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ALARYOK\64\ลูกจ้างประจำ\"/>
    </mc:Choice>
  </mc:AlternateContent>
  <bookViews>
    <workbookView xWindow="480" yWindow="360" windowWidth="14115" windowHeight="7710" activeTab="6"/>
  </bookViews>
  <sheets>
    <sheet name="สรุป" sheetId="49" r:id="rId1"/>
    <sheet name="โควตา" sheetId="48" r:id="rId2"/>
    <sheet name="มีตัว 1 มี.ค.63" sheetId="47" r:id="rId3"/>
    <sheet name="บัญชีสรุป" sheetId="50" r:id="rId4"/>
    <sheet name="บัญชีหมายเลข 3" sheetId="51" r:id="rId5"/>
    <sheet name="บัญชีหมายเลข 4" sheetId="52" r:id="rId6"/>
    <sheet name="บัญชีหมายเลข 5" sheetId="53" r:id="rId7"/>
  </sheets>
  <definedNames>
    <definedName name="_xlnm._FilterDatabase" localSheetId="2" hidden="1">'มีตัว 1 มี.ค.63'!$A$5:$S$50</definedName>
    <definedName name="_xlnm.Print_Titles" localSheetId="1">โควตา!$1:$5</definedName>
    <definedName name="_xlnm.Print_Titles" localSheetId="2">'มีตัว 1 มี.ค.63'!$1:$5</definedName>
  </definedNames>
  <calcPr calcId="162913"/>
</workbook>
</file>

<file path=xl/calcChain.xml><?xml version="1.0" encoding="utf-8"?>
<calcChain xmlns="http://schemas.openxmlformats.org/spreadsheetml/2006/main">
  <c r="P47" i="47" l="1"/>
  <c r="P48" i="47"/>
  <c r="P49" i="47"/>
  <c r="P33" i="47"/>
  <c r="P34" i="47"/>
  <c r="P27" i="47"/>
  <c r="P22" i="47"/>
  <c r="P20" i="47"/>
  <c r="P18" i="47"/>
  <c r="P12" i="47"/>
  <c r="P13" i="47"/>
  <c r="P7" i="47"/>
  <c r="N47" i="47"/>
  <c r="N48" i="47"/>
  <c r="N49" i="47"/>
  <c r="N34" i="47"/>
  <c r="N33" i="47"/>
  <c r="N27" i="47"/>
  <c r="N22" i="47"/>
  <c r="N20" i="47"/>
  <c r="N18" i="47"/>
  <c r="N12" i="47"/>
  <c r="N13" i="47"/>
  <c r="N7" i="47"/>
  <c r="L47" i="47"/>
  <c r="L48" i="47"/>
  <c r="L49" i="47"/>
  <c r="L33" i="47"/>
  <c r="L34" i="47"/>
  <c r="L27" i="47"/>
  <c r="L22" i="47"/>
  <c r="L20" i="47"/>
  <c r="L18" i="47"/>
  <c r="L12" i="47"/>
  <c r="L13" i="47"/>
  <c r="L7" i="47"/>
  <c r="P46" i="47"/>
  <c r="P45" i="47"/>
  <c r="P44" i="47"/>
  <c r="P43" i="47"/>
  <c r="P42" i="47"/>
  <c r="P41" i="47"/>
  <c r="P40" i="47"/>
  <c r="P39" i="47"/>
  <c r="P38" i="47"/>
  <c r="P37" i="47"/>
  <c r="P36" i="47"/>
  <c r="P35" i="47"/>
  <c r="P32" i="47"/>
  <c r="P31" i="47"/>
  <c r="P30" i="47"/>
  <c r="P29" i="47"/>
  <c r="P28" i="47"/>
  <c r="P26" i="47"/>
  <c r="P25" i="47"/>
  <c r="P24" i="47"/>
  <c r="P23" i="47"/>
  <c r="P21" i="47"/>
  <c r="P19" i="47"/>
  <c r="P17" i="47"/>
  <c r="P16" i="47"/>
  <c r="P15" i="47"/>
  <c r="P14" i="47"/>
  <c r="P11" i="47"/>
  <c r="P10" i="47"/>
  <c r="P9" i="47"/>
  <c r="P8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2" i="47"/>
  <c r="N31" i="47"/>
  <c r="N30" i="47"/>
  <c r="N29" i="47"/>
  <c r="N28" i="47"/>
  <c r="N26" i="47"/>
  <c r="N25" i="47"/>
  <c r="N24" i="47"/>
  <c r="N23" i="47"/>
  <c r="N21" i="47"/>
  <c r="N19" i="47"/>
  <c r="N17" i="47"/>
  <c r="N16" i="47"/>
  <c r="N15" i="47"/>
  <c r="N14" i="47"/>
  <c r="N11" i="47"/>
  <c r="N10" i="47"/>
  <c r="N9" i="47"/>
  <c r="N8" i="47"/>
  <c r="P6" i="47"/>
  <c r="N6" i="47"/>
  <c r="L46" i="47"/>
  <c r="L45" i="47"/>
  <c r="L44" i="47"/>
  <c r="L43" i="47"/>
  <c r="L42" i="47"/>
  <c r="L41" i="47"/>
  <c r="L40" i="47"/>
  <c r="L39" i="47"/>
  <c r="L38" i="47"/>
  <c r="L37" i="47"/>
  <c r="L36" i="47"/>
  <c r="L35" i="47"/>
  <c r="L32" i="47"/>
  <c r="L31" i="47"/>
  <c r="L30" i="47"/>
  <c r="L29" i="47"/>
  <c r="L28" i="47"/>
  <c r="L26" i="47"/>
  <c r="L25" i="47"/>
  <c r="L24" i="47"/>
  <c r="L23" i="47"/>
  <c r="L21" i="47"/>
  <c r="L19" i="47"/>
  <c r="L17" i="47"/>
  <c r="L16" i="47"/>
  <c r="L15" i="47"/>
  <c r="L14" i="47"/>
  <c r="L11" i="47"/>
  <c r="L10" i="47"/>
  <c r="L9" i="47"/>
  <c r="L8" i="47"/>
  <c r="L6" i="47"/>
  <c r="F16" i="49"/>
  <c r="F20" i="49" s="1"/>
  <c r="D9" i="49"/>
  <c r="D10" i="49"/>
  <c r="D11" i="49"/>
  <c r="D12" i="49"/>
  <c r="D13" i="49"/>
  <c r="D14" i="49"/>
  <c r="D15" i="49"/>
  <c r="D8" i="49"/>
  <c r="C16" i="49"/>
  <c r="C20" i="49" s="1"/>
  <c r="J50" i="47"/>
  <c r="F64" i="48"/>
  <c r="C64" i="48"/>
  <c r="F55" i="48"/>
  <c r="C55" i="48"/>
  <c r="F47" i="48"/>
  <c r="C47" i="48"/>
  <c r="F40" i="48"/>
  <c r="C40" i="48"/>
  <c r="F33" i="48"/>
  <c r="C33" i="48"/>
  <c r="F27" i="48"/>
  <c r="C27" i="48"/>
  <c r="F19" i="48"/>
  <c r="C19" i="48"/>
  <c r="F10" i="48"/>
  <c r="C10" i="48"/>
  <c r="C68" i="48" l="1"/>
  <c r="F68" i="48"/>
</calcChain>
</file>

<file path=xl/sharedStrings.xml><?xml version="1.0" encoding="utf-8"?>
<sst xmlns="http://schemas.openxmlformats.org/spreadsheetml/2006/main" count="559" uniqueCount="243">
  <si>
    <t>ที่</t>
  </si>
  <si>
    <t>ชื่อ - สกุล</t>
  </si>
  <si>
    <t>ตำแหน่ง</t>
  </si>
  <si>
    <t>โรงเรียน</t>
  </si>
  <si>
    <t>กลุ่มบัญชี</t>
  </si>
  <si>
    <t>ระดับ</t>
  </si>
  <si>
    <t>ค่าจ้าง</t>
  </si>
  <si>
    <t>เลขที่</t>
  </si>
  <si>
    <t>นายปรีชา   โนนสว่าง</t>
  </si>
  <si>
    <t>ช่างปูน</t>
  </si>
  <si>
    <t>ชุมชนบ้านท่าพระ</t>
  </si>
  <si>
    <t>กลุ่มที่ 1-2</t>
  </si>
  <si>
    <t>กลุ่มที่ 2</t>
  </si>
  <si>
    <t>ช 3</t>
  </si>
  <si>
    <t>กลุ่มที่ 2-3</t>
  </si>
  <si>
    <t>ช 4</t>
  </si>
  <si>
    <t>นายคำมูล   ภูเฮืองแก้ว</t>
  </si>
  <si>
    <t>ช่างไม้</t>
  </si>
  <si>
    <t>บ้านโคกสูงวิทยาคม</t>
  </si>
  <si>
    <t>นายคำเบ็ง   คนงาม</t>
  </si>
  <si>
    <t>บ้านหว้าเหล่าโพนทองประชานุกูล</t>
  </si>
  <si>
    <t>นายไพโรจน์  น้อยชมภู</t>
  </si>
  <si>
    <t>บ้านเหล่านางาม</t>
  </si>
  <si>
    <t>นายรังษี  ภูปรื้ม</t>
  </si>
  <si>
    <t>บ้านดอนหญ้านาง</t>
  </si>
  <si>
    <t>นายสมาน   โสภาพลอย</t>
  </si>
  <si>
    <t>บ้านเหล่าเกวียนหัก</t>
  </si>
  <si>
    <t>นายสุขุม   วงศ์ชมภู</t>
  </si>
  <si>
    <t>บ้านหนองหลุบ</t>
  </si>
  <si>
    <t>นายเวียง   ศรีเมืองบุญ</t>
  </si>
  <si>
    <t>บ้านงิ้ว</t>
  </si>
  <si>
    <t>บ้านโนนกู่</t>
  </si>
  <si>
    <t>นายยุน   ชินคำ</t>
  </si>
  <si>
    <t>บ้านโนนรังวิทยาคาร</t>
  </si>
  <si>
    <t>นายสุกล   น้อยนาเพียง</t>
  </si>
  <si>
    <t>บ้านลาดนาเพียง</t>
  </si>
  <si>
    <t xml:space="preserve">นายวัชระพล   ศาลตัดสิน </t>
  </si>
  <si>
    <t>ช่างสี</t>
  </si>
  <si>
    <t>บ้านหินลาดวังตอ</t>
  </si>
  <si>
    <t>กลุ่มที่ 3</t>
  </si>
  <si>
    <t>นายนิรัน   ตุไตลา</t>
  </si>
  <si>
    <t>นายชำนาญ   เมืองนาม</t>
  </si>
  <si>
    <t>บ้านหนองกุงวิทยาคาร</t>
  </si>
  <si>
    <t>นายเทิดทัย  น้อยโนนงิ้ว</t>
  </si>
  <si>
    <t>หนองไผ่มอดินแดง</t>
  </si>
  <si>
    <t>นายสุเทพ   จันมะโฮง</t>
  </si>
  <si>
    <t>บ้านหนองหิน</t>
  </si>
  <si>
    <t>นายประสาท   สินทร</t>
  </si>
  <si>
    <t>บ้านเลิง</t>
  </si>
  <si>
    <t>นายทองสุข   สิมมา</t>
  </si>
  <si>
    <t>บ้านโคกสีวิทยาเสริม</t>
  </si>
  <si>
    <t>นายมนัส   เจริญหล้า</t>
  </si>
  <si>
    <t>บ้านสะอาด</t>
  </si>
  <si>
    <t>นายประยงค์   ทิพราช</t>
  </si>
  <si>
    <t>บ้านโนนตุ่นสามัคคีศึกษา</t>
  </si>
  <si>
    <t>นายชูศักดิ์  นาคหว่าง</t>
  </si>
  <si>
    <t>บ้านโคกฟันโปง</t>
  </si>
  <si>
    <t>นายสมพล   ดาทุมมา</t>
  </si>
  <si>
    <t>นายไชยา    แก้วเหล่า</t>
  </si>
  <si>
    <t>เขื่อนกระพี้ศึกษา</t>
  </si>
  <si>
    <t>นายสุริยา   จักราช</t>
  </si>
  <si>
    <t xml:space="preserve">ช่างปูน </t>
  </si>
  <si>
    <t>บ้านค้อ</t>
  </si>
  <si>
    <t>นายอุทร    หยองเอ่น</t>
  </si>
  <si>
    <t>หนองชาดพิทยาคม</t>
  </si>
  <si>
    <t>นายบัญชา   แสงทอง</t>
  </si>
  <si>
    <t>พนักงานพิมพ์</t>
  </si>
  <si>
    <t>บ้านโสกม่วงดอนดู่</t>
  </si>
  <si>
    <t>นายสุธรรม   แบนอภัย</t>
  </si>
  <si>
    <t>พงษ์ภิญโญ 2</t>
  </si>
  <si>
    <t>นายประวิทย์   อ้วนนวล</t>
  </si>
  <si>
    <t>ชุมชนบ้านฝาง</t>
  </si>
  <si>
    <t>นายสมยศ   ขุนภักดี</t>
  </si>
  <si>
    <t>บ้านคำหญ้าแดง</t>
  </si>
  <si>
    <t>นายคำผาย   กาสีชา</t>
  </si>
  <si>
    <t>บ้านโคกกว้าง</t>
  </si>
  <si>
    <t>นายมานพ    ซ้ายสุข</t>
  </si>
  <si>
    <t>นายแก่นกล้า    อุตถา</t>
  </si>
  <si>
    <t>บ้านโนนบ่อ</t>
  </si>
  <si>
    <t>นายพิทักษ์   มุงคุณแสน</t>
  </si>
  <si>
    <t>บ้านหินเหิบศิลาทิพย์</t>
  </si>
  <si>
    <t>นายสุรชัย    หาแก้ว</t>
  </si>
  <si>
    <t>บ้านชาด</t>
  </si>
  <si>
    <t>นายพันธุ์ธัช  ปิ่นเงาะปก</t>
  </si>
  <si>
    <t>บ้านหนองแวงหนองจิกโนนตุ่น</t>
  </si>
  <si>
    <t>นายสงคราม   อุตถา</t>
  </si>
  <si>
    <t>บ้านหนองหญ้าข้าวนก</t>
  </si>
  <si>
    <t>นายวิชัย    นาสมโภชน์</t>
  </si>
  <si>
    <t>พระบุบ้านหันราษฎร์ประสาท</t>
  </si>
  <si>
    <t>นายมิตร   ทองยศ</t>
  </si>
  <si>
    <t>สพป.ขอนแก่น เขต 1</t>
  </si>
  <si>
    <t>นายบุญเลิศ   ไพราม</t>
  </si>
  <si>
    <t>นายนพดล   กองไชยสงค์</t>
  </si>
  <si>
    <t>นายชัยยา   น้อยเล็ก</t>
  </si>
  <si>
    <t>นายแสวง   ประทุมวัน</t>
  </si>
  <si>
    <t>นายปฏิพัฒน์  ศรีแก้ว</t>
  </si>
  <si>
    <t>ส 3</t>
  </si>
  <si>
    <t>นายสิรพงศ์   ลัทธิวรรณ</t>
  </si>
  <si>
    <t>พนักงานธุรการ</t>
  </si>
  <si>
    <t>ส 4</t>
  </si>
  <si>
    <t>น.ส.ทัศนีย์    เซ็นหอม</t>
  </si>
  <si>
    <t>กลุ่มที่</t>
  </si>
  <si>
    <t>บ้านป่าหวาย</t>
  </si>
  <si>
    <t>เลื่อน</t>
  </si>
  <si>
    <t>บ้านโคกนางามปลาเซียมอัมพวัน</t>
  </si>
  <si>
    <t>รวม</t>
  </si>
  <si>
    <t>ขั้น</t>
  </si>
  <si>
    <t>ประกอบการพิจารณาเลื่อนขั้นค่าจ้างลูกจ้างประจำ สังกัด สพป.ขอนแก่น เขต 1</t>
  </si>
  <si>
    <t>จำนวน</t>
  </si>
  <si>
    <t>ลูกจ้าง</t>
  </si>
  <si>
    <t>โควตา</t>
  </si>
  <si>
    <t>ตัวเต็ม</t>
  </si>
  <si>
    <t>เศษ</t>
  </si>
  <si>
    <t>หมายเหตุ</t>
  </si>
  <si>
    <t>(คน)</t>
  </si>
  <si>
    <t>กลุ่มเครือข่ายที่ 1</t>
  </si>
  <si>
    <t>กลุ่มเครือข่ายที่ 2</t>
  </si>
  <si>
    <t>กลุ่มเครือข่ายที่ 3</t>
  </si>
  <si>
    <t>กลุ่มเครือข่ายที่ 4</t>
  </si>
  <si>
    <t>กลุ่มเครือข่ายที่ 5</t>
  </si>
  <si>
    <t>กลุ่มเครือข่ายที่ 8</t>
  </si>
  <si>
    <t>กลุ่มเครือข่ายที่ 9</t>
  </si>
  <si>
    <t>กลุ่มเครือข่ายที่ 10</t>
  </si>
  <si>
    <t>รวมทั้งสิ้น</t>
  </si>
  <si>
    <t xml:space="preserve">สรุปจำนวนโควตาสำหรับเลื่อนขั้นค่าจ้างลูกจ้างประจำ </t>
  </si>
  <si>
    <t>สำนักงานเขตพื้นที่การศึกษาประถมศึกษาขอนแก่น  เขต 1</t>
  </si>
  <si>
    <t>กลุ่มเครือข่ายพัฒนา</t>
  </si>
  <si>
    <t>คุณภาพการศึกษา กลุ่มที่</t>
  </si>
  <si>
    <t>ร้อยละ</t>
  </si>
  <si>
    <t xml:space="preserve">  สพป.ขอนแก่น เขต 1</t>
  </si>
  <si>
    <t>เลื่อน 0.5 ขั้น</t>
  </si>
  <si>
    <t>เลื่อน 1 ขั้น</t>
  </si>
  <si>
    <t>เลื่อนให้ได้รับ</t>
  </si>
  <si>
    <t xml:space="preserve"> เลื่อน 1.5 ขั้น</t>
  </si>
  <si>
    <t>ใช้เงิน</t>
  </si>
  <si>
    <t>ใชเงิน</t>
  </si>
  <si>
    <t>บัญชีรายชื่อลูกจ้างประจำที่มีตัวอยู่จริง  ณ  วันที่  1  มีนาคม  2564</t>
  </si>
  <si>
    <t>ประกอบการเลื่อนขั้นค่าจ้างลูกจ้างประจำ  ครั้งที่ 1 ( 1 เมษายน 2564 )  สังกัด สพป.ขอนแก่น เขต 1</t>
  </si>
  <si>
    <t>บัญชีโควตาเลื่อนขั้นค่าจ้างลูกจ้างประจำ ครั้งที่ 1 ( 1 เมษายน 2564 )</t>
  </si>
  <si>
    <t>ประกอบการพิจารณาเลื่อนขั้นค่าจ้างลูกจ้างประจำ  ครั้งที่ 1 ( 1 เมษายน 2564)</t>
  </si>
  <si>
    <t>ณ 1 มี.ค.64</t>
  </si>
  <si>
    <t>เกษียณฯ 1 ต.ค.64</t>
  </si>
  <si>
    <t>35760</t>
  </si>
  <si>
    <t>37130</t>
  </si>
  <si>
    <t>37830</t>
  </si>
  <si>
    <t>39050</t>
  </si>
  <si>
    <t xml:space="preserve"> 1 มี ค.64</t>
  </si>
  <si>
    <t>บัญชีแสดงการเลื่อนขั้นค่าจ้างลูกจ้างประจำ   ที่มีตัวอยู่จริง  ณ  วันที่  1  มีนาคม  2564</t>
  </si>
  <si>
    <t>โรงเรียน  ........................................กลุ่มเครือข่ายที่………………..     สพป.ขอนแก่น เขต 1</t>
  </si>
  <si>
    <t xml:space="preserve">         ลูกจ้างประจำ</t>
  </si>
  <si>
    <t>ณ วันที่  1  มีนาคม  2564</t>
  </si>
  <si>
    <t>ณ วันที่  1 เมษายน 2564</t>
  </si>
  <si>
    <t>อัตรา</t>
  </si>
  <si>
    <t>ไม่เลื่อนขั้น</t>
  </si>
  <si>
    <t>ลูกจ้างประจำ</t>
  </si>
  <si>
    <t>ค่าจ่างรวม</t>
  </si>
  <si>
    <t>ที่ได้เลื่อน</t>
  </si>
  <si>
    <t>(ต่อเดือน)</t>
  </si>
  <si>
    <t>คน</t>
  </si>
  <si>
    <t>1 ขั้น</t>
  </si>
  <si>
    <t>(1)</t>
  </si>
  <si>
    <t>(2)</t>
  </si>
  <si>
    <t>(3)</t>
  </si>
  <si>
    <t>(4)</t>
  </si>
  <si>
    <t>(5)</t>
  </si>
  <si>
    <t>(6)</t>
  </si>
  <si>
    <t>(7) = (4)+(5)</t>
  </si>
  <si>
    <r>
      <rPr>
        <b/>
        <u/>
        <sz val="16"/>
        <rFont val="TH SarabunPSK"/>
        <family val="2"/>
      </rPr>
      <t>คำอธิบาย</t>
    </r>
    <r>
      <rPr>
        <sz val="16"/>
        <rFont val="TH SarabunPSK"/>
        <family val="2"/>
      </rPr>
      <t xml:space="preserve">    ช่อง (1)   ให้ใส่จำนวลูกจ้างประจำที่มีตัวอยู่จริง  ณ วันที่  1  มี.ค. 2564</t>
    </r>
  </si>
  <si>
    <t xml:space="preserve">                ช่อง  (2)  ให้ใส่อัตราค่าจ้างรวม  (ต่อเดือน)  ของลูกจ้างประจำ</t>
  </si>
  <si>
    <t>(ลงชื่อ)......................................................ผู้เสนอ</t>
  </si>
  <si>
    <t xml:space="preserve">                ช่อง  (3)   ให้ใส่โควตา  15 %  ของจำนวนลูกจ้างประจำ</t>
  </si>
  <si>
    <t xml:space="preserve">      (.......................................................)</t>
  </si>
  <si>
    <t xml:space="preserve">                ช่อง   (4) - (6)  ให้ใส่จำนวนคนที่ได้เลื่อน 1 ขั้น,  0.5  ขั้น  </t>
  </si>
  <si>
    <t>ตำแหน่ง...............................................................</t>
  </si>
  <si>
    <t>บัญชีหมายเลข 3</t>
  </si>
  <si>
    <t>บัญชีผู้ได้รับการพิจารณาเลื่อนขั้นค่าจ้าง  (0.5 ขั้น)       ครั้งที่  1  (1 เมษายน  2564)</t>
  </si>
  <si>
    <t>โรงเรียน..............................................................  กลุ่มเครือข่ายที่.....................    สพป.ขอนแก่น เขต 1</t>
  </si>
  <si>
    <t>ลำดับที่</t>
  </si>
  <si>
    <t>มาสาย</t>
  </si>
  <si>
    <t>ในครึ่งปีที่แล้วมา</t>
  </si>
  <si>
    <t>คะแนน</t>
  </si>
  <si>
    <t>ระเบียบกระทรวง</t>
  </si>
  <si>
    <t>ความดี</t>
  </si>
  <si>
    <t>กี่ครั้ง</t>
  </si>
  <si>
    <t>ลาป่วย</t>
  </si>
  <si>
    <t>ลากิจ</t>
  </si>
  <si>
    <t>รวมลา</t>
  </si>
  <si>
    <t>ณ 31 มี.ค.64</t>
  </si>
  <si>
    <t>ครั้งที่ 1 (1เม.ย.64)</t>
  </si>
  <si>
    <t>ประเมิน</t>
  </si>
  <si>
    <t>การคลังฯ ข้อ...</t>
  </si>
  <si>
    <t>ความชอบ</t>
  </si>
  <si>
    <t>ครั้ง</t>
  </si>
  <si>
    <t>วัน</t>
  </si>
  <si>
    <t>จำนวนขั้น</t>
  </si>
  <si>
    <t>เป็นขั้น</t>
  </si>
  <si>
    <t>ใช้เงินเลื่อนขั้น</t>
  </si>
  <si>
    <t>คำอธิบาย</t>
  </si>
  <si>
    <t xml:space="preserve">      บัญชีผู้ได้รับการพิจารณาเลื่อนขั้น   0.5   ขั้น</t>
  </si>
  <si>
    <t>(ลงชื่อ)</t>
  </si>
  <si>
    <t xml:space="preserve">            ........................................</t>
  </si>
  <si>
    <t>ผู้เสนอ</t>
  </si>
  <si>
    <t xml:space="preserve">      -   ระเบียบกระทรวงการคลังฯ ข้อ  8  สำหรับลูกจ้างประจำ</t>
  </si>
  <si>
    <t>(............................................ )</t>
  </si>
  <si>
    <t>ตำแหน่ง.........................................................</t>
  </si>
  <si>
    <t>บัญชีหมายเลข 4</t>
  </si>
  <si>
    <t>บัญชีผู้ไม่ได้รับการพิจารณาเลื่อนขั้นค่าจ้าง   ครั้งที่  1  (1 เม.ย. 2564)</t>
  </si>
  <si>
    <t>โรงเรียน................................................................กลุ่มเครือข่ายที่..............................สพป. ขอนแก่น เขต 1</t>
  </si>
  <si>
    <t>สาเหตุ</t>
  </si>
  <si>
    <t>ของคะแนน</t>
  </si>
  <si>
    <t>ที่ไม่ได้รับ</t>
  </si>
  <si>
    <t xml:space="preserve">การคลังฯ </t>
  </si>
  <si>
    <t>อันดับ</t>
  </si>
  <si>
    <t>การเลื่อนขั้น</t>
  </si>
  <si>
    <r>
      <t>หมายเหตุ</t>
    </r>
    <r>
      <rPr>
        <sz val="16"/>
        <rFont val="TH SarabunPSK"/>
        <family val="2"/>
      </rPr>
      <t xml:space="preserve">  ให้แจ้งเหตุผลหรือสาเหตุของการงดเลื่อนขั้นค่าจ้างให้ชัดเจน  ตาม ระเบียบกระทรวงการคลัง ว่าด้วยการเลื่อนขั้นค่าจ้างฯ พ.ศ.2544</t>
    </r>
  </si>
  <si>
    <t>(ลงชื่อ)...................................................ผู้เสนอ</t>
  </si>
  <si>
    <t xml:space="preserve">      (....................................................)</t>
  </si>
  <si>
    <t>ตำแหน่ง...................................................</t>
  </si>
  <si>
    <t>บัญชีหมายเลข 5</t>
  </si>
  <si>
    <t>บัญชีเสนอขอเลื่อนขั้นค่าจ้างกินกว่า   0.5  ขั้น     ครั้งที่  1 (1 เมษายน 2564)  (สำหรับกลุ่มเครือข่ายฯ)</t>
  </si>
  <si>
    <t>กลุ่มเครือข่ายที่ ...................   สพป.ขอนแก่น  เขต 1</t>
  </si>
  <si>
    <t>โรงเรียนเสนอเลื่อนให้แล้ว</t>
  </si>
  <si>
    <t>ขอเลื่อนเป็น</t>
  </si>
  <si>
    <t>เลื่อนขั้นย้อนหลัง</t>
  </si>
  <si>
    <t>ครั้งที่ 1 (1 เม.ย.64)</t>
  </si>
  <si>
    <t>ปี พ.ศ.2561</t>
  </si>
  <si>
    <t>ปี พ.ศ.2562</t>
  </si>
  <si>
    <t>ปี พ.ศ.2563</t>
  </si>
  <si>
    <t>กี่ขั้น</t>
  </si>
  <si>
    <t xml:space="preserve"> (รวม 2 ครั้ง)</t>
  </si>
  <si>
    <t>ประเมิน(จากสถานศึกษา)</t>
  </si>
  <si>
    <t>ลงชื่อ</t>
  </si>
  <si>
    <t>ประธานกรรมการ</t>
  </si>
  <si>
    <t xml:space="preserve">               กรรมการ</t>
  </si>
  <si>
    <t xml:space="preserve">                                 </t>
  </si>
  <si>
    <t xml:space="preserve">                                            (                                      )</t>
  </si>
  <si>
    <t>)</t>
  </si>
  <si>
    <t>(                                 )</t>
  </si>
  <si>
    <t xml:space="preserve">           ผู้อำนวยการโรงเรียน....................................</t>
  </si>
  <si>
    <t>ผู้อำนวยการโรงเรียน....................................</t>
  </si>
  <si>
    <t xml:space="preserve">    </t>
  </si>
  <si>
    <t>กรรมการ/เลขานุการ</t>
  </si>
  <si>
    <t xml:space="preserve">       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</si>
</sst>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"/>
    <numFmt numFmtId="188" formatCode="#,##0.0"/>
  </numFmts>
  <fonts count="1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u/>
      <sz val="16"/>
      <name val="TH SarabunPSK"/>
      <family val="2"/>
    </font>
    <font>
      <sz val="15"/>
      <name val="Cordia New"/>
      <family val="2"/>
    </font>
    <font>
      <u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shrinkToFit="1"/>
    </xf>
    <xf numFmtId="0" fontId="1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shrinkToFit="1"/>
    </xf>
    <xf numFmtId="2" fontId="1" fillId="0" borderId="6" xfId="0" applyNumberFormat="1" applyFont="1" applyBorder="1" applyAlignment="1">
      <alignment horizontal="center" shrinkToFit="1"/>
    </xf>
    <xf numFmtId="3" fontId="1" fillId="2" borderId="5" xfId="0" applyNumberFormat="1" applyFont="1" applyFill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shrinkToFit="1"/>
    </xf>
    <xf numFmtId="2" fontId="1" fillId="0" borderId="4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shrinkToFit="1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shrinkToFit="1"/>
    </xf>
    <xf numFmtId="4" fontId="1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shrinkToFi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shrinkToFit="1"/>
    </xf>
    <xf numFmtId="4" fontId="1" fillId="2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shrinkToFit="1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shrinkToFit="1"/>
    </xf>
    <xf numFmtId="4" fontId="1" fillId="2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9" xfId="0" applyFont="1" applyBorder="1" applyAlignment="1">
      <alignment shrinkToFit="1"/>
    </xf>
    <xf numFmtId="0" fontId="3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shrinkToFit="1"/>
    </xf>
    <xf numFmtId="4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1" fillId="0" borderId="6" xfId="0" applyFont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shrinkToFit="1"/>
    </xf>
    <xf numFmtId="0" fontId="1" fillId="0" borderId="19" xfId="0" applyFont="1" applyBorder="1"/>
    <xf numFmtId="0" fontId="3" fillId="0" borderId="19" xfId="0" applyFont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9" fontId="1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5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shrinkToFit="1"/>
    </xf>
    <xf numFmtId="2" fontId="1" fillId="0" borderId="5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shrinkToFit="1"/>
    </xf>
    <xf numFmtId="0" fontId="1" fillId="0" borderId="19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shrinkToFit="1"/>
    </xf>
    <xf numFmtId="2" fontId="1" fillId="0" borderId="19" xfId="0" applyNumberFormat="1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shrinkToFit="1"/>
    </xf>
    <xf numFmtId="0" fontId="1" fillId="0" borderId="4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shrinkToFit="1"/>
    </xf>
    <xf numFmtId="0" fontId="1" fillId="0" borderId="13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left" shrinkToFit="1"/>
    </xf>
    <xf numFmtId="2" fontId="1" fillId="0" borderId="12" xfId="0" applyNumberFormat="1" applyFont="1" applyFill="1" applyBorder="1" applyAlignment="1">
      <alignment horizontal="center" shrinkToFit="1"/>
    </xf>
    <xf numFmtId="2" fontId="1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0" fontId="3" fillId="0" borderId="3" xfId="0" applyFont="1" applyFill="1" applyBorder="1" applyAlignment="1">
      <alignment horizontal="left" shrinkToFit="1"/>
    </xf>
    <xf numFmtId="2" fontId="1" fillId="0" borderId="3" xfId="0" applyNumberFormat="1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shrinkToFit="1"/>
    </xf>
    <xf numFmtId="2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1" fillId="0" borderId="0" xfId="0" applyFont="1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 shrinkToFit="1"/>
    </xf>
    <xf numFmtId="187" fontId="1" fillId="0" borderId="13" xfId="0" applyNumberFormat="1" applyFont="1" applyFill="1" applyBorder="1" applyAlignment="1">
      <alignment horizontal="center" shrinkToFit="1"/>
    </xf>
    <xf numFmtId="187" fontId="1" fillId="0" borderId="23" xfId="0" applyNumberFormat="1" applyFont="1" applyFill="1" applyBorder="1" applyAlignment="1">
      <alignment horizontal="center" shrinkToFit="1"/>
    </xf>
    <xf numFmtId="187" fontId="1" fillId="0" borderId="12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shrinkToFit="1"/>
    </xf>
    <xf numFmtId="187" fontId="1" fillId="0" borderId="5" xfId="0" applyNumberFormat="1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shrinkToFit="1"/>
    </xf>
    <xf numFmtId="187" fontId="1" fillId="0" borderId="3" xfId="0" applyNumberFormat="1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 horizontal="center" shrinkToFit="1"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shrinkToFit="1"/>
    </xf>
    <xf numFmtId="3" fontId="1" fillId="0" borderId="9" xfId="0" applyNumberFormat="1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3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shrinkToFit="1"/>
    </xf>
    <xf numFmtId="0" fontId="1" fillId="0" borderId="9" xfId="0" applyFont="1" applyFill="1" applyBorder="1" applyAlignment="1">
      <alignment horizontal="left" shrinkToFit="1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shrinkToFit="1"/>
    </xf>
    <xf numFmtId="49" fontId="1" fillId="0" borderId="1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shrinkToFit="1"/>
    </xf>
    <xf numFmtId="0" fontId="1" fillId="0" borderId="17" xfId="0" applyFont="1" applyFill="1" applyBorder="1" applyAlignment="1">
      <alignment shrinkToFit="1"/>
    </xf>
    <xf numFmtId="0" fontId="1" fillId="0" borderId="17" xfId="0" applyFont="1" applyFill="1" applyBorder="1" applyAlignment="1">
      <alignment horizontal="left" shrinkToFit="1"/>
    </xf>
    <xf numFmtId="0" fontId="1" fillId="0" borderId="17" xfId="0" applyFont="1" applyFill="1" applyBorder="1" applyAlignment="1">
      <alignment horizontal="center" shrinkToFit="1"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 shrinkToFit="1"/>
    </xf>
    <xf numFmtId="3" fontId="1" fillId="0" borderId="17" xfId="0" applyNumberFormat="1" applyFont="1" applyFill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1" xfId="0" applyNumberFormat="1" applyFont="1" applyBorder="1"/>
    <xf numFmtId="49" fontId="1" fillId="0" borderId="5" xfId="0" applyNumberFormat="1" applyFont="1" applyBorder="1" applyAlignment="1">
      <alignment horizontal="center" vertical="top" shrinkToFit="1"/>
    </xf>
    <xf numFmtId="49" fontId="1" fillId="0" borderId="5" xfId="0" applyNumberFormat="1" applyFont="1" applyBorder="1"/>
    <xf numFmtId="0" fontId="1" fillId="0" borderId="3" xfId="0" applyFont="1" applyBorder="1" applyAlignment="1">
      <alignment shrinkToFit="1"/>
    </xf>
    <xf numFmtId="0" fontId="1" fillId="0" borderId="3" xfId="0" applyFont="1" applyBorder="1"/>
    <xf numFmtId="3" fontId="4" fillId="0" borderId="0" xfId="0" applyNumberFormat="1" applyFont="1" applyFill="1" applyBorder="1" applyAlignment="1">
      <alignment horizontal="center" shrinkToFit="1"/>
    </xf>
    <xf numFmtId="2" fontId="4" fillId="0" borderId="0" xfId="0" applyNumberFormat="1" applyFont="1" applyFill="1" applyBorder="1" applyAlignment="1">
      <alignment horizontal="center" shrinkToFit="1"/>
    </xf>
    <xf numFmtId="0" fontId="1" fillId="0" borderId="0" xfId="0" applyFont="1" applyBorder="1"/>
    <xf numFmtId="0" fontId="1" fillId="0" borderId="0" xfId="0" applyFont="1" applyAlignment="1">
      <alignment shrinkToFi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2" fontId="1" fillId="0" borderId="1" xfId="0" applyNumberFormat="1" applyFont="1" applyFill="1" applyBorder="1" applyAlignment="1">
      <alignment shrinkToFit="1"/>
    </xf>
    <xf numFmtId="3" fontId="1" fillId="0" borderId="27" xfId="0" applyNumberFormat="1" applyFont="1" applyFill="1" applyBorder="1" applyAlignment="1">
      <alignment horizontal="center" shrinkToFit="1"/>
    </xf>
    <xf numFmtId="49" fontId="1" fillId="0" borderId="1" xfId="0" applyNumberFormat="1" applyFont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shrinkToFit="1"/>
    </xf>
    <xf numFmtId="49" fontId="1" fillId="0" borderId="5" xfId="0" applyNumberFormat="1" applyFont="1" applyFill="1" applyBorder="1" applyAlignment="1">
      <alignment horizontal="left" vertical="center" shrinkToFit="1"/>
    </xf>
    <xf numFmtId="2" fontId="1" fillId="0" borderId="5" xfId="0" applyNumberFormat="1" applyFont="1" applyFill="1" applyBorder="1" applyAlignment="1">
      <alignment shrinkToFit="1"/>
    </xf>
    <xf numFmtId="0" fontId="1" fillId="0" borderId="5" xfId="0" applyFont="1" applyBorder="1"/>
    <xf numFmtId="3" fontId="1" fillId="0" borderId="29" xfId="0" applyNumberFormat="1" applyFont="1" applyFill="1" applyBorder="1" applyAlignment="1">
      <alignment horizontal="center" shrinkToFit="1"/>
    </xf>
    <xf numFmtId="3" fontId="4" fillId="0" borderId="30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1" fillId="0" borderId="0" xfId="0" applyNumberFormat="1" applyFont="1" applyAlignment="1">
      <alignment horizontal="center" shrinkToFit="1"/>
    </xf>
    <xf numFmtId="49" fontId="9" fillId="0" borderId="1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shrinkToFit="1"/>
    </xf>
    <xf numFmtId="49" fontId="8" fillId="0" borderId="5" xfId="0" applyNumberFormat="1" applyFont="1" applyBorder="1" applyAlignment="1">
      <alignment horizontal="center" shrinkToFit="1"/>
    </xf>
    <xf numFmtId="49" fontId="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shrinkToFit="1"/>
    </xf>
    <xf numFmtId="49" fontId="1" fillId="0" borderId="4" xfId="0" applyNumberFormat="1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shrinkToFit="1"/>
    </xf>
    <xf numFmtId="188" fontId="1" fillId="0" borderId="5" xfId="0" applyNumberFormat="1" applyFont="1" applyBorder="1" applyAlignment="1">
      <alignment horizontal="center" shrinkToFit="1"/>
    </xf>
    <xf numFmtId="9" fontId="1" fillId="0" borderId="5" xfId="0" applyNumberFormat="1" applyFont="1" applyBorder="1" applyAlignment="1">
      <alignment horizontal="center" shrinkToFit="1"/>
    </xf>
    <xf numFmtId="3" fontId="1" fillId="0" borderId="5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59" fontId="1" fillId="0" borderId="5" xfId="0" quotePrefix="1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shrinkToFit="1"/>
    </xf>
    <xf numFmtId="49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 horizontal="left" shrinkToFit="1"/>
    </xf>
    <xf numFmtId="4" fontId="8" fillId="0" borderId="0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</xdr:row>
      <xdr:rowOff>38100</xdr:rowOff>
    </xdr:from>
    <xdr:to>
      <xdr:col>7</xdr:col>
      <xdr:colOff>247650</xdr:colOff>
      <xdr:row>2</xdr:row>
      <xdr:rowOff>228600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7172325" y="647700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2</xdr:row>
      <xdr:rowOff>38100</xdr:rowOff>
    </xdr:from>
    <xdr:to>
      <xdr:col>16</xdr:col>
      <xdr:colOff>381000</xdr:colOff>
      <xdr:row>2</xdr:row>
      <xdr:rowOff>171450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8162925" y="647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2</xdr:row>
      <xdr:rowOff>38100</xdr:rowOff>
    </xdr:from>
    <xdr:to>
      <xdr:col>13</xdr:col>
      <xdr:colOff>381000</xdr:colOff>
      <xdr:row>2</xdr:row>
      <xdr:rowOff>171450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7038975" y="6477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</xdr:row>
      <xdr:rowOff>38100</xdr:rowOff>
    </xdr:from>
    <xdr:to>
      <xdr:col>12</xdr:col>
      <xdr:colOff>381000</xdr:colOff>
      <xdr:row>3</xdr:row>
      <xdr:rowOff>171450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7372350" y="990600"/>
          <a:ext cx="1714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0"/>
  <sheetViews>
    <sheetView workbookViewId="0">
      <selection activeCell="F20" sqref="F20"/>
    </sheetView>
  </sheetViews>
  <sheetFormatPr defaultRowHeight="24" x14ac:dyDescent="0.55000000000000004"/>
  <cols>
    <col min="1" max="1" width="9" style="2"/>
    <col min="2" max="2" width="20.125" style="2" customWidth="1"/>
    <col min="3" max="3" width="10.625" style="2" customWidth="1"/>
    <col min="4" max="16384" width="9" style="2"/>
  </cols>
  <sheetData>
    <row r="1" spans="1:7" x14ac:dyDescent="0.55000000000000004">
      <c r="A1" s="1" t="s">
        <v>124</v>
      </c>
      <c r="B1" s="1"/>
      <c r="C1" s="1"/>
      <c r="D1" s="1"/>
      <c r="E1" s="1"/>
      <c r="F1" s="1"/>
      <c r="G1" s="1"/>
    </row>
    <row r="2" spans="1:7" x14ac:dyDescent="0.55000000000000004">
      <c r="A2" s="3" t="s">
        <v>139</v>
      </c>
      <c r="B2" s="3"/>
      <c r="C2" s="3"/>
      <c r="D2" s="3"/>
      <c r="E2" s="3"/>
      <c r="F2" s="3"/>
      <c r="G2" s="3"/>
    </row>
    <row r="3" spans="1:7" x14ac:dyDescent="0.55000000000000004">
      <c r="A3" s="3" t="s">
        <v>125</v>
      </c>
      <c r="B3" s="3"/>
      <c r="C3" s="3"/>
      <c r="D3" s="3"/>
      <c r="E3" s="3"/>
      <c r="F3" s="3"/>
      <c r="G3" s="3"/>
    </row>
    <row r="4" spans="1:7" x14ac:dyDescent="0.55000000000000004">
      <c r="A4" s="4"/>
      <c r="B4" s="4"/>
      <c r="C4" s="4"/>
      <c r="D4" s="4"/>
      <c r="E4" s="4"/>
      <c r="F4" s="4"/>
      <c r="G4" s="4"/>
    </row>
    <row r="5" spans="1:7" x14ac:dyDescent="0.55000000000000004">
      <c r="A5" s="5"/>
      <c r="B5" s="5" t="s">
        <v>126</v>
      </c>
      <c r="C5" s="6" t="s">
        <v>108</v>
      </c>
      <c r="D5" s="7" t="s">
        <v>110</v>
      </c>
      <c r="E5" s="8"/>
      <c r="F5" s="9"/>
      <c r="G5" s="10"/>
    </row>
    <row r="6" spans="1:7" x14ac:dyDescent="0.55000000000000004">
      <c r="A6" s="11" t="s">
        <v>0</v>
      </c>
      <c r="B6" s="12" t="s">
        <v>127</v>
      </c>
      <c r="C6" s="13" t="s">
        <v>109</v>
      </c>
      <c r="D6" s="14" t="s">
        <v>128</v>
      </c>
      <c r="E6" s="13" t="s">
        <v>111</v>
      </c>
      <c r="F6" s="15" t="s">
        <v>112</v>
      </c>
      <c r="G6" s="16" t="s">
        <v>113</v>
      </c>
    </row>
    <row r="7" spans="1:7" x14ac:dyDescent="0.55000000000000004">
      <c r="A7" s="17"/>
      <c r="B7" s="17"/>
      <c r="C7" s="18" t="s">
        <v>140</v>
      </c>
      <c r="D7" s="19">
        <v>0.15</v>
      </c>
      <c r="E7" s="20"/>
      <c r="F7" s="21"/>
      <c r="G7" s="22"/>
    </row>
    <row r="8" spans="1:7" x14ac:dyDescent="0.55000000000000004">
      <c r="A8" s="23">
        <v>1</v>
      </c>
      <c r="B8" s="24" t="s">
        <v>115</v>
      </c>
      <c r="C8" s="25">
        <v>3</v>
      </c>
      <c r="D8" s="26">
        <f>C8*15/100</f>
        <v>0.45</v>
      </c>
      <c r="E8" s="27"/>
      <c r="F8" s="28">
        <v>0.45</v>
      </c>
      <c r="G8" s="29"/>
    </row>
    <row r="9" spans="1:7" x14ac:dyDescent="0.55000000000000004">
      <c r="A9" s="30">
        <v>2</v>
      </c>
      <c r="B9" s="31" t="s">
        <v>116</v>
      </c>
      <c r="C9" s="32">
        <v>6</v>
      </c>
      <c r="D9" s="33">
        <f t="shared" ref="D9:D15" si="0">C9*15/100</f>
        <v>0.9</v>
      </c>
      <c r="E9" s="34"/>
      <c r="F9" s="35">
        <v>0.9</v>
      </c>
      <c r="G9" s="36"/>
    </row>
    <row r="10" spans="1:7" x14ac:dyDescent="0.55000000000000004">
      <c r="A10" s="30">
        <v>3</v>
      </c>
      <c r="B10" s="31" t="s">
        <v>117</v>
      </c>
      <c r="C10" s="37">
        <v>5</v>
      </c>
      <c r="D10" s="33">
        <f t="shared" si="0"/>
        <v>0.75</v>
      </c>
      <c r="E10" s="34"/>
      <c r="F10" s="35">
        <v>0.75</v>
      </c>
      <c r="G10" s="36"/>
    </row>
    <row r="11" spans="1:7" x14ac:dyDescent="0.55000000000000004">
      <c r="A11" s="30">
        <v>4</v>
      </c>
      <c r="B11" s="31" t="s">
        <v>118</v>
      </c>
      <c r="C11" s="37">
        <v>3</v>
      </c>
      <c r="D11" s="33">
        <f t="shared" si="0"/>
        <v>0.45</v>
      </c>
      <c r="E11" s="34"/>
      <c r="F11" s="35">
        <v>0.45</v>
      </c>
      <c r="G11" s="36"/>
    </row>
    <row r="12" spans="1:7" x14ac:dyDescent="0.55000000000000004">
      <c r="A12" s="30">
        <v>5</v>
      </c>
      <c r="B12" s="31" t="s">
        <v>119</v>
      </c>
      <c r="C12" s="37">
        <v>4</v>
      </c>
      <c r="D12" s="33">
        <f t="shared" si="0"/>
        <v>0.6</v>
      </c>
      <c r="E12" s="34"/>
      <c r="F12" s="35">
        <v>0.6</v>
      </c>
      <c r="G12" s="36"/>
    </row>
    <row r="13" spans="1:7" x14ac:dyDescent="0.55000000000000004">
      <c r="A13" s="30">
        <v>6</v>
      </c>
      <c r="B13" s="31" t="s">
        <v>120</v>
      </c>
      <c r="C13" s="37">
        <v>4</v>
      </c>
      <c r="D13" s="33">
        <f t="shared" si="0"/>
        <v>0.6</v>
      </c>
      <c r="E13" s="34"/>
      <c r="F13" s="35">
        <v>0.6</v>
      </c>
      <c r="G13" s="36"/>
    </row>
    <row r="14" spans="1:7" x14ac:dyDescent="0.55000000000000004">
      <c r="A14" s="30">
        <v>7</v>
      </c>
      <c r="B14" s="31" t="s">
        <v>121</v>
      </c>
      <c r="C14" s="37">
        <v>5</v>
      </c>
      <c r="D14" s="33">
        <f t="shared" si="0"/>
        <v>0.75</v>
      </c>
      <c r="E14" s="34"/>
      <c r="F14" s="35">
        <v>0.75</v>
      </c>
      <c r="G14" s="36"/>
    </row>
    <row r="15" spans="1:7" x14ac:dyDescent="0.55000000000000004">
      <c r="A15" s="38">
        <v>8</v>
      </c>
      <c r="B15" s="39" t="s">
        <v>122</v>
      </c>
      <c r="C15" s="40">
        <v>6</v>
      </c>
      <c r="D15" s="41">
        <f t="shared" si="0"/>
        <v>0.9</v>
      </c>
      <c r="E15" s="42"/>
      <c r="F15" s="43">
        <v>0.9</v>
      </c>
      <c r="G15" s="44"/>
    </row>
    <row r="16" spans="1:7" x14ac:dyDescent="0.55000000000000004">
      <c r="A16" s="45"/>
      <c r="B16" s="46" t="s">
        <v>105</v>
      </c>
      <c r="C16" s="47">
        <f>SUM(C8:C15)</f>
        <v>36</v>
      </c>
      <c r="D16" s="48"/>
      <c r="E16" s="49"/>
      <c r="F16" s="48">
        <f>SUM(F8:F15)</f>
        <v>5.4</v>
      </c>
      <c r="G16" s="50"/>
    </row>
    <row r="17" spans="1:7" x14ac:dyDescent="0.55000000000000004">
      <c r="A17" s="11"/>
      <c r="B17" s="51"/>
      <c r="C17" s="52"/>
      <c r="D17" s="53"/>
      <c r="E17" s="54"/>
      <c r="F17" s="53"/>
      <c r="G17" s="55"/>
    </row>
    <row r="18" spans="1:7" x14ac:dyDescent="0.55000000000000004">
      <c r="A18" s="11">
        <v>1</v>
      </c>
      <c r="B18" s="56" t="s">
        <v>129</v>
      </c>
      <c r="C18" s="13">
        <v>8</v>
      </c>
      <c r="D18" s="57">
        <v>1.2</v>
      </c>
      <c r="E18" s="16">
        <v>1</v>
      </c>
      <c r="F18" s="57">
        <v>0.2</v>
      </c>
      <c r="G18" s="58"/>
    </row>
    <row r="19" spans="1:7" x14ac:dyDescent="0.55000000000000004">
      <c r="A19" s="11"/>
      <c r="B19" s="51"/>
      <c r="C19" s="13"/>
      <c r="D19" s="57"/>
      <c r="E19" s="16"/>
      <c r="F19" s="57"/>
      <c r="G19" s="58"/>
    </row>
    <row r="20" spans="1:7" x14ac:dyDescent="0.55000000000000004">
      <c r="A20" s="59"/>
      <c r="B20" s="60" t="s">
        <v>123</v>
      </c>
      <c r="C20" s="60">
        <f>C18+C16</f>
        <v>44</v>
      </c>
      <c r="D20" s="48"/>
      <c r="E20" s="60">
        <v>1</v>
      </c>
      <c r="F20" s="61">
        <f>F18+F16</f>
        <v>5.6000000000000005</v>
      </c>
      <c r="G20" s="59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8"/>
  <sheetViews>
    <sheetView topLeftCell="A28" workbookViewId="0">
      <selection activeCell="B46" sqref="B46"/>
    </sheetView>
  </sheetViews>
  <sheetFormatPr defaultRowHeight="24" x14ac:dyDescent="0.55000000000000004"/>
  <cols>
    <col min="1" max="1" width="6.625" style="2" customWidth="1"/>
    <col min="2" max="2" width="25.5" style="2" customWidth="1"/>
    <col min="3" max="16384" width="9" style="2"/>
  </cols>
  <sheetData>
    <row r="1" spans="1:7" x14ac:dyDescent="0.55000000000000004">
      <c r="A1" s="3" t="s">
        <v>138</v>
      </c>
      <c r="B1" s="3"/>
      <c r="C1" s="3"/>
      <c r="D1" s="3"/>
      <c r="E1" s="3"/>
      <c r="F1" s="3"/>
      <c r="G1" s="3"/>
    </row>
    <row r="2" spans="1:7" x14ac:dyDescent="0.55000000000000004">
      <c r="A2" s="62" t="s">
        <v>107</v>
      </c>
      <c r="B2" s="62"/>
      <c r="C2" s="62"/>
      <c r="D2" s="62"/>
      <c r="E2" s="62"/>
      <c r="F2" s="62"/>
      <c r="G2" s="62"/>
    </row>
    <row r="3" spans="1:7" x14ac:dyDescent="0.55000000000000004">
      <c r="A3" s="63"/>
      <c r="B3" s="63"/>
      <c r="C3" s="63" t="s">
        <v>108</v>
      </c>
      <c r="D3" s="63"/>
      <c r="E3" s="64"/>
      <c r="F3" s="64"/>
      <c r="G3" s="63"/>
    </row>
    <row r="4" spans="1:7" x14ac:dyDescent="0.55000000000000004">
      <c r="A4" s="65" t="s">
        <v>0</v>
      </c>
      <c r="B4" s="65" t="s">
        <v>3</v>
      </c>
      <c r="C4" s="65" t="s">
        <v>109</v>
      </c>
      <c r="D4" s="65" t="s">
        <v>110</v>
      </c>
      <c r="E4" s="65" t="s">
        <v>111</v>
      </c>
      <c r="F4" s="65" t="s">
        <v>112</v>
      </c>
      <c r="G4" s="65" t="s">
        <v>113</v>
      </c>
    </row>
    <row r="5" spans="1:7" x14ac:dyDescent="0.55000000000000004">
      <c r="A5" s="66"/>
      <c r="B5" s="66"/>
      <c r="C5" s="66" t="s">
        <v>114</v>
      </c>
      <c r="D5" s="67">
        <v>0.15</v>
      </c>
      <c r="E5" s="68"/>
      <c r="F5" s="68"/>
      <c r="G5" s="66"/>
    </row>
    <row r="6" spans="1:7" x14ac:dyDescent="0.55000000000000004">
      <c r="A6" s="63"/>
      <c r="B6" s="63"/>
      <c r="C6" s="63"/>
      <c r="D6" s="69"/>
      <c r="E6" s="64"/>
      <c r="F6" s="64"/>
      <c r="G6" s="63"/>
    </row>
    <row r="7" spans="1:7" x14ac:dyDescent="0.55000000000000004">
      <c r="A7" s="65"/>
      <c r="B7" s="70" t="s">
        <v>115</v>
      </c>
      <c r="C7" s="65"/>
      <c r="D7" s="65"/>
      <c r="E7" s="71"/>
      <c r="F7" s="71"/>
      <c r="G7" s="65"/>
    </row>
    <row r="8" spans="1:7" x14ac:dyDescent="0.55000000000000004">
      <c r="A8" s="72">
        <v>1</v>
      </c>
      <c r="B8" s="73" t="s">
        <v>38</v>
      </c>
      <c r="C8" s="72">
        <v>2</v>
      </c>
      <c r="D8" s="74">
        <v>0.3</v>
      </c>
      <c r="E8" s="73"/>
      <c r="F8" s="74">
        <v>0.3</v>
      </c>
      <c r="G8" s="73"/>
    </row>
    <row r="9" spans="1:7" x14ac:dyDescent="0.55000000000000004">
      <c r="A9" s="75">
        <v>2</v>
      </c>
      <c r="B9" s="76" t="s">
        <v>104</v>
      </c>
      <c r="C9" s="75">
        <v>1</v>
      </c>
      <c r="D9" s="75">
        <v>0.15</v>
      </c>
      <c r="E9" s="76"/>
      <c r="F9" s="75">
        <v>0.15</v>
      </c>
      <c r="G9" s="76"/>
    </row>
    <row r="10" spans="1:7" x14ac:dyDescent="0.55000000000000004">
      <c r="A10" s="77"/>
      <c r="B10" s="77" t="s">
        <v>105</v>
      </c>
      <c r="C10" s="77">
        <f>SUM(C8:C9)</f>
        <v>3</v>
      </c>
      <c r="D10" s="77"/>
      <c r="E10" s="78"/>
      <c r="F10" s="79">
        <f>SUM(F8:F9)</f>
        <v>0.44999999999999996</v>
      </c>
      <c r="G10" s="78"/>
    </row>
    <row r="11" spans="1:7" x14ac:dyDescent="0.55000000000000004">
      <c r="A11" s="80"/>
      <c r="B11" s="72"/>
      <c r="C11" s="81"/>
      <c r="D11" s="72"/>
      <c r="E11" s="73"/>
      <c r="F11" s="74"/>
      <c r="G11" s="73"/>
    </row>
    <row r="12" spans="1:7" x14ac:dyDescent="0.55000000000000004">
      <c r="A12" s="80"/>
      <c r="B12" s="70" t="s">
        <v>116</v>
      </c>
      <c r="C12" s="81"/>
      <c r="D12" s="72"/>
      <c r="E12" s="73"/>
      <c r="F12" s="72"/>
      <c r="G12" s="73"/>
    </row>
    <row r="13" spans="1:7" x14ac:dyDescent="0.55000000000000004">
      <c r="A13" s="72">
        <v>1</v>
      </c>
      <c r="B13" s="73" t="s">
        <v>26</v>
      </c>
      <c r="C13" s="81">
        <v>1</v>
      </c>
      <c r="D13" s="81">
        <v>0.15</v>
      </c>
      <c r="E13" s="82"/>
      <c r="F13" s="81">
        <v>0.15</v>
      </c>
      <c r="G13" s="82"/>
    </row>
    <row r="14" spans="1:7" x14ac:dyDescent="0.55000000000000004">
      <c r="A14" s="72">
        <v>2</v>
      </c>
      <c r="B14" s="73" t="s">
        <v>28</v>
      </c>
      <c r="C14" s="72">
        <v>1</v>
      </c>
      <c r="D14" s="72">
        <v>0.15</v>
      </c>
      <c r="E14" s="73"/>
      <c r="F14" s="72">
        <v>0.15</v>
      </c>
      <c r="G14" s="73"/>
    </row>
    <row r="15" spans="1:7" x14ac:dyDescent="0.55000000000000004">
      <c r="A15" s="72">
        <v>3</v>
      </c>
      <c r="B15" s="73" t="s">
        <v>30</v>
      </c>
      <c r="C15" s="72">
        <v>1</v>
      </c>
      <c r="D15" s="72">
        <v>0.15</v>
      </c>
      <c r="E15" s="73"/>
      <c r="F15" s="72">
        <v>0.15</v>
      </c>
      <c r="G15" s="73"/>
    </row>
    <row r="16" spans="1:7" x14ac:dyDescent="0.55000000000000004">
      <c r="A16" s="72">
        <v>4</v>
      </c>
      <c r="B16" s="73" t="s">
        <v>31</v>
      </c>
      <c r="C16" s="72">
        <v>1</v>
      </c>
      <c r="D16" s="72">
        <v>0.15</v>
      </c>
      <c r="E16" s="73"/>
      <c r="F16" s="72">
        <v>0.15</v>
      </c>
      <c r="G16" s="73"/>
    </row>
    <row r="17" spans="1:7" x14ac:dyDescent="0.55000000000000004">
      <c r="A17" s="72">
        <v>5</v>
      </c>
      <c r="B17" s="73" t="s">
        <v>33</v>
      </c>
      <c r="C17" s="72">
        <v>1</v>
      </c>
      <c r="D17" s="72">
        <v>0.15</v>
      </c>
      <c r="E17" s="73"/>
      <c r="F17" s="72">
        <v>0.15</v>
      </c>
      <c r="G17" s="73"/>
    </row>
    <row r="18" spans="1:7" x14ac:dyDescent="0.55000000000000004">
      <c r="A18" s="72">
        <v>6</v>
      </c>
      <c r="B18" s="76" t="s">
        <v>35</v>
      </c>
      <c r="C18" s="83">
        <v>1</v>
      </c>
      <c r="D18" s="83">
        <v>0.15</v>
      </c>
      <c r="E18" s="84"/>
      <c r="F18" s="83">
        <v>0.15</v>
      </c>
      <c r="G18" s="84"/>
    </row>
    <row r="19" spans="1:7" x14ac:dyDescent="0.55000000000000004">
      <c r="A19" s="77"/>
      <c r="B19" s="77" t="s">
        <v>105</v>
      </c>
      <c r="C19" s="85">
        <f>SUM(C13:C18)</f>
        <v>6</v>
      </c>
      <c r="D19" s="85"/>
      <c r="E19" s="86"/>
      <c r="F19" s="85">
        <f>SUM(F13:F18)</f>
        <v>0.9</v>
      </c>
      <c r="G19" s="86"/>
    </row>
    <row r="20" spans="1:7" x14ac:dyDescent="0.55000000000000004">
      <c r="A20" s="80"/>
      <c r="B20" s="72"/>
      <c r="C20" s="81"/>
      <c r="D20" s="81"/>
      <c r="E20" s="82"/>
      <c r="F20" s="81"/>
      <c r="G20" s="82"/>
    </row>
    <row r="21" spans="1:7" x14ac:dyDescent="0.55000000000000004">
      <c r="A21" s="80"/>
      <c r="B21" s="70" t="s">
        <v>117</v>
      </c>
      <c r="C21" s="81"/>
      <c r="D21" s="81"/>
      <c r="E21" s="82"/>
      <c r="F21" s="81"/>
      <c r="G21" s="82"/>
    </row>
    <row r="22" spans="1:7" x14ac:dyDescent="0.55000000000000004">
      <c r="A22" s="72">
        <v>1</v>
      </c>
      <c r="B22" s="73" t="s">
        <v>42</v>
      </c>
      <c r="C22" s="72">
        <v>1</v>
      </c>
      <c r="D22" s="72">
        <v>0.15</v>
      </c>
      <c r="E22" s="73"/>
      <c r="F22" s="72">
        <v>0.15</v>
      </c>
      <c r="G22" s="73"/>
    </row>
    <row r="23" spans="1:7" x14ac:dyDescent="0.55000000000000004">
      <c r="A23" s="72">
        <v>2</v>
      </c>
      <c r="B23" s="73" t="s">
        <v>46</v>
      </c>
      <c r="C23" s="81">
        <v>1</v>
      </c>
      <c r="D23" s="81">
        <v>0.15</v>
      </c>
      <c r="E23" s="82"/>
      <c r="F23" s="81">
        <v>0.15</v>
      </c>
      <c r="G23" s="82"/>
    </row>
    <row r="24" spans="1:7" x14ac:dyDescent="0.55000000000000004">
      <c r="A24" s="72">
        <v>3</v>
      </c>
      <c r="B24" s="73" t="s">
        <v>44</v>
      </c>
      <c r="C24" s="72">
        <v>1</v>
      </c>
      <c r="D24" s="72">
        <v>0.15</v>
      </c>
      <c r="E24" s="73"/>
      <c r="F24" s="72">
        <v>0.15</v>
      </c>
      <c r="G24" s="73"/>
    </row>
    <row r="25" spans="1:7" x14ac:dyDescent="0.55000000000000004">
      <c r="A25" s="72">
        <v>4</v>
      </c>
      <c r="B25" s="73" t="s">
        <v>50</v>
      </c>
      <c r="C25" s="72">
        <v>1</v>
      </c>
      <c r="D25" s="72">
        <v>0.15</v>
      </c>
      <c r="E25" s="73"/>
      <c r="F25" s="72">
        <v>0.15</v>
      </c>
      <c r="G25" s="73"/>
    </row>
    <row r="26" spans="1:7" x14ac:dyDescent="0.55000000000000004">
      <c r="A26" s="72">
        <v>5</v>
      </c>
      <c r="B26" s="73" t="s">
        <v>48</v>
      </c>
      <c r="C26" s="72">
        <v>1</v>
      </c>
      <c r="D26" s="72">
        <v>0.15</v>
      </c>
      <c r="E26" s="73"/>
      <c r="F26" s="72">
        <v>0.15</v>
      </c>
      <c r="G26" s="73"/>
    </row>
    <row r="27" spans="1:7" x14ac:dyDescent="0.55000000000000004">
      <c r="A27" s="87"/>
      <c r="B27" s="77" t="s">
        <v>105</v>
      </c>
      <c r="C27" s="85">
        <f>SUM(C22:C26)</f>
        <v>5</v>
      </c>
      <c r="D27" s="79"/>
      <c r="E27" s="78"/>
      <c r="F27" s="79">
        <f>SUM(F22:F26)</f>
        <v>0.75</v>
      </c>
      <c r="G27" s="78"/>
    </row>
    <row r="28" spans="1:7" x14ac:dyDescent="0.55000000000000004">
      <c r="A28" s="80"/>
      <c r="B28" s="72"/>
      <c r="C28" s="81"/>
      <c r="D28" s="74"/>
      <c r="E28" s="73"/>
      <c r="F28" s="74"/>
      <c r="G28" s="73"/>
    </row>
    <row r="29" spans="1:7" x14ac:dyDescent="0.55000000000000004">
      <c r="A29" s="80"/>
      <c r="B29" s="70" t="s">
        <v>118</v>
      </c>
      <c r="C29" s="81"/>
      <c r="D29" s="72"/>
      <c r="E29" s="73"/>
      <c r="F29" s="72"/>
      <c r="G29" s="73"/>
    </row>
    <row r="30" spans="1:7" x14ac:dyDescent="0.55000000000000004">
      <c r="A30" s="72">
        <v>1</v>
      </c>
      <c r="B30" s="73" t="s">
        <v>54</v>
      </c>
      <c r="C30" s="72">
        <v>1</v>
      </c>
      <c r="D30" s="72">
        <v>0.15</v>
      </c>
      <c r="E30" s="73"/>
      <c r="F30" s="72">
        <v>0.15</v>
      </c>
      <c r="G30" s="73"/>
    </row>
    <row r="31" spans="1:7" x14ac:dyDescent="0.55000000000000004">
      <c r="A31" s="72">
        <v>2</v>
      </c>
      <c r="B31" s="73" t="s">
        <v>52</v>
      </c>
      <c r="C31" s="72">
        <v>1</v>
      </c>
      <c r="D31" s="72">
        <v>0.15</v>
      </c>
      <c r="E31" s="73"/>
      <c r="F31" s="72">
        <v>0.15</v>
      </c>
      <c r="G31" s="73"/>
    </row>
    <row r="32" spans="1:7" x14ac:dyDescent="0.55000000000000004">
      <c r="A32" s="72">
        <v>3</v>
      </c>
      <c r="B32" s="76" t="s">
        <v>56</v>
      </c>
      <c r="C32" s="75">
        <v>1</v>
      </c>
      <c r="D32" s="75">
        <v>0.15</v>
      </c>
      <c r="E32" s="76"/>
      <c r="F32" s="75">
        <v>0.15</v>
      </c>
      <c r="G32" s="76"/>
    </row>
    <row r="33" spans="1:7" x14ac:dyDescent="0.55000000000000004">
      <c r="A33" s="77"/>
      <c r="B33" s="77" t="s">
        <v>105</v>
      </c>
      <c r="C33" s="77">
        <f>SUM(C30:C32)</f>
        <v>3</v>
      </c>
      <c r="D33" s="77"/>
      <c r="E33" s="78"/>
      <c r="F33" s="79">
        <f>SUM(F30:F32)</f>
        <v>0.44999999999999996</v>
      </c>
      <c r="G33" s="78"/>
    </row>
    <row r="34" spans="1:7" x14ac:dyDescent="0.55000000000000004">
      <c r="A34" s="80"/>
      <c r="B34" s="72"/>
      <c r="C34" s="81"/>
      <c r="D34" s="72"/>
      <c r="E34" s="73"/>
      <c r="F34" s="74"/>
      <c r="G34" s="73"/>
    </row>
    <row r="35" spans="1:7" x14ac:dyDescent="0.55000000000000004">
      <c r="A35" s="80"/>
      <c r="B35" s="70" t="s">
        <v>119</v>
      </c>
      <c r="C35" s="81"/>
      <c r="D35" s="72"/>
      <c r="E35" s="73"/>
      <c r="F35" s="72"/>
      <c r="G35" s="88"/>
    </row>
    <row r="36" spans="1:7" x14ac:dyDescent="0.55000000000000004">
      <c r="A36" s="72">
        <v>1</v>
      </c>
      <c r="B36" s="73" t="s">
        <v>18</v>
      </c>
      <c r="C36" s="81">
        <v>1</v>
      </c>
      <c r="D36" s="81">
        <v>0.15</v>
      </c>
      <c r="E36" s="82"/>
      <c r="F36" s="81">
        <v>0.15</v>
      </c>
      <c r="G36" s="82"/>
    </row>
    <row r="37" spans="1:7" x14ac:dyDescent="0.55000000000000004">
      <c r="A37" s="72">
        <v>2</v>
      </c>
      <c r="B37" s="73" t="s">
        <v>20</v>
      </c>
      <c r="C37" s="81">
        <v>1</v>
      </c>
      <c r="D37" s="81">
        <v>0.15</v>
      </c>
      <c r="E37" s="82"/>
      <c r="F37" s="81">
        <v>0.15</v>
      </c>
      <c r="G37" s="82"/>
    </row>
    <row r="38" spans="1:7" x14ac:dyDescent="0.55000000000000004">
      <c r="A38" s="72">
        <v>3</v>
      </c>
      <c r="B38" s="73" t="s">
        <v>22</v>
      </c>
      <c r="C38" s="72">
        <v>1</v>
      </c>
      <c r="D38" s="72">
        <v>0.15</v>
      </c>
      <c r="E38" s="73"/>
      <c r="F38" s="72">
        <v>0.15</v>
      </c>
      <c r="G38" s="73"/>
    </row>
    <row r="39" spans="1:7" x14ac:dyDescent="0.55000000000000004">
      <c r="A39" s="72">
        <v>4</v>
      </c>
      <c r="B39" s="76" t="s">
        <v>24</v>
      </c>
      <c r="C39" s="75">
        <v>1</v>
      </c>
      <c r="D39" s="75">
        <v>0.15</v>
      </c>
      <c r="E39" s="76"/>
      <c r="F39" s="75">
        <v>0.15</v>
      </c>
      <c r="G39" s="76"/>
    </row>
    <row r="40" spans="1:7" x14ac:dyDescent="0.55000000000000004">
      <c r="A40" s="77"/>
      <c r="B40" s="77" t="s">
        <v>105</v>
      </c>
      <c r="C40" s="85">
        <f>SUM(C36:C39)</f>
        <v>4</v>
      </c>
      <c r="D40" s="89"/>
      <c r="E40" s="86"/>
      <c r="F40" s="89">
        <f>SUM(F36:F39)</f>
        <v>0.6</v>
      </c>
      <c r="G40" s="86"/>
    </row>
    <row r="41" spans="1:7" x14ac:dyDescent="0.55000000000000004">
      <c r="A41" s="80"/>
      <c r="B41" s="72"/>
      <c r="C41" s="81"/>
      <c r="D41" s="90"/>
      <c r="E41" s="82"/>
      <c r="F41" s="90"/>
      <c r="G41" s="82"/>
    </row>
    <row r="42" spans="1:7" x14ac:dyDescent="0.55000000000000004">
      <c r="A42" s="80"/>
      <c r="B42" s="70" t="s">
        <v>120</v>
      </c>
      <c r="C42" s="81"/>
      <c r="D42" s="81"/>
      <c r="E42" s="82"/>
      <c r="F42" s="81"/>
      <c r="G42" s="82"/>
    </row>
    <row r="43" spans="1:7" x14ac:dyDescent="0.55000000000000004">
      <c r="A43" s="72">
        <v>1</v>
      </c>
      <c r="B43" s="73" t="s">
        <v>67</v>
      </c>
      <c r="C43" s="72">
        <v>1</v>
      </c>
      <c r="D43" s="72">
        <v>0.15</v>
      </c>
      <c r="E43" s="73"/>
      <c r="F43" s="72">
        <v>0.15</v>
      </c>
      <c r="G43" s="73"/>
    </row>
    <row r="44" spans="1:7" x14ac:dyDescent="0.55000000000000004">
      <c r="A44" s="72">
        <v>2</v>
      </c>
      <c r="B44" s="73" t="s">
        <v>75</v>
      </c>
      <c r="C44" s="72">
        <v>1</v>
      </c>
      <c r="D44" s="72">
        <v>0.15</v>
      </c>
      <c r="E44" s="73"/>
      <c r="F44" s="72">
        <v>0.15</v>
      </c>
      <c r="G44" s="73"/>
    </row>
    <row r="45" spans="1:7" x14ac:dyDescent="0.55000000000000004">
      <c r="A45" s="72">
        <v>3</v>
      </c>
      <c r="B45" s="73" t="s">
        <v>73</v>
      </c>
      <c r="C45" s="72">
        <v>1</v>
      </c>
      <c r="D45" s="72">
        <v>0.15</v>
      </c>
      <c r="E45" s="73"/>
      <c r="F45" s="72">
        <v>0.15</v>
      </c>
      <c r="G45" s="73"/>
    </row>
    <row r="46" spans="1:7" x14ac:dyDescent="0.55000000000000004">
      <c r="A46" s="75">
        <v>4</v>
      </c>
      <c r="B46" s="76" t="s">
        <v>102</v>
      </c>
      <c r="C46" s="75">
        <v>1</v>
      </c>
      <c r="D46" s="75">
        <v>0.15</v>
      </c>
      <c r="E46" s="76"/>
      <c r="F46" s="75">
        <v>0.15</v>
      </c>
      <c r="G46" s="76"/>
    </row>
    <row r="47" spans="1:7" x14ac:dyDescent="0.55000000000000004">
      <c r="A47" s="87"/>
      <c r="B47" s="77" t="s">
        <v>105</v>
      </c>
      <c r="C47" s="85">
        <f>SUM(C43:C46)</f>
        <v>4</v>
      </c>
      <c r="D47" s="89"/>
      <c r="E47" s="86"/>
      <c r="F47" s="89">
        <f>SUM(F43:F46)</f>
        <v>0.6</v>
      </c>
      <c r="G47" s="86"/>
    </row>
    <row r="48" spans="1:7" x14ac:dyDescent="0.55000000000000004">
      <c r="A48" s="80"/>
      <c r="B48" s="72"/>
      <c r="C48" s="81"/>
      <c r="D48" s="90"/>
      <c r="E48" s="82"/>
      <c r="F48" s="90"/>
      <c r="G48" s="82"/>
    </row>
    <row r="49" spans="1:7" x14ac:dyDescent="0.55000000000000004">
      <c r="A49" s="80"/>
      <c r="B49" s="70" t="s">
        <v>121</v>
      </c>
      <c r="C49" s="81"/>
      <c r="D49" s="81"/>
      <c r="E49" s="82"/>
      <c r="F49" s="81"/>
      <c r="G49" s="82"/>
    </row>
    <row r="50" spans="1:7" x14ac:dyDescent="0.55000000000000004">
      <c r="A50" s="72">
        <v>1</v>
      </c>
      <c r="B50" s="73" t="s">
        <v>71</v>
      </c>
      <c r="C50" s="81">
        <v>1</v>
      </c>
      <c r="D50" s="81">
        <v>0.15</v>
      </c>
      <c r="E50" s="82"/>
      <c r="F50" s="81">
        <v>0.15</v>
      </c>
      <c r="G50" s="82"/>
    </row>
    <row r="51" spans="1:7" x14ac:dyDescent="0.55000000000000004">
      <c r="A51" s="72">
        <v>2</v>
      </c>
      <c r="B51" s="73" t="s">
        <v>69</v>
      </c>
      <c r="C51" s="72">
        <v>1</v>
      </c>
      <c r="D51" s="72">
        <v>0.15</v>
      </c>
      <c r="E51" s="73"/>
      <c r="F51" s="72">
        <v>0.15</v>
      </c>
      <c r="G51" s="73"/>
    </row>
    <row r="52" spans="1:7" x14ac:dyDescent="0.55000000000000004">
      <c r="A52" s="72">
        <v>3</v>
      </c>
      <c r="B52" s="73" t="s">
        <v>64</v>
      </c>
      <c r="C52" s="72">
        <v>1</v>
      </c>
      <c r="D52" s="72">
        <v>0.15</v>
      </c>
      <c r="E52" s="73"/>
      <c r="F52" s="72">
        <v>0.15</v>
      </c>
      <c r="G52" s="73"/>
    </row>
    <row r="53" spans="1:7" x14ac:dyDescent="0.55000000000000004">
      <c r="A53" s="72">
        <v>4</v>
      </c>
      <c r="B53" s="73" t="s">
        <v>59</v>
      </c>
      <c r="C53" s="72">
        <v>1</v>
      </c>
      <c r="D53" s="72">
        <v>0.15</v>
      </c>
      <c r="E53" s="73"/>
      <c r="F53" s="72">
        <v>0.15</v>
      </c>
      <c r="G53" s="73"/>
    </row>
    <row r="54" spans="1:7" x14ac:dyDescent="0.55000000000000004">
      <c r="A54" s="75">
        <v>5</v>
      </c>
      <c r="B54" s="76" t="s">
        <v>62</v>
      </c>
      <c r="C54" s="75">
        <v>1</v>
      </c>
      <c r="D54" s="75">
        <v>0.15</v>
      </c>
      <c r="E54" s="76"/>
      <c r="F54" s="75">
        <v>0.15</v>
      </c>
      <c r="G54" s="76"/>
    </row>
    <row r="55" spans="1:7" x14ac:dyDescent="0.55000000000000004">
      <c r="A55" s="87"/>
      <c r="B55" s="77" t="s">
        <v>105</v>
      </c>
      <c r="C55" s="85">
        <f>SUM(C50:C54)</f>
        <v>5</v>
      </c>
      <c r="D55" s="77"/>
      <c r="E55" s="78"/>
      <c r="F55" s="77">
        <f>SUM(F50:F54)</f>
        <v>0.75</v>
      </c>
      <c r="G55" s="78"/>
    </row>
    <row r="56" spans="1:7" x14ac:dyDescent="0.55000000000000004">
      <c r="A56" s="80"/>
      <c r="B56" s="72"/>
      <c r="C56" s="81"/>
      <c r="D56" s="72"/>
      <c r="E56" s="73"/>
      <c r="F56" s="72"/>
      <c r="G56" s="73"/>
    </row>
    <row r="57" spans="1:7" x14ac:dyDescent="0.55000000000000004">
      <c r="A57" s="80"/>
      <c r="B57" s="70" t="s">
        <v>122</v>
      </c>
      <c r="C57" s="81"/>
      <c r="D57" s="72"/>
      <c r="E57" s="73"/>
      <c r="F57" s="72"/>
      <c r="G57" s="73"/>
    </row>
    <row r="58" spans="1:7" x14ac:dyDescent="0.55000000000000004">
      <c r="A58" s="72">
        <v>1</v>
      </c>
      <c r="B58" s="73" t="s">
        <v>78</v>
      </c>
      <c r="C58" s="72">
        <v>1</v>
      </c>
      <c r="D58" s="72">
        <v>0.15</v>
      </c>
      <c r="E58" s="73"/>
      <c r="F58" s="72">
        <v>0.15</v>
      </c>
      <c r="G58" s="73"/>
    </row>
    <row r="59" spans="1:7" x14ac:dyDescent="0.55000000000000004">
      <c r="A59" s="72">
        <v>2</v>
      </c>
      <c r="B59" s="73" t="s">
        <v>80</v>
      </c>
      <c r="C59" s="72">
        <v>1</v>
      </c>
      <c r="D59" s="72">
        <v>0.15</v>
      </c>
      <c r="E59" s="73"/>
      <c r="F59" s="72">
        <v>0.15</v>
      </c>
      <c r="G59" s="73"/>
    </row>
    <row r="60" spans="1:7" x14ac:dyDescent="0.55000000000000004">
      <c r="A60" s="72">
        <v>3</v>
      </c>
      <c r="B60" s="73" t="s">
        <v>82</v>
      </c>
      <c r="C60" s="72">
        <v>1</v>
      </c>
      <c r="D60" s="72">
        <v>0.15</v>
      </c>
      <c r="E60" s="73"/>
      <c r="F60" s="72">
        <v>0.15</v>
      </c>
      <c r="G60" s="73"/>
    </row>
    <row r="61" spans="1:7" x14ac:dyDescent="0.55000000000000004">
      <c r="A61" s="72">
        <v>4</v>
      </c>
      <c r="B61" s="73" t="s">
        <v>84</v>
      </c>
      <c r="C61" s="72">
        <v>1</v>
      </c>
      <c r="D61" s="72">
        <v>0.15</v>
      </c>
      <c r="E61" s="73"/>
      <c r="F61" s="72">
        <v>0.15</v>
      </c>
      <c r="G61" s="73"/>
    </row>
    <row r="62" spans="1:7" x14ac:dyDescent="0.55000000000000004">
      <c r="A62" s="72">
        <v>5</v>
      </c>
      <c r="B62" s="73" t="s">
        <v>86</v>
      </c>
      <c r="C62" s="72">
        <v>1</v>
      </c>
      <c r="D62" s="72">
        <v>0.15</v>
      </c>
      <c r="E62" s="73"/>
      <c r="F62" s="72">
        <v>0.15</v>
      </c>
      <c r="G62" s="73"/>
    </row>
    <row r="63" spans="1:7" x14ac:dyDescent="0.55000000000000004">
      <c r="A63" s="72">
        <v>6</v>
      </c>
      <c r="B63" s="76" t="s">
        <v>88</v>
      </c>
      <c r="C63" s="75">
        <v>1</v>
      </c>
      <c r="D63" s="75">
        <v>0.15</v>
      </c>
      <c r="E63" s="76"/>
      <c r="F63" s="75">
        <v>0.15</v>
      </c>
      <c r="G63" s="76"/>
    </row>
    <row r="64" spans="1:7" x14ac:dyDescent="0.55000000000000004">
      <c r="A64" s="87"/>
      <c r="B64" s="77" t="s">
        <v>105</v>
      </c>
      <c r="C64" s="85">
        <f>SUM(C58:C63)</f>
        <v>6</v>
      </c>
      <c r="D64" s="79"/>
      <c r="E64" s="78"/>
      <c r="F64" s="79">
        <f>SUM(F58:F63)</f>
        <v>0.9</v>
      </c>
      <c r="G64" s="78"/>
    </row>
    <row r="65" spans="1:7" x14ac:dyDescent="0.55000000000000004">
      <c r="A65" s="80"/>
      <c r="B65" s="65"/>
      <c r="C65" s="91"/>
      <c r="D65" s="91"/>
      <c r="E65" s="92"/>
      <c r="F65" s="92"/>
      <c r="G65" s="92"/>
    </row>
    <row r="66" spans="1:7" x14ac:dyDescent="0.55000000000000004">
      <c r="A66" s="72">
        <v>1</v>
      </c>
      <c r="B66" s="88" t="s">
        <v>90</v>
      </c>
      <c r="C66" s="72">
        <v>8</v>
      </c>
      <c r="D66" s="74">
        <v>1.2</v>
      </c>
      <c r="E66" s="72">
        <v>1</v>
      </c>
      <c r="F66" s="74">
        <v>0.2</v>
      </c>
      <c r="G66" s="88"/>
    </row>
    <row r="67" spans="1:7" x14ac:dyDescent="0.55000000000000004">
      <c r="A67" s="75"/>
      <c r="B67" s="93"/>
      <c r="C67" s="75"/>
      <c r="D67" s="75"/>
      <c r="E67" s="76"/>
      <c r="F67" s="94"/>
      <c r="G67" s="95"/>
    </row>
    <row r="68" spans="1:7" x14ac:dyDescent="0.55000000000000004">
      <c r="A68" s="60"/>
      <c r="B68" s="60" t="s">
        <v>123</v>
      </c>
      <c r="C68" s="60">
        <f>C66+C64+C55+C47+C40+C33+C27+C19+C10</f>
        <v>44</v>
      </c>
      <c r="D68" s="96"/>
      <c r="E68" s="60">
        <v>1</v>
      </c>
      <c r="F68" s="96">
        <f>F66+F64+F55+F47+F40+F33+F27+F19+F10</f>
        <v>5.6000000000000005</v>
      </c>
      <c r="G68" s="97"/>
    </row>
  </sheetData>
  <mergeCells count="2">
    <mergeCell ref="A1:G1"/>
    <mergeCell ref="A2:G2"/>
  </mergeCells>
  <pageMargins left="0.70866141732283472" right="0.70866141732283472" top="0.35433070866141736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1"/>
  <sheetViews>
    <sheetView topLeftCell="A37" workbookViewId="0">
      <selection activeCell="D54" sqref="D54"/>
    </sheetView>
  </sheetViews>
  <sheetFormatPr defaultRowHeight="24" x14ac:dyDescent="0.55000000000000004"/>
  <cols>
    <col min="1" max="1" width="5.875" style="101" customWidth="1"/>
    <col min="2" max="2" width="21.25" style="101" customWidth="1"/>
    <col min="3" max="3" width="11.25" style="101" customWidth="1"/>
    <col min="4" max="4" width="15.25" style="101" customWidth="1"/>
    <col min="5" max="5" width="4.75" style="101" customWidth="1"/>
    <col min="6" max="6" width="7.5" style="101" customWidth="1"/>
    <col min="7" max="8" width="9" style="101" customWidth="1"/>
    <col min="9" max="9" width="6.875" style="101" customWidth="1"/>
    <col min="10" max="10" width="9" style="101" customWidth="1"/>
    <col min="11" max="11" width="8.375" style="101" customWidth="1"/>
    <col min="12" max="12" width="8" style="101" customWidth="1"/>
    <col min="13" max="13" width="8.5" style="101" customWidth="1"/>
    <col min="14" max="14" width="7.75" style="101" customWidth="1"/>
    <col min="15" max="15" width="9" style="101" customWidth="1"/>
    <col min="16" max="16" width="8" style="101" customWidth="1"/>
    <col min="17" max="17" width="9" style="99" customWidth="1"/>
    <col min="18" max="18" width="9" style="101" customWidth="1"/>
    <col min="19" max="16384" width="9" style="101"/>
  </cols>
  <sheetData>
    <row r="1" spans="1:18" x14ac:dyDescent="0.55000000000000004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8"/>
      <c r="R1" s="100"/>
    </row>
    <row r="2" spans="1:18" x14ac:dyDescent="0.55000000000000004">
      <c r="A2" s="1" t="s">
        <v>137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8"/>
      <c r="R2" s="100"/>
    </row>
    <row r="3" spans="1:18" x14ac:dyDescent="0.55000000000000004">
      <c r="A3" s="63"/>
      <c r="B3" s="63"/>
      <c r="C3" s="63"/>
      <c r="D3" s="63"/>
      <c r="E3" s="63"/>
      <c r="F3" s="102" t="s">
        <v>2</v>
      </c>
      <c r="G3" s="91" t="s">
        <v>4</v>
      </c>
      <c r="H3" s="91" t="s">
        <v>4</v>
      </c>
      <c r="I3" s="103"/>
      <c r="J3" s="104" t="s">
        <v>6</v>
      </c>
      <c r="K3" s="105" t="s">
        <v>132</v>
      </c>
      <c r="L3" s="106"/>
      <c r="M3" s="106"/>
      <c r="N3" s="106"/>
      <c r="O3" s="106"/>
      <c r="P3" s="107"/>
      <c r="Q3" s="52"/>
      <c r="R3" s="100"/>
    </row>
    <row r="4" spans="1:18" x14ac:dyDescent="0.55000000000000004">
      <c r="A4" s="65" t="s">
        <v>0</v>
      </c>
      <c r="B4" s="65" t="s">
        <v>1</v>
      </c>
      <c r="C4" s="65" t="s">
        <v>2</v>
      </c>
      <c r="D4" s="65" t="s">
        <v>3</v>
      </c>
      <c r="E4" s="65" t="s">
        <v>101</v>
      </c>
      <c r="F4" s="81" t="s">
        <v>7</v>
      </c>
      <c r="G4" s="72" t="s">
        <v>6</v>
      </c>
      <c r="H4" s="72" t="s">
        <v>103</v>
      </c>
      <c r="I4" s="108" t="s">
        <v>5</v>
      </c>
      <c r="J4" s="109" t="s">
        <v>146</v>
      </c>
      <c r="K4" s="110" t="s">
        <v>130</v>
      </c>
      <c r="L4" s="110" t="s">
        <v>134</v>
      </c>
      <c r="M4" s="110" t="s">
        <v>131</v>
      </c>
      <c r="N4" s="110" t="s">
        <v>135</v>
      </c>
      <c r="O4" s="110" t="s">
        <v>133</v>
      </c>
      <c r="P4" s="13" t="s">
        <v>134</v>
      </c>
      <c r="Q4" s="13" t="s">
        <v>113</v>
      </c>
      <c r="R4" s="100"/>
    </row>
    <row r="5" spans="1:18" x14ac:dyDescent="0.55000000000000004">
      <c r="A5" s="66"/>
      <c r="B5" s="66"/>
      <c r="C5" s="66"/>
      <c r="D5" s="66"/>
      <c r="E5" s="66"/>
      <c r="F5" s="83"/>
      <c r="G5" s="75"/>
      <c r="H5" s="75" t="s">
        <v>106</v>
      </c>
      <c r="I5" s="111"/>
      <c r="J5" s="112"/>
      <c r="K5" s="113"/>
      <c r="L5" s="113"/>
      <c r="M5" s="113"/>
      <c r="N5" s="113"/>
      <c r="O5" s="113"/>
      <c r="P5" s="18"/>
      <c r="Q5" s="18"/>
      <c r="R5" s="100"/>
    </row>
    <row r="6" spans="1:18" x14ac:dyDescent="0.55000000000000004">
      <c r="A6" s="114">
        <v>1</v>
      </c>
      <c r="B6" s="115" t="s">
        <v>36</v>
      </c>
      <c r="C6" s="116" t="s">
        <v>37</v>
      </c>
      <c r="D6" s="116" t="s">
        <v>38</v>
      </c>
      <c r="E6" s="117">
        <v>1</v>
      </c>
      <c r="F6" s="117">
        <v>3658</v>
      </c>
      <c r="G6" s="117" t="s">
        <v>14</v>
      </c>
      <c r="H6" s="117" t="s">
        <v>39</v>
      </c>
      <c r="I6" s="117" t="s">
        <v>15</v>
      </c>
      <c r="J6" s="118">
        <v>34110</v>
      </c>
      <c r="K6" s="119">
        <v>34680</v>
      </c>
      <c r="L6" s="120">
        <f t="shared" ref="L6:L49" si="0">K6-J6</f>
        <v>570</v>
      </c>
      <c r="M6" s="121">
        <v>35220</v>
      </c>
      <c r="N6" s="121">
        <f t="shared" ref="N6:N49" si="1">M6-J6</f>
        <v>1110</v>
      </c>
      <c r="O6" s="121">
        <v>35760</v>
      </c>
      <c r="P6" s="120">
        <f t="shared" ref="P6:P49" si="2">O6-J6</f>
        <v>1650</v>
      </c>
      <c r="Q6" s="122"/>
      <c r="R6" s="100"/>
    </row>
    <row r="7" spans="1:18" x14ac:dyDescent="0.55000000000000004">
      <c r="A7" s="114">
        <v>2</v>
      </c>
      <c r="B7" s="115" t="s">
        <v>40</v>
      </c>
      <c r="C7" s="116" t="s">
        <v>9</v>
      </c>
      <c r="D7" s="116" t="s">
        <v>38</v>
      </c>
      <c r="E7" s="117">
        <v>1</v>
      </c>
      <c r="F7" s="117">
        <v>3815</v>
      </c>
      <c r="G7" s="117" t="s">
        <v>11</v>
      </c>
      <c r="H7" s="117" t="s">
        <v>39</v>
      </c>
      <c r="I7" s="117" t="s">
        <v>13</v>
      </c>
      <c r="J7" s="119">
        <v>28560</v>
      </c>
      <c r="K7" s="119">
        <v>29110</v>
      </c>
      <c r="L7" s="120">
        <f t="shared" si="0"/>
        <v>550</v>
      </c>
      <c r="M7" s="123">
        <v>29680</v>
      </c>
      <c r="N7" s="121">
        <f t="shared" si="1"/>
        <v>1120</v>
      </c>
      <c r="O7" s="121">
        <v>30220</v>
      </c>
      <c r="P7" s="120">
        <f t="shared" si="2"/>
        <v>1660</v>
      </c>
      <c r="Q7" s="122"/>
      <c r="R7" s="100"/>
    </row>
    <row r="8" spans="1:18" x14ac:dyDescent="0.55000000000000004">
      <c r="A8" s="114">
        <v>3</v>
      </c>
      <c r="B8" s="115" t="s">
        <v>57</v>
      </c>
      <c r="C8" s="116" t="s">
        <v>9</v>
      </c>
      <c r="D8" s="116" t="s">
        <v>104</v>
      </c>
      <c r="E8" s="117">
        <v>1</v>
      </c>
      <c r="F8" s="117">
        <v>3768</v>
      </c>
      <c r="G8" s="117" t="s">
        <v>14</v>
      </c>
      <c r="H8" s="117" t="s">
        <v>39</v>
      </c>
      <c r="I8" s="117" t="s">
        <v>15</v>
      </c>
      <c r="J8" s="119">
        <v>28560</v>
      </c>
      <c r="K8" s="119">
        <v>29110</v>
      </c>
      <c r="L8" s="120">
        <f t="shared" si="0"/>
        <v>550</v>
      </c>
      <c r="M8" s="121">
        <v>29680</v>
      </c>
      <c r="N8" s="121">
        <f t="shared" si="1"/>
        <v>1120</v>
      </c>
      <c r="O8" s="121">
        <v>30220</v>
      </c>
      <c r="P8" s="120">
        <f t="shared" si="2"/>
        <v>1660</v>
      </c>
      <c r="Q8" s="36"/>
      <c r="R8" s="100"/>
    </row>
    <row r="9" spans="1:18" x14ac:dyDescent="0.55000000000000004">
      <c r="A9" s="114">
        <v>4</v>
      </c>
      <c r="B9" s="115" t="s">
        <v>25</v>
      </c>
      <c r="C9" s="116" t="s">
        <v>9</v>
      </c>
      <c r="D9" s="116" t="s">
        <v>26</v>
      </c>
      <c r="E9" s="124">
        <v>2</v>
      </c>
      <c r="F9" s="124">
        <v>3816</v>
      </c>
      <c r="G9" s="117" t="s">
        <v>14</v>
      </c>
      <c r="H9" s="124" t="s">
        <v>39</v>
      </c>
      <c r="I9" s="124" t="s">
        <v>15</v>
      </c>
      <c r="J9" s="119">
        <v>29680</v>
      </c>
      <c r="K9" s="119">
        <v>30220</v>
      </c>
      <c r="L9" s="120">
        <f t="shared" si="0"/>
        <v>540</v>
      </c>
      <c r="M9" s="121">
        <v>30790</v>
      </c>
      <c r="N9" s="121">
        <f t="shared" si="1"/>
        <v>1110</v>
      </c>
      <c r="O9" s="121">
        <v>31340</v>
      </c>
      <c r="P9" s="120">
        <f t="shared" si="2"/>
        <v>1660</v>
      </c>
      <c r="Q9" s="122"/>
      <c r="R9" s="100"/>
    </row>
    <row r="10" spans="1:18" x14ac:dyDescent="0.55000000000000004">
      <c r="A10" s="114">
        <v>5</v>
      </c>
      <c r="B10" s="115" t="s">
        <v>27</v>
      </c>
      <c r="C10" s="116" t="s">
        <v>9</v>
      </c>
      <c r="D10" s="116" t="s">
        <v>28</v>
      </c>
      <c r="E10" s="117">
        <v>2</v>
      </c>
      <c r="F10" s="117">
        <v>3811</v>
      </c>
      <c r="G10" s="117" t="s">
        <v>14</v>
      </c>
      <c r="H10" s="124" t="s">
        <v>39</v>
      </c>
      <c r="I10" s="124" t="s">
        <v>15</v>
      </c>
      <c r="J10" s="119">
        <v>29110</v>
      </c>
      <c r="K10" s="120">
        <v>29680</v>
      </c>
      <c r="L10" s="120">
        <f t="shared" si="0"/>
        <v>570</v>
      </c>
      <c r="M10" s="121">
        <v>30220</v>
      </c>
      <c r="N10" s="121">
        <f t="shared" si="1"/>
        <v>1110</v>
      </c>
      <c r="O10" s="121">
        <v>30790</v>
      </c>
      <c r="P10" s="120">
        <f t="shared" si="2"/>
        <v>1680</v>
      </c>
      <c r="Q10" s="122"/>
      <c r="R10" s="100"/>
    </row>
    <row r="11" spans="1:18" x14ac:dyDescent="0.55000000000000004">
      <c r="A11" s="114">
        <v>6</v>
      </c>
      <c r="B11" s="115" t="s">
        <v>29</v>
      </c>
      <c r="C11" s="116" t="s">
        <v>9</v>
      </c>
      <c r="D11" s="116" t="s">
        <v>30</v>
      </c>
      <c r="E11" s="117">
        <v>2</v>
      </c>
      <c r="F11" s="117">
        <v>3773</v>
      </c>
      <c r="G11" s="117" t="s">
        <v>14</v>
      </c>
      <c r="H11" s="117" t="s">
        <v>39</v>
      </c>
      <c r="I11" s="117" t="s">
        <v>15</v>
      </c>
      <c r="J11" s="119">
        <v>28030</v>
      </c>
      <c r="K11" s="119">
        <v>28560</v>
      </c>
      <c r="L11" s="120">
        <f t="shared" si="0"/>
        <v>530</v>
      </c>
      <c r="M11" s="121">
        <v>29110</v>
      </c>
      <c r="N11" s="121">
        <f t="shared" si="1"/>
        <v>1080</v>
      </c>
      <c r="O11" s="121">
        <v>29680</v>
      </c>
      <c r="P11" s="120">
        <f t="shared" si="2"/>
        <v>1650</v>
      </c>
      <c r="Q11" s="122"/>
      <c r="R11" s="100"/>
    </row>
    <row r="12" spans="1:18" x14ac:dyDescent="0.55000000000000004">
      <c r="A12" s="114">
        <v>7</v>
      </c>
      <c r="B12" s="115" t="s">
        <v>32</v>
      </c>
      <c r="C12" s="116" t="s">
        <v>17</v>
      </c>
      <c r="D12" s="116" t="s">
        <v>33</v>
      </c>
      <c r="E12" s="117">
        <v>2</v>
      </c>
      <c r="F12" s="117">
        <v>3789</v>
      </c>
      <c r="G12" s="117" t="s">
        <v>11</v>
      </c>
      <c r="H12" s="117" t="s">
        <v>39</v>
      </c>
      <c r="I12" s="117" t="s">
        <v>13</v>
      </c>
      <c r="J12" s="119">
        <v>28560</v>
      </c>
      <c r="K12" s="119">
        <v>29110</v>
      </c>
      <c r="L12" s="120">
        <f t="shared" si="0"/>
        <v>550</v>
      </c>
      <c r="M12" s="123">
        <v>29680</v>
      </c>
      <c r="N12" s="121">
        <f t="shared" si="1"/>
        <v>1120</v>
      </c>
      <c r="O12" s="121">
        <v>30220</v>
      </c>
      <c r="P12" s="120">
        <f t="shared" si="2"/>
        <v>1660</v>
      </c>
      <c r="Q12" s="122"/>
      <c r="R12" s="100"/>
    </row>
    <row r="13" spans="1:18" x14ac:dyDescent="0.55000000000000004">
      <c r="A13" s="114">
        <v>8</v>
      </c>
      <c r="B13" s="115" t="s">
        <v>34</v>
      </c>
      <c r="C13" s="116" t="s">
        <v>9</v>
      </c>
      <c r="D13" s="116" t="s">
        <v>35</v>
      </c>
      <c r="E13" s="124">
        <v>2</v>
      </c>
      <c r="F13" s="124">
        <v>3794</v>
      </c>
      <c r="G13" s="117" t="s">
        <v>11</v>
      </c>
      <c r="H13" s="117" t="s">
        <v>39</v>
      </c>
      <c r="I13" s="117" t="s">
        <v>13</v>
      </c>
      <c r="J13" s="119">
        <v>28560</v>
      </c>
      <c r="K13" s="119">
        <v>29110</v>
      </c>
      <c r="L13" s="120">
        <f t="shared" si="0"/>
        <v>550</v>
      </c>
      <c r="M13" s="123">
        <v>29680</v>
      </c>
      <c r="N13" s="121">
        <f t="shared" si="1"/>
        <v>1120</v>
      </c>
      <c r="O13" s="121">
        <v>30220</v>
      </c>
      <c r="P13" s="120">
        <f t="shared" si="2"/>
        <v>1660</v>
      </c>
      <c r="Q13" s="122"/>
      <c r="R13" s="100"/>
    </row>
    <row r="14" spans="1:18" x14ac:dyDescent="0.55000000000000004">
      <c r="A14" s="114">
        <v>9</v>
      </c>
      <c r="B14" s="115" t="s">
        <v>41</v>
      </c>
      <c r="C14" s="116" t="s">
        <v>9</v>
      </c>
      <c r="D14" s="116" t="s">
        <v>42</v>
      </c>
      <c r="E14" s="117">
        <v>3</v>
      </c>
      <c r="F14" s="117">
        <v>3801</v>
      </c>
      <c r="G14" s="117" t="s">
        <v>14</v>
      </c>
      <c r="H14" s="117" t="s">
        <v>39</v>
      </c>
      <c r="I14" s="117" t="s">
        <v>15</v>
      </c>
      <c r="J14" s="119">
        <v>31340</v>
      </c>
      <c r="K14" s="119">
        <v>31880</v>
      </c>
      <c r="L14" s="120">
        <f t="shared" si="0"/>
        <v>540</v>
      </c>
      <c r="M14" s="121">
        <v>32450</v>
      </c>
      <c r="N14" s="121">
        <f t="shared" si="1"/>
        <v>1110</v>
      </c>
      <c r="O14" s="121">
        <v>33000</v>
      </c>
      <c r="P14" s="120">
        <f t="shared" si="2"/>
        <v>1660</v>
      </c>
      <c r="Q14" s="122"/>
      <c r="R14" s="100"/>
    </row>
    <row r="15" spans="1:18" x14ac:dyDescent="0.55000000000000004">
      <c r="A15" s="114">
        <v>10</v>
      </c>
      <c r="B15" s="115" t="s">
        <v>45</v>
      </c>
      <c r="C15" s="116" t="s">
        <v>9</v>
      </c>
      <c r="D15" s="116" t="s">
        <v>46</v>
      </c>
      <c r="E15" s="124">
        <v>3</v>
      </c>
      <c r="F15" s="124">
        <v>3812</v>
      </c>
      <c r="G15" s="117" t="s">
        <v>14</v>
      </c>
      <c r="H15" s="124" t="s">
        <v>39</v>
      </c>
      <c r="I15" s="124" t="s">
        <v>15</v>
      </c>
      <c r="J15" s="119">
        <v>30790</v>
      </c>
      <c r="K15" s="119">
        <v>31340</v>
      </c>
      <c r="L15" s="120">
        <f t="shared" si="0"/>
        <v>550</v>
      </c>
      <c r="M15" s="121">
        <v>31880</v>
      </c>
      <c r="N15" s="121">
        <f t="shared" si="1"/>
        <v>1090</v>
      </c>
      <c r="O15" s="121">
        <v>32450</v>
      </c>
      <c r="P15" s="120">
        <f t="shared" si="2"/>
        <v>1660</v>
      </c>
      <c r="Q15" s="122"/>
      <c r="R15" s="100"/>
    </row>
    <row r="16" spans="1:18" x14ac:dyDescent="0.55000000000000004">
      <c r="A16" s="114">
        <v>11</v>
      </c>
      <c r="B16" s="115" t="s">
        <v>43</v>
      </c>
      <c r="C16" s="116" t="s">
        <v>9</v>
      </c>
      <c r="D16" s="116" t="s">
        <v>44</v>
      </c>
      <c r="E16" s="117">
        <v>3</v>
      </c>
      <c r="F16" s="117">
        <v>3809</v>
      </c>
      <c r="G16" s="117" t="s">
        <v>14</v>
      </c>
      <c r="H16" s="117" t="s">
        <v>39</v>
      </c>
      <c r="I16" s="117" t="s">
        <v>15</v>
      </c>
      <c r="J16" s="119">
        <v>30220</v>
      </c>
      <c r="K16" s="119">
        <v>30790</v>
      </c>
      <c r="L16" s="120">
        <f t="shared" si="0"/>
        <v>570</v>
      </c>
      <c r="M16" s="121">
        <v>31340</v>
      </c>
      <c r="N16" s="121">
        <f t="shared" si="1"/>
        <v>1120</v>
      </c>
      <c r="O16" s="121">
        <v>31880</v>
      </c>
      <c r="P16" s="120">
        <f t="shared" si="2"/>
        <v>1660</v>
      </c>
      <c r="Q16" s="122"/>
      <c r="R16" s="100"/>
    </row>
    <row r="17" spans="1:18" x14ac:dyDescent="0.55000000000000004">
      <c r="A17" s="114">
        <v>12</v>
      </c>
      <c r="B17" s="115" t="s">
        <v>49</v>
      </c>
      <c r="C17" s="116" t="s">
        <v>9</v>
      </c>
      <c r="D17" s="116" t="s">
        <v>50</v>
      </c>
      <c r="E17" s="117">
        <v>3</v>
      </c>
      <c r="F17" s="117">
        <v>3770</v>
      </c>
      <c r="G17" s="117" t="s">
        <v>14</v>
      </c>
      <c r="H17" s="117" t="s">
        <v>39</v>
      </c>
      <c r="I17" s="117" t="s">
        <v>15</v>
      </c>
      <c r="J17" s="119">
        <v>30220</v>
      </c>
      <c r="K17" s="119">
        <v>30790</v>
      </c>
      <c r="L17" s="120">
        <f t="shared" si="0"/>
        <v>570</v>
      </c>
      <c r="M17" s="121">
        <v>31340</v>
      </c>
      <c r="N17" s="121">
        <f t="shared" si="1"/>
        <v>1120</v>
      </c>
      <c r="O17" s="121">
        <v>31880</v>
      </c>
      <c r="P17" s="120">
        <f t="shared" si="2"/>
        <v>1660</v>
      </c>
      <c r="Q17" s="122"/>
      <c r="R17" s="100"/>
    </row>
    <row r="18" spans="1:18" x14ac:dyDescent="0.55000000000000004">
      <c r="A18" s="114">
        <v>13</v>
      </c>
      <c r="B18" s="115" t="s">
        <v>47</v>
      </c>
      <c r="C18" s="116" t="s">
        <v>9</v>
      </c>
      <c r="D18" s="116" t="s">
        <v>48</v>
      </c>
      <c r="E18" s="117">
        <v>3</v>
      </c>
      <c r="F18" s="117">
        <v>3795</v>
      </c>
      <c r="G18" s="117" t="s">
        <v>11</v>
      </c>
      <c r="H18" s="124" t="s">
        <v>39</v>
      </c>
      <c r="I18" s="117" t="s">
        <v>13</v>
      </c>
      <c r="J18" s="119">
        <v>29110</v>
      </c>
      <c r="K18" s="119">
        <v>29680</v>
      </c>
      <c r="L18" s="120">
        <f t="shared" si="0"/>
        <v>570</v>
      </c>
      <c r="M18" s="121">
        <v>30220</v>
      </c>
      <c r="N18" s="121">
        <f t="shared" si="1"/>
        <v>1110</v>
      </c>
      <c r="O18" s="121">
        <v>30790</v>
      </c>
      <c r="P18" s="120">
        <f t="shared" si="2"/>
        <v>1680</v>
      </c>
      <c r="Q18" s="122"/>
      <c r="R18" s="100"/>
    </row>
    <row r="19" spans="1:18" x14ac:dyDescent="0.55000000000000004">
      <c r="A19" s="114">
        <v>14</v>
      </c>
      <c r="B19" s="115" t="s">
        <v>53</v>
      </c>
      <c r="C19" s="116" t="s">
        <v>9</v>
      </c>
      <c r="D19" s="116" t="s">
        <v>54</v>
      </c>
      <c r="E19" s="117">
        <v>4</v>
      </c>
      <c r="F19" s="117">
        <v>3788</v>
      </c>
      <c r="G19" s="117" t="s">
        <v>14</v>
      </c>
      <c r="H19" s="117" t="s">
        <v>39</v>
      </c>
      <c r="I19" s="117" t="s">
        <v>15</v>
      </c>
      <c r="J19" s="119">
        <v>30220</v>
      </c>
      <c r="K19" s="119">
        <v>30790</v>
      </c>
      <c r="L19" s="120">
        <f t="shared" si="0"/>
        <v>570</v>
      </c>
      <c r="M19" s="121">
        <v>31340</v>
      </c>
      <c r="N19" s="121">
        <f t="shared" si="1"/>
        <v>1120</v>
      </c>
      <c r="O19" s="121">
        <v>31880</v>
      </c>
      <c r="P19" s="120">
        <f t="shared" si="2"/>
        <v>1660</v>
      </c>
      <c r="Q19" s="122" t="s">
        <v>141</v>
      </c>
      <c r="R19" s="100"/>
    </row>
    <row r="20" spans="1:18" x14ac:dyDescent="0.55000000000000004">
      <c r="A20" s="114">
        <v>15</v>
      </c>
      <c r="B20" s="115" t="s">
        <v>51</v>
      </c>
      <c r="C20" s="116" t="s">
        <v>9</v>
      </c>
      <c r="D20" s="116" t="s">
        <v>52</v>
      </c>
      <c r="E20" s="117">
        <v>4</v>
      </c>
      <c r="F20" s="117">
        <v>3799</v>
      </c>
      <c r="G20" s="117" t="s">
        <v>11</v>
      </c>
      <c r="H20" s="124" t="s">
        <v>39</v>
      </c>
      <c r="I20" s="117" t="s">
        <v>13</v>
      </c>
      <c r="J20" s="119">
        <v>29110</v>
      </c>
      <c r="K20" s="119">
        <v>29680</v>
      </c>
      <c r="L20" s="120">
        <f t="shared" si="0"/>
        <v>570</v>
      </c>
      <c r="M20" s="121">
        <v>30220</v>
      </c>
      <c r="N20" s="121">
        <f t="shared" si="1"/>
        <v>1110</v>
      </c>
      <c r="O20" s="121">
        <v>30790</v>
      </c>
      <c r="P20" s="120">
        <f t="shared" si="2"/>
        <v>1680</v>
      </c>
      <c r="Q20" s="122"/>
      <c r="R20" s="100"/>
    </row>
    <row r="21" spans="1:18" x14ac:dyDescent="0.55000000000000004">
      <c r="A21" s="114">
        <v>16</v>
      </c>
      <c r="B21" s="115" t="s">
        <v>55</v>
      </c>
      <c r="C21" s="116" t="s">
        <v>37</v>
      </c>
      <c r="D21" s="116" t="s">
        <v>56</v>
      </c>
      <c r="E21" s="117">
        <v>4</v>
      </c>
      <c r="F21" s="117">
        <v>15012</v>
      </c>
      <c r="G21" s="117" t="s">
        <v>14</v>
      </c>
      <c r="H21" s="117" t="s">
        <v>39</v>
      </c>
      <c r="I21" s="117" t="s">
        <v>15</v>
      </c>
      <c r="J21" s="119">
        <v>26980</v>
      </c>
      <c r="K21" s="119">
        <v>27480</v>
      </c>
      <c r="L21" s="120">
        <f t="shared" si="0"/>
        <v>500</v>
      </c>
      <c r="M21" s="121">
        <v>28030</v>
      </c>
      <c r="N21" s="121">
        <f t="shared" si="1"/>
        <v>1050</v>
      </c>
      <c r="O21" s="121">
        <v>28560</v>
      </c>
      <c r="P21" s="120">
        <f t="shared" si="2"/>
        <v>1580</v>
      </c>
      <c r="Q21" s="122"/>
      <c r="R21" s="100"/>
    </row>
    <row r="22" spans="1:18" x14ac:dyDescent="0.55000000000000004">
      <c r="A22" s="114">
        <v>17</v>
      </c>
      <c r="B22" s="115" t="s">
        <v>8</v>
      </c>
      <c r="C22" s="116" t="s">
        <v>9</v>
      </c>
      <c r="D22" s="116" t="s">
        <v>10</v>
      </c>
      <c r="E22" s="117">
        <v>5</v>
      </c>
      <c r="F22" s="117">
        <v>3761</v>
      </c>
      <c r="G22" s="117" t="s">
        <v>14</v>
      </c>
      <c r="H22" s="117" t="s">
        <v>39</v>
      </c>
      <c r="I22" s="117" t="s">
        <v>13</v>
      </c>
      <c r="J22" s="119">
        <v>28560</v>
      </c>
      <c r="K22" s="119">
        <v>29110</v>
      </c>
      <c r="L22" s="120">
        <f t="shared" si="0"/>
        <v>550</v>
      </c>
      <c r="M22" s="123">
        <v>29680</v>
      </c>
      <c r="N22" s="121">
        <f t="shared" si="1"/>
        <v>1120</v>
      </c>
      <c r="O22" s="121">
        <v>30220</v>
      </c>
      <c r="P22" s="120">
        <f t="shared" si="2"/>
        <v>1660</v>
      </c>
      <c r="Q22" s="122"/>
      <c r="R22" s="100"/>
    </row>
    <row r="23" spans="1:18" x14ac:dyDescent="0.55000000000000004">
      <c r="A23" s="114">
        <v>18</v>
      </c>
      <c r="B23" s="115" t="s">
        <v>16</v>
      </c>
      <c r="C23" s="116" t="s">
        <v>17</v>
      </c>
      <c r="D23" s="116" t="s">
        <v>18</v>
      </c>
      <c r="E23" s="124">
        <v>5</v>
      </c>
      <c r="F23" s="124">
        <v>3772</v>
      </c>
      <c r="G23" s="117" t="s">
        <v>14</v>
      </c>
      <c r="H23" s="117" t="s">
        <v>39</v>
      </c>
      <c r="I23" s="117" t="s">
        <v>15</v>
      </c>
      <c r="J23" s="119">
        <v>29680</v>
      </c>
      <c r="K23" s="119">
        <v>30220</v>
      </c>
      <c r="L23" s="120">
        <f t="shared" si="0"/>
        <v>540</v>
      </c>
      <c r="M23" s="121">
        <v>30790</v>
      </c>
      <c r="N23" s="121">
        <f t="shared" si="1"/>
        <v>1110</v>
      </c>
      <c r="O23" s="121">
        <v>31340</v>
      </c>
      <c r="P23" s="120">
        <f t="shared" si="2"/>
        <v>1660</v>
      </c>
      <c r="Q23" s="122"/>
      <c r="R23" s="100"/>
    </row>
    <row r="24" spans="1:18" x14ac:dyDescent="0.55000000000000004">
      <c r="A24" s="114">
        <v>19</v>
      </c>
      <c r="B24" s="115" t="s">
        <v>19</v>
      </c>
      <c r="C24" s="125" t="s">
        <v>9</v>
      </c>
      <c r="D24" s="116" t="s">
        <v>20</v>
      </c>
      <c r="E24" s="124">
        <v>5</v>
      </c>
      <c r="F24" s="117">
        <v>3813</v>
      </c>
      <c r="G24" s="117" t="s">
        <v>14</v>
      </c>
      <c r="H24" s="124" t="s">
        <v>39</v>
      </c>
      <c r="I24" s="117" t="s">
        <v>15</v>
      </c>
      <c r="J24" s="119">
        <v>29110</v>
      </c>
      <c r="K24" s="120">
        <v>29680</v>
      </c>
      <c r="L24" s="120">
        <f t="shared" si="0"/>
        <v>570</v>
      </c>
      <c r="M24" s="121">
        <v>30220</v>
      </c>
      <c r="N24" s="121">
        <f t="shared" si="1"/>
        <v>1110</v>
      </c>
      <c r="O24" s="121">
        <v>30790</v>
      </c>
      <c r="P24" s="120">
        <f t="shared" si="2"/>
        <v>1680</v>
      </c>
      <c r="Q24" s="122"/>
      <c r="R24" s="100"/>
    </row>
    <row r="25" spans="1:18" x14ac:dyDescent="0.55000000000000004">
      <c r="A25" s="114">
        <v>20</v>
      </c>
      <c r="B25" s="115" t="s">
        <v>21</v>
      </c>
      <c r="C25" s="116" t="s">
        <v>17</v>
      </c>
      <c r="D25" s="116" t="s">
        <v>22</v>
      </c>
      <c r="E25" s="117">
        <v>5</v>
      </c>
      <c r="F25" s="124">
        <v>3818</v>
      </c>
      <c r="G25" s="117" t="s">
        <v>14</v>
      </c>
      <c r="H25" s="124" t="s">
        <v>39</v>
      </c>
      <c r="I25" s="117" t="s">
        <v>15</v>
      </c>
      <c r="J25" s="119">
        <v>29110</v>
      </c>
      <c r="K25" s="120">
        <v>29680</v>
      </c>
      <c r="L25" s="120">
        <f t="shared" si="0"/>
        <v>570</v>
      </c>
      <c r="M25" s="121">
        <v>30220</v>
      </c>
      <c r="N25" s="121">
        <f t="shared" si="1"/>
        <v>1110</v>
      </c>
      <c r="O25" s="121">
        <v>30790</v>
      </c>
      <c r="P25" s="120">
        <f t="shared" si="2"/>
        <v>1680</v>
      </c>
      <c r="Q25" s="122"/>
      <c r="R25" s="100"/>
    </row>
    <row r="26" spans="1:18" x14ac:dyDescent="0.55000000000000004">
      <c r="A26" s="114">
        <v>21</v>
      </c>
      <c r="B26" s="115" t="s">
        <v>23</v>
      </c>
      <c r="C26" s="116" t="s">
        <v>9</v>
      </c>
      <c r="D26" s="116" t="s">
        <v>24</v>
      </c>
      <c r="E26" s="117">
        <v>5</v>
      </c>
      <c r="F26" s="117">
        <v>3780</v>
      </c>
      <c r="G26" s="117" t="s">
        <v>14</v>
      </c>
      <c r="H26" s="117" t="s">
        <v>39</v>
      </c>
      <c r="I26" s="117" t="s">
        <v>15</v>
      </c>
      <c r="J26" s="119">
        <v>28560</v>
      </c>
      <c r="K26" s="119">
        <v>29110</v>
      </c>
      <c r="L26" s="120">
        <f t="shared" si="0"/>
        <v>550</v>
      </c>
      <c r="M26" s="121">
        <v>29680</v>
      </c>
      <c r="N26" s="121">
        <f t="shared" si="1"/>
        <v>1120</v>
      </c>
      <c r="O26" s="121">
        <v>30220</v>
      </c>
      <c r="P26" s="120">
        <f t="shared" si="2"/>
        <v>1660</v>
      </c>
      <c r="Q26" s="122"/>
      <c r="R26" s="100"/>
    </row>
    <row r="27" spans="1:18" x14ac:dyDescent="0.55000000000000004">
      <c r="A27" s="114">
        <v>22</v>
      </c>
      <c r="B27" s="115" t="s">
        <v>65</v>
      </c>
      <c r="C27" s="116" t="s">
        <v>66</v>
      </c>
      <c r="D27" s="116" t="s">
        <v>67</v>
      </c>
      <c r="E27" s="117">
        <v>8</v>
      </c>
      <c r="F27" s="117">
        <v>3766</v>
      </c>
      <c r="G27" s="117" t="s">
        <v>11</v>
      </c>
      <c r="H27" s="124" t="s">
        <v>12</v>
      </c>
      <c r="I27" s="124" t="s">
        <v>96</v>
      </c>
      <c r="J27" s="119">
        <v>26980</v>
      </c>
      <c r="K27" s="119">
        <v>27480</v>
      </c>
      <c r="L27" s="120">
        <f t="shared" si="0"/>
        <v>500</v>
      </c>
      <c r="M27" s="121">
        <v>28030</v>
      </c>
      <c r="N27" s="121">
        <f t="shared" si="1"/>
        <v>1050</v>
      </c>
      <c r="O27" s="121">
        <v>28560</v>
      </c>
      <c r="P27" s="120">
        <f t="shared" si="2"/>
        <v>1580</v>
      </c>
      <c r="Q27" s="122"/>
      <c r="R27" s="100"/>
    </row>
    <row r="28" spans="1:18" x14ac:dyDescent="0.55000000000000004">
      <c r="A28" s="114">
        <v>23</v>
      </c>
      <c r="B28" s="115" t="s">
        <v>74</v>
      </c>
      <c r="C28" s="116" t="s">
        <v>9</v>
      </c>
      <c r="D28" s="116" t="s">
        <v>75</v>
      </c>
      <c r="E28" s="117">
        <v>8</v>
      </c>
      <c r="F28" s="117">
        <v>3853</v>
      </c>
      <c r="G28" s="117" t="s">
        <v>14</v>
      </c>
      <c r="H28" s="124" t="s">
        <v>39</v>
      </c>
      <c r="I28" s="124" t="s">
        <v>15</v>
      </c>
      <c r="J28" s="119">
        <v>29680</v>
      </c>
      <c r="K28" s="119">
        <v>30220</v>
      </c>
      <c r="L28" s="120">
        <f t="shared" si="0"/>
        <v>540</v>
      </c>
      <c r="M28" s="121">
        <v>30790</v>
      </c>
      <c r="N28" s="121">
        <f t="shared" si="1"/>
        <v>1110</v>
      </c>
      <c r="O28" s="121">
        <v>31340</v>
      </c>
      <c r="P28" s="120">
        <f t="shared" si="2"/>
        <v>1660</v>
      </c>
      <c r="Q28" s="122"/>
      <c r="R28" s="100"/>
    </row>
    <row r="29" spans="1:18" x14ac:dyDescent="0.55000000000000004">
      <c r="A29" s="114">
        <v>24</v>
      </c>
      <c r="B29" s="115" t="s">
        <v>72</v>
      </c>
      <c r="C29" s="116" t="s">
        <v>17</v>
      </c>
      <c r="D29" s="116" t="s">
        <v>73</v>
      </c>
      <c r="E29" s="117">
        <v>8</v>
      </c>
      <c r="F29" s="117">
        <v>3852</v>
      </c>
      <c r="G29" s="117" t="s">
        <v>14</v>
      </c>
      <c r="H29" s="124" t="s">
        <v>39</v>
      </c>
      <c r="I29" s="124" t="s">
        <v>15</v>
      </c>
      <c r="J29" s="119">
        <v>30220</v>
      </c>
      <c r="K29" s="119">
        <v>30790</v>
      </c>
      <c r="L29" s="120">
        <f t="shared" si="0"/>
        <v>570</v>
      </c>
      <c r="M29" s="121">
        <v>31340</v>
      </c>
      <c r="N29" s="121">
        <f t="shared" si="1"/>
        <v>1120</v>
      </c>
      <c r="O29" s="121">
        <v>31880</v>
      </c>
      <c r="P29" s="120">
        <f t="shared" si="2"/>
        <v>1660</v>
      </c>
      <c r="Q29" s="122"/>
      <c r="R29" s="100"/>
    </row>
    <row r="30" spans="1:18" x14ac:dyDescent="0.55000000000000004">
      <c r="A30" s="114">
        <v>25</v>
      </c>
      <c r="B30" s="115" t="s">
        <v>76</v>
      </c>
      <c r="C30" s="116" t="s">
        <v>9</v>
      </c>
      <c r="D30" s="116" t="s">
        <v>102</v>
      </c>
      <c r="E30" s="117">
        <v>8</v>
      </c>
      <c r="F30" s="117">
        <v>3865</v>
      </c>
      <c r="G30" s="117" t="s">
        <v>14</v>
      </c>
      <c r="H30" s="117" t="s">
        <v>39</v>
      </c>
      <c r="I30" s="117" t="s">
        <v>15</v>
      </c>
      <c r="J30" s="119">
        <v>27480</v>
      </c>
      <c r="K30" s="119">
        <v>28030</v>
      </c>
      <c r="L30" s="120">
        <f t="shared" si="0"/>
        <v>550</v>
      </c>
      <c r="M30" s="121">
        <v>28560</v>
      </c>
      <c r="N30" s="121">
        <f t="shared" si="1"/>
        <v>1080</v>
      </c>
      <c r="O30" s="121">
        <v>29110</v>
      </c>
      <c r="P30" s="120">
        <f t="shared" si="2"/>
        <v>1630</v>
      </c>
      <c r="Q30" s="122"/>
      <c r="R30" s="100"/>
    </row>
    <row r="31" spans="1:18" x14ac:dyDescent="0.55000000000000004">
      <c r="A31" s="114">
        <v>26</v>
      </c>
      <c r="B31" s="115" t="s">
        <v>70</v>
      </c>
      <c r="C31" s="116" t="s">
        <v>9</v>
      </c>
      <c r="D31" s="116" t="s">
        <v>71</v>
      </c>
      <c r="E31" s="124">
        <v>9</v>
      </c>
      <c r="F31" s="124">
        <v>3848</v>
      </c>
      <c r="G31" s="117" t="s">
        <v>14</v>
      </c>
      <c r="H31" s="117" t="s">
        <v>39</v>
      </c>
      <c r="I31" s="117" t="s">
        <v>15</v>
      </c>
      <c r="J31" s="119">
        <v>26980</v>
      </c>
      <c r="K31" s="119">
        <v>27480</v>
      </c>
      <c r="L31" s="120">
        <f t="shared" si="0"/>
        <v>500</v>
      </c>
      <c r="M31" s="121">
        <v>28030</v>
      </c>
      <c r="N31" s="121">
        <f t="shared" si="1"/>
        <v>1050</v>
      </c>
      <c r="O31" s="121">
        <v>28560</v>
      </c>
      <c r="P31" s="120">
        <f t="shared" si="2"/>
        <v>1580</v>
      </c>
      <c r="Q31" s="122"/>
      <c r="R31" s="100"/>
    </row>
    <row r="32" spans="1:18" x14ac:dyDescent="0.55000000000000004">
      <c r="A32" s="114">
        <v>27</v>
      </c>
      <c r="B32" s="115" t="s">
        <v>68</v>
      </c>
      <c r="C32" s="116" t="s">
        <v>9</v>
      </c>
      <c r="D32" s="116" t="s">
        <v>69</v>
      </c>
      <c r="E32" s="117">
        <v>9</v>
      </c>
      <c r="F32" s="117">
        <v>3863</v>
      </c>
      <c r="G32" s="117" t="s">
        <v>14</v>
      </c>
      <c r="H32" s="117" t="s">
        <v>39</v>
      </c>
      <c r="I32" s="117" t="s">
        <v>15</v>
      </c>
      <c r="J32" s="119">
        <v>27480</v>
      </c>
      <c r="K32" s="119">
        <v>28030</v>
      </c>
      <c r="L32" s="120">
        <f t="shared" si="0"/>
        <v>550</v>
      </c>
      <c r="M32" s="121">
        <v>28560</v>
      </c>
      <c r="N32" s="121">
        <f t="shared" si="1"/>
        <v>1080</v>
      </c>
      <c r="O32" s="121">
        <v>29110</v>
      </c>
      <c r="P32" s="120">
        <f t="shared" si="2"/>
        <v>1630</v>
      </c>
      <c r="Q32" s="122" t="s">
        <v>141</v>
      </c>
      <c r="R32" s="100"/>
    </row>
    <row r="33" spans="1:18" x14ac:dyDescent="0.55000000000000004">
      <c r="A33" s="114">
        <v>28</v>
      </c>
      <c r="B33" s="115" t="s">
        <v>63</v>
      </c>
      <c r="C33" s="116" t="s">
        <v>9</v>
      </c>
      <c r="D33" s="116" t="s">
        <v>64</v>
      </c>
      <c r="E33" s="117">
        <v>9</v>
      </c>
      <c r="F33" s="117">
        <v>3866</v>
      </c>
      <c r="G33" s="117" t="s">
        <v>14</v>
      </c>
      <c r="H33" s="117" t="s">
        <v>39</v>
      </c>
      <c r="I33" s="117" t="s">
        <v>13</v>
      </c>
      <c r="J33" s="119">
        <v>27480</v>
      </c>
      <c r="K33" s="119">
        <v>28030</v>
      </c>
      <c r="L33" s="120">
        <f t="shared" si="0"/>
        <v>550</v>
      </c>
      <c r="M33" s="121">
        <v>28560</v>
      </c>
      <c r="N33" s="121">
        <f t="shared" si="1"/>
        <v>1080</v>
      </c>
      <c r="O33" s="121">
        <v>29110</v>
      </c>
      <c r="P33" s="120">
        <f t="shared" si="2"/>
        <v>1630</v>
      </c>
      <c r="Q33" s="36"/>
      <c r="R33" s="100"/>
    </row>
    <row r="34" spans="1:18" x14ac:dyDescent="0.55000000000000004">
      <c r="A34" s="114">
        <v>29</v>
      </c>
      <c r="B34" s="115" t="s">
        <v>58</v>
      </c>
      <c r="C34" s="116" t="s">
        <v>9</v>
      </c>
      <c r="D34" s="116" t="s">
        <v>59</v>
      </c>
      <c r="E34" s="117">
        <v>9</v>
      </c>
      <c r="F34" s="117">
        <v>3846</v>
      </c>
      <c r="G34" s="117" t="s">
        <v>11</v>
      </c>
      <c r="H34" s="117" t="s">
        <v>12</v>
      </c>
      <c r="I34" s="117" t="s">
        <v>13</v>
      </c>
      <c r="J34" s="123">
        <v>24450</v>
      </c>
      <c r="K34" s="119">
        <v>24850</v>
      </c>
      <c r="L34" s="120">
        <f t="shared" si="0"/>
        <v>400</v>
      </c>
      <c r="M34" s="121">
        <v>25250</v>
      </c>
      <c r="N34" s="121">
        <f t="shared" si="1"/>
        <v>800</v>
      </c>
      <c r="O34" s="121">
        <v>25670</v>
      </c>
      <c r="P34" s="120">
        <f t="shared" si="2"/>
        <v>1220</v>
      </c>
      <c r="Q34" s="122"/>
      <c r="R34" s="100"/>
    </row>
    <row r="35" spans="1:18" x14ac:dyDescent="0.55000000000000004">
      <c r="A35" s="114">
        <v>30</v>
      </c>
      <c r="B35" s="115" t="s">
        <v>60</v>
      </c>
      <c r="C35" s="116" t="s">
        <v>61</v>
      </c>
      <c r="D35" s="116" t="s">
        <v>62</v>
      </c>
      <c r="E35" s="117">
        <v>9</v>
      </c>
      <c r="F35" s="117">
        <v>3851</v>
      </c>
      <c r="G35" s="117" t="s">
        <v>14</v>
      </c>
      <c r="H35" s="117" t="s">
        <v>39</v>
      </c>
      <c r="I35" s="117" t="s">
        <v>15</v>
      </c>
      <c r="J35" s="119">
        <v>27480</v>
      </c>
      <c r="K35" s="119">
        <v>28030</v>
      </c>
      <c r="L35" s="120">
        <f t="shared" si="0"/>
        <v>550</v>
      </c>
      <c r="M35" s="121">
        <v>28560</v>
      </c>
      <c r="N35" s="121">
        <f t="shared" si="1"/>
        <v>1080</v>
      </c>
      <c r="O35" s="121">
        <v>29110</v>
      </c>
      <c r="P35" s="120">
        <f t="shared" si="2"/>
        <v>1630</v>
      </c>
      <c r="Q35" s="122"/>
      <c r="R35" s="100"/>
    </row>
    <row r="36" spans="1:18" x14ac:dyDescent="0.55000000000000004">
      <c r="A36" s="114">
        <v>31</v>
      </c>
      <c r="B36" s="115" t="s">
        <v>77</v>
      </c>
      <c r="C36" s="116" t="s">
        <v>17</v>
      </c>
      <c r="D36" s="116" t="s">
        <v>78</v>
      </c>
      <c r="E36" s="117">
        <v>10</v>
      </c>
      <c r="F36" s="117">
        <v>3877</v>
      </c>
      <c r="G36" s="117" t="s">
        <v>14</v>
      </c>
      <c r="H36" s="117" t="s">
        <v>39</v>
      </c>
      <c r="I36" s="117" t="s">
        <v>15</v>
      </c>
      <c r="J36" s="119">
        <v>29680</v>
      </c>
      <c r="K36" s="119">
        <v>30220</v>
      </c>
      <c r="L36" s="120">
        <f t="shared" si="0"/>
        <v>540</v>
      </c>
      <c r="M36" s="121">
        <v>30790</v>
      </c>
      <c r="N36" s="121">
        <f t="shared" si="1"/>
        <v>1110</v>
      </c>
      <c r="O36" s="121">
        <v>31340</v>
      </c>
      <c r="P36" s="120">
        <f t="shared" si="2"/>
        <v>1660</v>
      </c>
      <c r="Q36" s="122"/>
      <c r="R36" s="100"/>
    </row>
    <row r="37" spans="1:18" x14ac:dyDescent="0.55000000000000004">
      <c r="A37" s="114">
        <v>32</v>
      </c>
      <c r="B37" s="115" t="s">
        <v>79</v>
      </c>
      <c r="C37" s="116" t="s">
        <v>9</v>
      </c>
      <c r="D37" s="116" t="s">
        <v>80</v>
      </c>
      <c r="E37" s="117">
        <v>10</v>
      </c>
      <c r="F37" s="117">
        <v>3882</v>
      </c>
      <c r="G37" s="117" t="s">
        <v>14</v>
      </c>
      <c r="H37" s="117" t="s">
        <v>39</v>
      </c>
      <c r="I37" s="117" t="s">
        <v>15</v>
      </c>
      <c r="J37" s="123">
        <v>24450</v>
      </c>
      <c r="K37" s="119">
        <v>24850</v>
      </c>
      <c r="L37" s="120">
        <f t="shared" si="0"/>
        <v>400</v>
      </c>
      <c r="M37" s="121">
        <v>25250</v>
      </c>
      <c r="N37" s="121">
        <f t="shared" si="1"/>
        <v>800</v>
      </c>
      <c r="O37" s="121">
        <v>25670</v>
      </c>
      <c r="P37" s="120">
        <f t="shared" si="2"/>
        <v>1220</v>
      </c>
      <c r="Q37" s="122"/>
      <c r="R37" s="100"/>
    </row>
    <row r="38" spans="1:18" x14ac:dyDescent="0.55000000000000004">
      <c r="A38" s="114">
        <v>33</v>
      </c>
      <c r="B38" s="115" t="s">
        <v>81</v>
      </c>
      <c r="C38" s="116" t="s">
        <v>17</v>
      </c>
      <c r="D38" s="116" t="s">
        <v>82</v>
      </c>
      <c r="E38" s="117">
        <v>10</v>
      </c>
      <c r="F38" s="117">
        <v>3875</v>
      </c>
      <c r="G38" s="117" t="s">
        <v>14</v>
      </c>
      <c r="H38" s="117" t="s">
        <v>39</v>
      </c>
      <c r="I38" s="117" t="s">
        <v>15</v>
      </c>
      <c r="J38" s="119">
        <v>29680</v>
      </c>
      <c r="K38" s="119">
        <v>30220</v>
      </c>
      <c r="L38" s="120">
        <f t="shared" si="0"/>
        <v>540</v>
      </c>
      <c r="M38" s="121">
        <v>30790</v>
      </c>
      <c r="N38" s="121">
        <f t="shared" si="1"/>
        <v>1110</v>
      </c>
      <c r="O38" s="121">
        <v>31340</v>
      </c>
      <c r="P38" s="120">
        <f t="shared" si="2"/>
        <v>1660</v>
      </c>
      <c r="Q38" s="36"/>
      <c r="R38" s="100"/>
    </row>
    <row r="39" spans="1:18" x14ac:dyDescent="0.55000000000000004">
      <c r="A39" s="114">
        <v>34</v>
      </c>
      <c r="B39" s="115" t="s">
        <v>83</v>
      </c>
      <c r="C39" s="116" t="s">
        <v>17</v>
      </c>
      <c r="D39" s="116" t="s">
        <v>84</v>
      </c>
      <c r="E39" s="117">
        <v>10</v>
      </c>
      <c r="F39" s="117">
        <v>3880</v>
      </c>
      <c r="G39" s="117" t="s">
        <v>14</v>
      </c>
      <c r="H39" s="117" t="s">
        <v>39</v>
      </c>
      <c r="I39" s="117" t="s">
        <v>15</v>
      </c>
      <c r="J39" s="119">
        <v>29680</v>
      </c>
      <c r="K39" s="119">
        <v>30220</v>
      </c>
      <c r="L39" s="120">
        <f t="shared" si="0"/>
        <v>540</v>
      </c>
      <c r="M39" s="121">
        <v>30790</v>
      </c>
      <c r="N39" s="121">
        <f t="shared" si="1"/>
        <v>1110</v>
      </c>
      <c r="O39" s="121">
        <v>31340</v>
      </c>
      <c r="P39" s="120">
        <f t="shared" si="2"/>
        <v>1660</v>
      </c>
      <c r="Q39" s="36"/>
      <c r="R39" s="100"/>
    </row>
    <row r="40" spans="1:18" x14ac:dyDescent="0.55000000000000004">
      <c r="A40" s="114">
        <v>35</v>
      </c>
      <c r="B40" s="115" t="s">
        <v>85</v>
      </c>
      <c r="C40" s="116" t="s">
        <v>17</v>
      </c>
      <c r="D40" s="116" t="s">
        <v>86</v>
      </c>
      <c r="E40" s="117">
        <v>10</v>
      </c>
      <c r="F40" s="117">
        <v>3881</v>
      </c>
      <c r="G40" s="117" t="s">
        <v>14</v>
      </c>
      <c r="H40" s="117" t="s">
        <v>39</v>
      </c>
      <c r="I40" s="117" t="s">
        <v>15</v>
      </c>
      <c r="J40" s="119">
        <v>29110</v>
      </c>
      <c r="K40" s="120">
        <v>29680</v>
      </c>
      <c r="L40" s="120">
        <f t="shared" si="0"/>
        <v>570</v>
      </c>
      <c r="M40" s="121">
        <v>30220</v>
      </c>
      <c r="N40" s="121">
        <f t="shared" si="1"/>
        <v>1110</v>
      </c>
      <c r="O40" s="121">
        <v>30790</v>
      </c>
      <c r="P40" s="120">
        <f t="shared" si="2"/>
        <v>1680</v>
      </c>
      <c r="Q40" s="122"/>
      <c r="R40" s="100"/>
    </row>
    <row r="41" spans="1:18" x14ac:dyDescent="0.55000000000000004">
      <c r="A41" s="114">
        <v>36</v>
      </c>
      <c r="B41" s="116" t="s">
        <v>87</v>
      </c>
      <c r="C41" s="116" t="s">
        <v>17</v>
      </c>
      <c r="D41" s="116" t="s">
        <v>88</v>
      </c>
      <c r="E41" s="117">
        <v>10</v>
      </c>
      <c r="F41" s="117">
        <v>3883</v>
      </c>
      <c r="G41" s="117" t="s">
        <v>14</v>
      </c>
      <c r="H41" s="117" t="s">
        <v>39</v>
      </c>
      <c r="I41" s="117" t="s">
        <v>15</v>
      </c>
      <c r="J41" s="119">
        <v>29110</v>
      </c>
      <c r="K41" s="120">
        <v>29680</v>
      </c>
      <c r="L41" s="120">
        <f t="shared" si="0"/>
        <v>570</v>
      </c>
      <c r="M41" s="121">
        <v>30220</v>
      </c>
      <c r="N41" s="121">
        <f t="shared" si="1"/>
        <v>1110</v>
      </c>
      <c r="O41" s="121">
        <v>30790</v>
      </c>
      <c r="P41" s="120">
        <f t="shared" si="2"/>
        <v>1680</v>
      </c>
      <c r="Q41" s="122"/>
      <c r="R41" s="100"/>
    </row>
    <row r="42" spans="1:18" x14ac:dyDescent="0.55000000000000004">
      <c r="A42" s="114">
        <v>37</v>
      </c>
      <c r="B42" s="116" t="s">
        <v>89</v>
      </c>
      <c r="C42" s="116" t="s">
        <v>9</v>
      </c>
      <c r="D42" s="126" t="s">
        <v>90</v>
      </c>
      <c r="E42" s="117"/>
      <c r="F42" s="117">
        <v>3652</v>
      </c>
      <c r="G42" s="117" t="s">
        <v>14</v>
      </c>
      <c r="H42" s="117" t="s">
        <v>39</v>
      </c>
      <c r="I42" s="117" t="s">
        <v>15</v>
      </c>
      <c r="J42" s="119">
        <v>35760</v>
      </c>
      <c r="K42" s="119">
        <v>36450</v>
      </c>
      <c r="L42" s="120">
        <f t="shared" si="0"/>
        <v>690</v>
      </c>
      <c r="M42" s="121">
        <v>37130</v>
      </c>
      <c r="N42" s="121">
        <f t="shared" si="1"/>
        <v>1370</v>
      </c>
      <c r="O42" s="127" t="s">
        <v>144</v>
      </c>
      <c r="P42" s="120">
        <f t="shared" si="2"/>
        <v>2070</v>
      </c>
      <c r="Q42" s="122"/>
      <c r="R42" s="100"/>
    </row>
    <row r="43" spans="1:18" x14ac:dyDescent="0.55000000000000004">
      <c r="A43" s="114">
        <v>38</v>
      </c>
      <c r="B43" s="115" t="s">
        <v>91</v>
      </c>
      <c r="C43" s="116" t="s">
        <v>17</v>
      </c>
      <c r="D43" s="128" t="s">
        <v>90</v>
      </c>
      <c r="E43" s="117"/>
      <c r="F43" s="124">
        <v>3655</v>
      </c>
      <c r="G43" s="117" t="s">
        <v>14</v>
      </c>
      <c r="H43" s="124" t="s">
        <v>39</v>
      </c>
      <c r="I43" s="117" t="s">
        <v>15</v>
      </c>
      <c r="J43" s="119">
        <v>37130</v>
      </c>
      <c r="K43" s="127" t="s">
        <v>144</v>
      </c>
      <c r="L43" s="120">
        <f t="shared" si="0"/>
        <v>700</v>
      </c>
      <c r="M43" s="121">
        <v>38440</v>
      </c>
      <c r="N43" s="121">
        <f t="shared" si="1"/>
        <v>1310</v>
      </c>
      <c r="O43" s="129" t="s">
        <v>145</v>
      </c>
      <c r="P43" s="120">
        <f t="shared" si="2"/>
        <v>1920</v>
      </c>
      <c r="Q43" s="122"/>
      <c r="R43" s="100"/>
    </row>
    <row r="44" spans="1:18" x14ac:dyDescent="0.55000000000000004">
      <c r="A44" s="114">
        <v>39</v>
      </c>
      <c r="B44" s="115" t="s">
        <v>92</v>
      </c>
      <c r="C44" s="125" t="s">
        <v>37</v>
      </c>
      <c r="D44" s="126" t="s">
        <v>90</v>
      </c>
      <c r="E44" s="117"/>
      <c r="F44" s="117">
        <v>3657</v>
      </c>
      <c r="G44" s="117" t="s">
        <v>14</v>
      </c>
      <c r="H44" s="117" t="s">
        <v>39</v>
      </c>
      <c r="I44" s="117" t="s">
        <v>15</v>
      </c>
      <c r="J44" s="119">
        <v>35220</v>
      </c>
      <c r="K44" s="127" t="s">
        <v>142</v>
      </c>
      <c r="L44" s="120">
        <f t="shared" si="0"/>
        <v>540</v>
      </c>
      <c r="M44" s="121">
        <v>36450</v>
      </c>
      <c r="N44" s="121">
        <f t="shared" si="1"/>
        <v>1230</v>
      </c>
      <c r="O44" s="127" t="s">
        <v>143</v>
      </c>
      <c r="P44" s="120">
        <f t="shared" si="2"/>
        <v>1910</v>
      </c>
      <c r="Q44" s="122"/>
      <c r="R44" s="100"/>
    </row>
    <row r="45" spans="1:18" x14ac:dyDescent="0.55000000000000004">
      <c r="A45" s="114">
        <v>40</v>
      </c>
      <c r="B45" s="115" t="s">
        <v>93</v>
      </c>
      <c r="C45" s="125" t="s">
        <v>9</v>
      </c>
      <c r="D45" s="126" t="s">
        <v>90</v>
      </c>
      <c r="E45" s="117"/>
      <c r="F45" s="117">
        <v>3814</v>
      </c>
      <c r="G45" s="124" t="s">
        <v>14</v>
      </c>
      <c r="H45" s="117" t="s">
        <v>39</v>
      </c>
      <c r="I45" s="117" t="s">
        <v>15</v>
      </c>
      <c r="J45" s="119">
        <v>31340</v>
      </c>
      <c r="K45" s="119">
        <v>31880</v>
      </c>
      <c r="L45" s="120">
        <f t="shared" si="0"/>
        <v>540</v>
      </c>
      <c r="M45" s="121">
        <v>32450</v>
      </c>
      <c r="N45" s="121">
        <f t="shared" si="1"/>
        <v>1110</v>
      </c>
      <c r="O45" s="121">
        <v>33000</v>
      </c>
      <c r="P45" s="120">
        <f t="shared" si="2"/>
        <v>1660</v>
      </c>
      <c r="Q45" s="122"/>
      <c r="R45" s="100"/>
    </row>
    <row r="46" spans="1:18" x14ac:dyDescent="0.55000000000000004">
      <c r="A46" s="114">
        <v>41</v>
      </c>
      <c r="B46" s="115" t="s">
        <v>94</v>
      </c>
      <c r="C46" s="125" t="s">
        <v>9</v>
      </c>
      <c r="D46" s="126" t="s">
        <v>90</v>
      </c>
      <c r="E46" s="117"/>
      <c r="F46" s="117">
        <v>3659</v>
      </c>
      <c r="G46" s="117" t="s">
        <v>14</v>
      </c>
      <c r="H46" s="117" t="s">
        <v>39</v>
      </c>
      <c r="I46" s="117" t="s">
        <v>15</v>
      </c>
      <c r="J46" s="119">
        <v>30790</v>
      </c>
      <c r="K46" s="119">
        <v>31340</v>
      </c>
      <c r="L46" s="120">
        <f t="shared" si="0"/>
        <v>550</v>
      </c>
      <c r="M46" s="121">
        <v>31880</v>
      </c>
      <c r="N46" s="121">
        <f t="shared" si="1"/>
        <v>1090</v>
      </c>
      <c r="O46" s="121">
        <v>32450</v>
      </c>
      <c r="P46" s="120">
        <f t="shared" si="2"/>
        <v>1660</v>
      </c>
      <c r="Q46" s="122"/>
      <c r="R46" s="100"/>
    </row>
    <row r="47" spans="1:18" x14ac:dyDescent="0.55000000000000004">
      <c r="A47" s="114">
        <v>42</v>
      </c>
      <c r="B47" s="115" t="s">
        <v>95</v>
      </c>
      <c r="C47" s="125" t="s">
        <v>98</v>
      </c>
      <c r="D47" s="126" t="s">
        <v>90</v>
      </c>
      <c r="E47" s="117"/>
      <c r="F47" s="117">
        <v>3660</v>
      </c>
      <c r="G47" s="117" t="s">
        <v>39</v>
      </c>
      <c r="H47" s="117" t="s">
        <v>39</v>
      </c>
      <c r="I47" s="117" t="s">
        <v>99</v>
      </c>
      <c r="J47" s="119">
        <v>27480</v>
      </c>
      <c r="K47" s="119">
        <v>28030</v>
      </c>
      <c r="L47" s="120">
        <f t="shared" si="0"/>
        <v>550</v>
      </c>
      <c r="M47" s="121">
        <v>28560</v>
      </c>
      <c r="N47" s="121">
        <f t="shared" si="1"/>
        <v>1080</v>
      </c>
      <c r="O47" s="121">
        <v>29110</v>
      </c>
      <c r="P47" s="120">
        <f t="shared" si="2"/>
        <v>1630</v>
      </c>
      <c r="Q47" s="122"/>
      <c r="R47" s="100"/>
    </row>
    <row r="48" spans="1:18" x14ac:dyDescent="0.55000000000000004">
      <c r="A48" s="114">
        <v>43</v>
      </c>
      <c r="B48" s="115" t="s">
        <v>97</v>
      </c>
      <c r="C48" s="125" t="s">
        <v>98</v>
      </c>
      <c r="D48" s="126" t="s">
        <v>90</v>
      </c>
      <c r="E48" s="124"/>
      <c r="F48" s="124">
        <v>3661</v>
      </c>
      <c r="G48" s="117" t="s">
        <v>39</v>
      </c>
      <c r="H48" s="117" t="s">
        <v>39</v>
      </c>
      <c r="I48" s="117" t="s">
        <v>99</v>
      </c>
      <c r="J48" s="119">
        <v>37130</v>
      </c>
      <c r="K48" s="127" t="s">
        <v>144</v>
      </c>
      <c r="L48" s="120">
        <f t="shared" si="0"/>
        <v>700</v>
      </c>
      <c r="M48" s="121">
        <v>38440</v>
      </c>
      <c r="N48" s="121">
        <f t="shared" si="1"/>
        <v>1310</v>
      </c>
      <c r="O48" s="129" t="s">
        <v>145</v>
      </c>
      <c r="P48" s="120">
        <f t="shared" si="2"/>
        <v>1920</v>
      </c>
      <c r="Q48" s="122"/>
      <c r="R48" s="100"/>
    </row>
    <row r="49" spans="1:18" x14ac:dyDescent="0.55000000000000004">
      <c r="A49" s="130">
        <v>44</v>
      </c>
      <c r="B49" s="131" t="s">
        <v>100</v>
      </c>
      <c r="C49" s="132" t="s">
        <v>98</v>
      </c>
      <c r="D49" s="133" t="s">
        <v>90</v>
      </c>
      <c r="E49" s="134"/>
      <c r="F49" s="134">
        <v>3662</v>
      </c>
      <c r="G49" s="134" t="s">
        <v>39</v>
      </c>
      <c r="H49" s="134" t="s">
        <v>39</v>
      </c>
      <c r="I49" s="134" t="s">
        <v>99</v>
      </c>
      <c r="J49" s="135">
        <v>29680</v>
      </c>
      <c r="K49" s="135">
        <v>30220</v>
      </c>
      <c r="L49" s="136">
        <f t="shared" si="0"/>
        <v>540</v>
      </c>
      <c r="M49" s="137">
        <v>30790</v>
      </c>
      <c r="N49" s="137">
        <f t="shared" si="1"/>
        <v>1110</v>
      </c>
      <c r="O49" s="137">
        <v>31340</v>
      </c>
      <c r="P49" s="136">
        <f t="shared" si="2"/>
        <v>1660</v>
      </c>
      <c r="Q49" s="138"/>
      <c r="R49" s="100"/>
    </row>
    <row r="50" spans="1:18" x14ac:dyDescent="0.55000000000000004">
      <c r="E50" s="100"/>
      <c r="J50" s="139">
        <f>SUM(J6:J49)</f>
        <v>1302650</v>
      </c>
      <c r="K50" s="140"/>
      <c r="L50" s="140"/>
      <c r="M50" s="140"/>
      <c r="N50" s="140"/>
      <c r="O50" s="141"/>
      <c r="P50" s="142"/>
      <c r="Q50" s="142"/>
      <c r="R50" s="100"/>
    </row>
    <row r="51" spans="1:18" x14ac:dyDescent="0.55000000000000004">
      <c r="K51" s="140"/>
      <c r="M51" s="140"/>
      <c r="O51" s="140"/>
    </row>
  </sheetData>
  <autoFilter ref="A5:S50"/>
  <mergeCells count="3">
    <mergeCell ref="A1:O1"/>
    <mergeCell ref="A2:O2"/>
    <mergeCell ref="K3:P3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9"/>
  <sheetViews>
    <sheetView workbookViewId="0">
      <selection activeCell="D20" sqref="D20"/>
    </sheetView>
  </sheetViews>
  <sheetFormatPr defaultRowHeight="24" x14ac:dyDescent="0.55000000000000004"/>
  <cols>
    <col min="1" max="1" width="9.375" style="99" customWidth="1"/>
    <col min="2" max="2" width="14.75" style="99" customWidth="1"/>
    <col min="3" max="3" width="10.125" style="101" customWidth="1"/>
    <col min="4" max="4" width="16.375" style="101" customWidth="1"/>
    <col min="5" max="5" width="17.375" style="101" customWidth="1"/>
    <col min="6" max="6" width="12.75" style="101" customWidth="1"/>
    <col min="7" max="7" width="12.375" style="101" customWidth="1"/>
    <col min="8" max="8" width="11.625" style="101" customWidth="1"/>
    <col min="9" max="9" width="9" style="101"/>
  </cols>
  <sheetData>
    <row r="1" spans="1:9" x14ac:dyDescent="0.55000000000000004">
      <c r="G1" s="143"/>
    </row>
    <row r="2" spans="1:9" x14ac:dyDescent="0.55000000000000004">
      <c r="A2" s="1" t="s">
        <v>147</v>
      </c>
      <c r="B2" s="1"/>
      <c r="C2" s="1"/>
      <c r="D2" s="1"/>
      <c r="E2" s="1"/>
      <c r="F2" s="1"/>
    </row>
    <row r="3" spans="1:9" x14ac:dyDescent="0.55000000000000004">
      <c r="A3" s="1" t="s">
        <v>148</v>
      </c>
      <c r="B3" s="1"/>
      <c r="C3" s="1"/>
      <c r="D3" s="1"/>
      <c r="E3" s="1"/>
      <c r="F3" s="1"/>
      <c r="H3" s="101" t="s">
        <v>149</v>
      </c>
    </row>
    <row r="5" spans="1:9" x14ac:dyDescent="0.55000000000000004">
      <c r="A5" s="144" t="s">
        <v>150</v>
      </c>
      <c r="B5" s="145"/>
      <c r="C5" s="146"/>
      <c r="D5" s="147" t="s">
        <v>151</v>
      </c>
      <c r="E5" s="148"/>
      <c r="F5" s="5"/>
      <c r="G5" s="5"/>
      <c r="H5" s="149" t="s">
        <v>113</v>
      </c>
    </row>
    <row r="6" spans="1:9" x14ac:dyDescent="0.55000000000000004">
      <c r="A6" s="52" t="s">
        <v>108</v>
      </c>
      <c r="B6" s="52" t="s">
        <v>152</v>
      </c>
      <c r="C6" s="150" t="s">
        <v>110</v>
      </c>
      <c r="D6" s="52" t="s">
        <v>131</v>
      </c>
      <c r="E6" s="52" t="s">
        <v>130</v>
      </c>
      <c r="F6" s="151" t="s">
        <v>153</v>
      </c>
      <c r="G6" s="151" t="s">
        <v>108</v>
      </c>
      <c r="H6" s="152"/>
    </row>
    <row r="7" spans="1:9" x14ac:dyDescent="0.55000000000000004">
      <c r="A7" s="13" t="s">
        <v>154</v>
      </c>
      <c r="B7" s="13" t="s">
        <v>155</v>
      </c>
      <c r="C7" s="153">
        <v>0.15</v>
      </c>
      <c r="D7" s="13" t="s">
        <v>108</v>
      </c>
      <c r="E7" s="13" t="s">
        <v>108</v>
      </c>
      <c r="F7" s="151" t="s">
        <v>108</v>
      </c>
      <c r="G7" s="151" t="s">
        <v>156</v>
      </c>
      <c r="H7" s="152"/>
    </row>
    <row r="8" spans="1:9" x14ac:dyDescent="0.55000000000000004">
      <c r="A8" s="13" t="s">
        <v>114</v>
      </c>
      <c r="B8" s="13" t="s">
        <v>157</v>
      </c>
      <c r="C8" s="154"/>
      <c r="D8" s="13" t="s">
        <v>158</v>
      </c>
      <c r="E8" s="13" t="s">
        <v>158</v>
      </c>
      <c r="F8" s="13" t="s">
        <v>114</v>
      </c>
      <c r="G8" s="151" t="s">
        <v>159</v>
      </c>
      <c r="H8" s="152"/>
    </row>
    <row r="9" spans="1:9" x14ac:dyDescent="0.55000000000000004">
      <c r="A9" s="18"/>
      <c r="B9" s="18"/>
      <c r="C9" s="155"/>
      <c r="D9" s="18"/>
      <c r="E9" s="18"/>
      <c r="F9" s="18"/>
      <c r="G9" s="20" t="s">
        <v>114</v>
      </c>
      <c r="H9" s="156"/>
    </row>
    <row r="10" spans="1:9" x14ac:dyDescent="0.55000000000000004">
      <c r="A10" s="157" t="s">
        <v>160</v>
      </c>
      <c r="B10" s="157" t="s">
        <v>161</v>
      </c>
      <c r="C10" s="158" t="s">
        <v>162</v>
      </c>
      <c r="D10" s="159" t="s">
        <v>163</v>
      </c>
      <c r="E10" s="158" t="s">
        <v>164</v>
      </c>
      <c r="F10" s="159" t="s">
        <v>165</v>
      </c>
      <c r="G10" s="158" t="s">
        <v>166</v>
      </c>
      <c r="H10" s="160"/>
    </row>
    <row r="11" spans="1:9" x14ac:dyDescent="0.55000000000000004">
      <c r="A11" s="161"/>
      <c r="B11" s="161"/>
      <c r="C11" s="159"/>
      <c r="D11" s="159"/>
      <c r="E11" s="159"/>
      <c r="F11" s="159"/>
      <c r="G11" s="159"/>
      <c r="H11" s="162"/>
    </row>
    <row r="12" spans="1:9" x14ac:dyDescent="0.55000000000000004">
      <c r="A12" s="161"/>
      <c r="B12" s="161"/>
      <c r="C12" s="159"/>
      <c r="D12" s="159"/>
      <c r="E12" s="159"/>
      <c r="F12" s="159"/>
      <c r="G12" s="159"/>
      <c r="H12" s="162"/>
    </row>
    <row r="13" spans="1:9" x14ac:dyDescent="0.55000000000000004">
      <c r="A13" s="161"/>
      <c r="B13" s="161"/>
      <c r="C13" s="159"/>
      <c r="D13" s="159"/>
      <c r="E13" s="159"/>
      <c r="F13" s="159"/>
      <c r="G13" s="159"/>
      <c r="H13" s="162"/>
    </row>
    <row r="14" spans="1:9" x14ac:dyDescent="0.55000000000000004">
      <c r="A14" s="163"/>
      <c r="B14" s="163"/>
      <c r="C14" s="164"/>
      <c r="D14" s="164"/>
      <c r="E14" s="164"/>
      <c r="F14" s="164"/>
      <c r="G14" s="164"/>
      <c r="H14" s="164"/>
    </row>
    <row r="15" spans="1:9" x14ac:dyDescent="0.55000000000000004">
      <c r="A15" s="165"/>
      <c r="B15" s="166"/>
      <c r="C15" s="166"/>
      <c r="D15" s="166"/>
      <c r="E15" s="167"/>
      <c r="F15" s="167"/>
      <c r="G15" s="167"/>
      <c r="H15" s="167"/>
      <c r="I15" s="167"/>
    </row>
    <row r="16" spans="1:9" x14ac:dyDescent="0.55000000000000004">
      <c r="A16" s="168" t="s">
        <v>167</v>
      </c>
      <c r="B16" s="168"/>
      <c r="C16" s="168"/>
      <c r="D16" s="168"/>
      <c r="E16" s="168"/>
      <c r="F16" s="169"/>
      <c r="H16" s="169"/>
    </row>
    <row r="17" spans="1:6" x14ac:dyDescent="0.55000000000000004">
      <c r="A17" s="170" t="s">
        <v>168</v>
      </c>
      <c r="B17" s="170"/>
      <c r="C17" s="170"/>
      <c r="D17" s="170"/>
      <c r="E17" s="170"/>
      <c r="F17" s="101" t="s">
        <v>169</v>
      </c>
    </row>
    <row r="18" spans="1:6" x14ac:dyDescent="0.55000000000000004">
      <c r="A18" s="168" t="s">
        <v>170</v>
      </c>
      <c r="B18" s="168"/>
      <c r="C18" s="168"/>
      <c r="D18" s="168"/>
      <c r="F18" s="169" t="s">
        <v>171</v>
      </c>
    </row>
    <row r="19" spans="1:6" x14ac:dyDescent="0.55000000000000004">
      <c r="A19" s="171" t="s">
        <v>172</v>
      </c>
      <c r="B19" s="171"/>
      <c r="C19" s="171"/>
      <c r="D19" s="171"/>
      <c r="E19" s="142"/>
      <c r="F19" s="101" t="s">
        <v>173</v>
      </c>
    </row>
  </sheetData>
  <mergeCells count="9">
    <mergeCell ref="A17:E17"/>
    <mergeCell ref="A18:D18"/>
    <mergeCell ref="A19:D19"/>
    <mergeCell ref="A2:F2"/>
    <mergeCell ref="A3:F3"/>
    <mergeCell ref="A5:C5"/>
    <mergeCell ref="D5:E5"/>
    <mergeCell ref="H5:H9"/>
    <mergeCell ref="A16:E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2"/>
  <sheetViews>
    <sheetView workbookViewId="0">
      <selection activeCell="H21" sqref="H21"/>
    </sheetView>
  </sheetViews>
  <sheetFormatPr defaultRowHeight="24" x14ac:dyDescent="0.55000000000000004"/>
  <cols>
    <col min="1" max="1" width="6.75" style="100" customWidth="1"/>
    <col min="2" max="2" width="14.75" style="101" customWidth="1"/>
    <col min="3" max="3" width="11.625" style="100" customWidth="1"/>
    <col min="4" max="4" width="5.75" style="101" customWidth="1"/>
    <col min="5" max="10" width="3.75" style="100" customWidth="1"/>
    <col min="11" max="11" width="6.5" style="100" customWidth="1"/>
    <col min="12" max="12" width="4.375" style="100" bestFit="1" customWidth="1"/>
    <col min="13" max="13" width="6.625" style="100" customWidth="1"/>
    <col min="14" max="14" width="7.5" style="172" bestFit="1" customWidth="1"/>
    <col min="15" max="15" width="9.5" style="172" customWidth="1"/>
    <col min="16" max="16" width="8.5" style="173" customWidth="1"/>
    <col min="17" max="17" width="6.5" style="100" customWidth="1"/>
    <col min="18" max="18" width="11.875" style="100" customWidth="1"/>
    <col min="19" max="19" width="9" style="167"/>
  </cols>
  <sheetData>
    <row r="1" spans="1:18" x14ac:dyDescent="0.55000000000000004">
      <c r="Q1" s="143"/>
    </row>
    <row r="2" spans="1:18" x14ac:dyDescent="0.55000000000000004">
      <c r="A2" s="174" t="s">
        <v>174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R2" s="175"/>
    </row>
    <row r="3" spans="1:18" x14ac:dyDescent="0.55000000000000004">
      <c r="A3" s="1" t="s">
        <v>175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75" t="s">
        <v>154</v>
      </c>
    </row>
    <row r="4" spans="1:18" x14ac:dyDescent="0.55000000000000004">
      <c r="A4" s="1" t="s">
        <v>176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6" spans="1:18" x14ac:dyDescent="0.55000000000000004">
      <c r="A6" s="52" t="s">
        <v>177</v>
      </c>
      <c r="B6" s="8"/>
      <c r="C6" s="176"/>
      <c r="D6" s="6" t="s">
        <v>178</v>
      </c>
      <c r="E6" s="177" t="s">
        <v>179</v>
      </c>
      <c r="F6" s="177"/>
      <c r="G6" s="177"/>
      <c r="H6" s="177"/>
      <c r="I6" s="177"/>
      <c r="J6" s="177"/>
      <c r="K6" s="6" t="s">
        <v>2</v>
      </c>
      <c r="L6" s="178" t="s">
        <v>6</v>
      </c>
      <c r="M6" s="179"/>
      <c r="N6" s="180" t="s">
        <v>132</v>
      </c>
      <c r="O6" s="181"/>
      <c r="P6" s="182"/>
      <c r="Q6" s="6" t="s">
        <v>180</v>
      </c>
      <c r="R6" s="52" t="s">
        <v>181</v>
      </c>
    </row>
    <row r="7" spans="1:18" x14ac:dyDescent="0.55000000000000004">
      <c r="A7" s="13" t="s">
        <v>182</v>
      </c>
      <c r="B7" s="151" t="s">
        <v>1</v>
      </c>
      <c r="C7" s="183" t="s">
        <v>2</v>
      </c>
      <c r="D7" s="151" t="s">
        <v>183</v>
      </c>
      <c r="E7" s="177" t="s">
        <v>184</v>
      </c>
      <c r="F7" s="177"/>
      <c r="G7" s="177" t="s">
        <v>185</v>
      </c>
      <c r="H7" s="177"/>
      <c r="I7" s="177" t="s">
        <v>186</v>
      </c>
      <c r="J7" s="177"/>
      <c r="K7" s="151" t="s">
        <v>7</v>
      </c>
      <c r="L7" s="184" t="s">
        <v>187</v>
      </c>
      <c r="M7" s="62"/>
      <c r="N7" s="185" t="s">
        <v>188</v>
      </c>
      <c r="O7" s="186"/>
      <c r="P7" s="187"/>
      <c r="Q7" s="188" t="s">
        <v>189</v>
      </c>
      <c r="R7" s="189" t="s">
        <v>190</v>
      </c>
    </row>
    <row r="8" spans="1:18" x14ac:dyDescent="0.55000000000000004">
      <c r="A8" s="18" t="s">
        <v>191</v>
      </c>
      <c r="B8" s="164"/>
      <c r="C8" s="20"/>
      <c r="D8" s="20"/>
      <c r="E8" s="20" t="s">
        <v>192</v>
      </c>
      <c r="F8" s="20" t="s">
        <v>193</v>
      </c>
      <c r="G8" s="20" t="s">
        <v>192</v>
      </c>
      <c r="H8" s="20" t="s">
        <v>193</v>
      </c>
      <c r="I8" s="20" t="s">
        <v>192</v>
      </c>
      <c r="J8" s="20" t="s">
        <v>193</v>
      </c>
      <c r="K8" s="20"/>
      <c r="L8" s="20" t="s">
        <v>5</v>
      </c>
      <c r="M8" s="20" t="s">
        <v>106</v>
      </c>
      <c r="N8" s="190" t="s">
        <v>194</v>
      </c>
      <c r="O8" s="190" t="s">
        <v>195</v>
      </c>
      <c r="P8" s="191" t="s">
        <v>196</v>
      </c>
      <c r="Q8" s="20" t="s">
        <v>128</v>
      </c>
      <c r="R8" s="18"/>
    </row>
    <row r="9" spans="1:18" x14ac:dyDescent="0.55000000000000004">
      <c r="A9" s="6"/>
      <c r="B9" s="192"/>
      <c r="C9" s="193"/>
      <c r="D9" s="6"/>
      <c r="E9" s="6"/>
      <c r="F9" s="6"/>
      <c r="G9" s="6"/>
      <c r="H9" s="6"/>
      <c r="I9" s="6"/>
      <c r="J9" s="6"/>
      <c r="K9" s="63"/>
      <c r="L9" s="63"/>
      <c r="M9" s="194"/>
      <c r="N9" s="195"/>
      <c r="O9" s="196"/>
      <c r="P9" s="197"/>
      <c r="Q9" s="6"/>
      <c r="R9" s="6"/>
    </row>
    <row r="10" spans="1:18" x14ac:dyDescent="0.55000000000000004">
      <c r="A10" s="151"/>
      <c r="B10" s="198"/>
      <c r="C10" s="199"/>
      <c r="D10" s="200"/>
      <c r="E10" s="151"/>
      <c r="F10" s="151"/>
      <c r="G10" s="151"/>
      <c r="H10" s="151"/>
      <c r="I10" s="151"/>
      <c r="J10" s="151"/>
      <c r="K10" s="65"/>
      <c r="L10" s="65"/>
      <c r="M10" s="201"/>
      <c r="N10" s="188"/>
      <c r="O10" s="202"/>
      <c r="P10" s="203"/>
      <c r="Q10" s="151"/>
      <c r="R10" s="151"/>
    </row>
    <row r="11" spans="1:18" x14ac:dyDescent="0.55000000000000004">
      <c r="A11" s="151"/>
      <c r="B11" s="198"/>
      <c r="C11" s="199"/>
      <c r="D11" s="200"/>
      <c r="E11" s="151"/>
      <c r="F11" s="151"/>
      <c r="G11" s="151"/>
      <c r="H11" s="151"/>
      <c r="I11" s="151"/>
      <c r="J11" s="151"/>
      <c r="K11" s="65"/>
      <c r="L11" s="65"/>
      <c r="M11" s="201"/>
      <c r="N11" s="188"/>
      <c r="O11" s="202"/>
      <c r="P11" s="203"/>
      <c r="Q11" s="151"/>
      <c r="R11" s="151"/>
    </row>
    <row r="12" spans="1:18" x14ac:dyDescent="0.55000000000000004">
      <c r="A12" s="151"/>
      <c r="B12" s="200"/>
      <c r="C12" s="151"/>
      <c r="D12" s="204"/>
      <c r="E12" s="151"/>
      <c r="F12" s="151"/>
      <c r="G12" s="151"/>
      <c r="H12" s="151"/>
      <c r="I12" s="151"/>
      <c r="J12" s="151"/>
      <c r="K12" s="151"/>
      <c r="L12" s="151"/>
      <c r="M12" s="205"/>
      <c r="N12" s="188"/>
      <c r="O12" s="188"/>
      <c r="P12" s="206"/>
      <c r="Q12" s="151"/>
      <c r="R12" s="151"/>
    </row>
    <row r="13" spans="1:18" x14ac:dyDescent="0.55000000000000004">
      <c r="A13" s="20"/>
      <c r="B13" s="164"/>
      <c r="C13" s="20"/>
      <c r="D13" s="207"/>
      <c r="E13" s="20"/>
      <c r="F13" s="20"/>
      <c r="G13" s="20"/>
      <c r="H13" s="20"/>
      <c r="I13" s="20"/>
      <c r="J13" s="20"/>
      <c r="K13" s="20"/>
      <c r="L13" s="20"/>
      <c r="M13" s="208"/>
      <c r="N13" s="190"/>
      <c r="O13" s="190"/>
      <c r="P13" s="209"/>
      <c r="Q13" s="20"/>
      <c r="R13" s="20"/>
    </row>
    <row r="14" spans="1:18" x14ac:dyDescent="0.55000000000000004">
      <c r="A14" s="4"/>
      <c r="B14" s="167"/>
      <c r="C14" s="4"/>
      <c r="D14" s="210"/>
      <c r="E14" s="4"/>
      <c r="F14" s="4"/>
      <c r="G14" s="4"/>
      <c r="H14" s="4"/>
      <c r="I14" s="4"/>
      <c r="J14" s="4"/>
      <c r="K14" s="4"/>
      <c r="L14" s="4"/>
      <c r="M14" s="4"/>
      <c r="N14" s="211"/>
      <c r="O14" s="211"/>
      <c r="P14" s="212"/>
      <c r="Q14" s="4"/>
      <c r="R14" s="4"/>
    </row>
    <row r="15" spans="1:18" x14ac:dyDescent="0.55000000000000004">
      <c r="A15" s="4"/>
      <c r="B15" s="167"/>
      <c r="C15" s="4"/>
      <c r="D15" s="210"/>
      <c r="E15" s="4"/>
      <c r="F15" s="4"/>
      <c r="G15" s="4"/>
      <c r="H15" s="4"/>
      <c r="I15" s="4"/>
      <c r="J15" s="4"/>
      <c r="K15" s="4"/>
      <c r="L15" s="4"/>
      <c r="M15" s="4"/>
      <c r="N15" s="211"/>
      <c r="O15" s="211"/>
      <c r="P15" s="212"/>
      <c r="Q15" s="4"/>
      <c r="R15" s="4"/>
    </row>
    <row r="16" spans="1:18" x14ac:dyDescent="0.55000000000000004">
      <c r="A16" s="213" t="s">
        <v>197</v>
      </c>
      <c r="B16" s="167" t="s">
        <v>198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4"/>
      <c r="M16" s="4"/>
      <c r="N16" s="4" t="s">
        <v>199</v>
      </c>
      <c r="O16" s="172" t="s">
        <v>200</v>
      </c>
      <c r="P16" s="212"/>
      <c r="Q16" s="4" t="s">
        <v>201</v>
      </c>
    </row>
    <row r="17" spans="1:18" x14ac:dyDescent="0.55000000000000004">
      <c r="A17" s="4"/>
      <c r="B17" s="167" t="s">
        <v>202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4"/>
      <c r="M17" s="4"/>
      <c r="N17" s="4"/>
      <c r="O17" s="169" t="s">
        <v>203</v>
      </c>
      <c r="P17" s="212"/>
      <c r="Q17" s="211"/>
      <c r="R17" s="4"/>
    </row>
    <row r="18" spans="1:18" x14ac:dyDescent="0.55000000000000004">
      <c r="A18" s="4"/>
      <c r="B18" s="167"/>
      <c r="C18" s="4"/>
      <c r="D18" s="210"/>
      <c r="E18" s="4"/>
      <c r="F18" s="4"/>
      <c r="G18" s="4"/>
      <c r="H18" s="4"/>
      <c r="I18" s="4"/>
      <c r="J18" s="4"/>
      <c r="K18" s="4"/>
      <c r="L18" s="4"/>
      <c r="M18" s="4"/>
      <c r="N18" s="210" t="s">
        <v>204</v>
      </c>
      <c r="O18" s="169"/>
      <c r="P18" s="212"/>
      <c r="Q18" s="211"/>
      <c r="R18" s="4"/>
    </row>
    <row r="19" spans="1:18" x14ac:dyDescent="0.55000000000000004">
      <c r="A19" s="4"/>
      <c r="B19" s="167"/>
      <c r="C19" s="4"/>
      <c r="D19" s="210"/>
      <c r="E19" s="4"/>
      <c r="F19" s="4"/>
      <c r="G19" s="4"/>
      <c r="H19" s="4"/>
      <c r="I19" s="4"/>
      <c r="J19" s="4"/>
      <c r="K19" s="4"/>
      <c r="L19" s="4"/>
      <c r="M19" s="4"/>
      <c r="N19" s="211"/>
      <c r="O19" s="211"/>
      <c r="P19" s="212"/>
      <c r="Q19" s="4"/>
      <c r="R19" s="4"/>
    </row>
    <row r="20" spans="1:18" x14ac:dyDescent="0.55000000000000004">
      <c r="A20" s="4"/>
      <c r="B20" s="167"/>
      <c r="C20" s="4"/>
      <c r="D20" s="210"/>
      <c r="E20" s="4"/>
      <c r="F20" s="4"/>
      <c r="G20" s="4"/>
      <c r="H20" s="4"/>
      <c r="I20" s="4"/>
      <c r="J20" s="4"/>
      <c r="K20" s="4"/>
      <c r="L20" s="4"/>
      <c r="M20" s="4"/>
      <c r="N20" s="211"/>
      <c r="O20" s="211"/>
      <c r="P20" s="212"/>
      <c r="Q20" s="4"/>
      <c r="R20" s="4"/>
    </row>
    <row r="21" spans="1:18" x14ac:dyDescent="0.55000000000000004">
      <c r="A21" s="4"/>
      <c r="K21" s="4"/>
    </row>
    <row r="22" spans="1:18" x14ac:dyDescent="0.55000000000000004">
      <c r="A22" s="4"/>
      <c r="K22" s="4"/>
    </row>
  </sheetData>
  <mergeCells count="11">
    <mergeCell ref="E7:F7"/>
    <mergeCell ref="G7:H7"/>
    <mergeCell ref="I7:J7"/>
    <mergeCell ref="L7:M7"/>
    <mergeCell ref="N7:P7"/>
    <mergeCell ref="A2:P2"/>
    <mergeCell ref="A3:P3"/>
    <mergeCell ref="A4:P4"/>
    <mergeCell ref="E6:J6"/>
    <mergeCell ref="L6:M6"/>
    <mergeCell ref="N6:P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2"/>
  <sheetViews>
    <sheetView workbookViewId="0">
      <selection activeCell="K20" sqref="K20"/>
    </sheetView>
  </sheetViews>
  <sheetFormatPr defaultRowHeight="24" x14ac:dyDescent="0.55000000000000004"/>
  <cols>
    <col min="1" max="1" width="6.75" style="100" customWidth="1"/>
    <col min="2" max="2" width="15.875" style="142" customWidth="1"/>
    <col min="3" max="3" width="14.375" style="142" customWidth="1"/>
    <col min="4" max="4" width="6.875" style="101" customWidth="1"/>
    <col min="5" max="10" width="3.75" style="100" customWidth="1"/>
    <col min="11" max="11" width="6.5" style="100" customWidth="1"/>
    <col min="12" max="12" width="7" style="100" customWidth="1"/>
    <col min="13" max="13" width="9.75" style="100" customWidth="1"/>
    <col min="14" max="14" width="10" style="100" customWidth="1"/>
    <col min="15" max="15" width="14.75" style="100" customWidth="1"/>
    <col min="16" max="16" width="8.625" style="142" customWidth="1"/>
    <col min="17" max="17" width="9" style="167"/>
  </cols>
  <sheetData>
    <row r="1" spans="1:16" x14ac:dyDescent="0.55000000000000004">
      <c r="N1" s="143"/>
      <c r="O1" s="143"/>
    </row>
    <row r="2" spans="1:16" x14ac:dyDescent="0.55000000000000004">
      <c r="A2" s="174" t="s">
        <v>205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O2" s="214"/>
      <c r="P2" s="167"/>
    </row>
    <row r="3" spans="1:16" x14ac:dyDescent="0.55000000000000004">
      <c r="A3" s="1" t="s">
        <v>206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214" t="s">
        <v>154</v>
      </c>
      <c r="P3" s="167"/>
    </row>
    <row r="4" spans="1:16" x14ac:dyDescent="0.55000000000000004">
      <c r="A4" s="1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6" x14ac:dyDescent="0.55000000000000004">
      <c r="A6" s="6"/>
      <c r="B6" s="52"/>
      <c r="C6" s="176"/>
      <c r="D6" s="6" t="s">
        <v>178</v>
      </c>
      <c r="E6" s="177" t="s">
        <v>179</v>
      </c>
      <c r="F6" s="177"/>
      <c r="G6" s="177"/>
      <c r="H6" s="177"/>
      <c r="I6" s="177"/>
      <c r="J6" s="177"/>
      <c r="K6" s="6" t="s">
        <v>2</v>
      </c>
      <c r="L6" s="178" t="s">
        <v>6</v>
      </c>
      <c r="M6" s="179"/>
      <c r="N6" s="6" t="s">
        <v>128</v>
      </c>
      <c r="O6" s="52" t="s">
        <v>208</v>
      </c>
      <c r="P6" s="52" t="s">
        <v>181</v>
      </c>
    </row>
    <row r="7" spans="1:16" x14ac:dyDescent="0.55000000000000004">
      <c r="A7" s="151" t="s">
        <v>0</v>
      </c>
      <c r="B7" s="13" t="s">
        <v>1</v>
      </c>
      <c r="C7" s="183" t="s">
        <v>2</v>
      </c>
      <c r="D7" s="151" t="s">
        <v>183</v>
      </c>
      <c r="E7" s="177" t="s">
        <v>184</v>
      </c>
      <c r="F7" s="177"/>
      <c r="G7" s="177" t="s">
        <v>185</v>
      </c>
      <c r="H7" s="177"/>
      <c r="I7" s="177" t="s">
        <v>186</v>
      </c>
      <c r="J7" s="177"/>
      <c r="K7" s="151" t="s">
        <v>7</v>
      </c>
      <c r="L7" s="184" t="s">
        <v>187</v>
      </c>
      <c r="M7" s="62"/>
      <c r="N7" s="188" t="s">
        <v>209</v>
      </c>
      <c r="O7" s="189" t="s">
        <v>210</v>
      </c>
      <c r="P7" s="189" t="s">
        <v>211</v>
      </c>
    </row>
    <row r="8" spans="1:16" x14ac:dyDescent="0.55000000000000004">
      <c r="A8" s="20"/>
      <c r="B8" s="18"/>
      <c r="C8" s="20"/>
      <c r="D8" s="20"/>
      <c r="E8" s="20" t="s">
        <v>192</v>
      </c>
      <c r="F8" s="20" t="s">
        <v>193</v>
      </c>
      <c r="G8" s="20" t="s">
        <v>192</v>
      </c>
      <c r="H8" s="20" t="s">
        <v>193</v>
      </c>
      <c r="I8" s="20" t="s">
        <v>192</v>
      </c>
      <c r="J8" s="20" t="s">
        <v>193</v>
      </c>
      <c r="K8" s="20"/>
      <c r="L8" s="20" t="s">
        <v>212</v>
      </c>
      <c r="M8" s="20" t="s">
        <v>106</v>
      </c>
      <c r="N8" s="20" t="s">
        <v>189</v>
      </c>
      <c r="O8" s="18" t="s">
        <v>213</v>
      </c>
      <c r="P8" s="18"/>
    </row>
    <row r="9" spans="1:16" x14ac:dyDescent="0.55000000000000004">
      <c r="A9" s="6"/>
      <c r="B9" s="215"/>
      <c r="C9" s="52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2"/>
    </row>
    <row r="10" spans="1:16" x14ac:dyDescent="0.55000000000000004">
      <c r="A10" s="151"/>
      <c r="B10" s="13"/>
      <c r="C10" s="13"/>
      <c r="D10" s="204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3"/>
    </row>
    <row r="11" spans="1:16" x14ac:dyDescent="0.55000000000000004">
      <c r="A11" s="151"/>
      <c r="B11" s="13"/>
      <c r="C11" s="13"/>
      <c r="D11" s="204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3"/>
    </row>
    <row r="12" spans="1:16" x14ac:dyDescent="0.55000000000000004">
      <c r="A12" s="151"/>
      <c r="B12" s="13"/>
      <c r="C12" s="13"/>
      <c r="D12" s="204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3"/>
    </row>
    <row r="13" spans="1:16" x14ac:dyDescent="0.55000000000000004">
      <c r="A13" s="151"/>
      <c r="B13" s="13"/>
      <c r="C13" s="13"/>
      <c r="D13" s="204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3"/>
    </row>
    <row r="14" spans="1:16" x14ac:dyDescent="0.55000000000000004">
      <c r="A14" s="151"/>
      <c r="B14" s="13"/>
      <c r="C14" s="13"/>
      <c r="D14" s="204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3"/>
    </row>
    <row r="15" spans="1:16" x14ac:dyDescent="0.55000000000000004">
      <c r="A15" s="20"/>
      <c r="B15" s="18"/>
      <c r="C15" s="18"/>
      <c r="D15" s="20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8"/>
    </row>
    <row r="16" spans="1:16" x14ac:dyDescent="0.55000000000000004">
      <c r="A16" s="4"/>
      <c r="B16" s="216"/>
      <c r="C16" s="216"/>
      <c r="D16" s="2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16"/>
    </row>
    <row r="17" spans="1:16" x14ac:dyDescent="0.55000000000000004">
      <c r="A17" s="4"/>
      <c r="B17" s="217" t="s">
        <v>214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1:16" x14ac:dyDescent="0.55000000000000004">
      <c r="A18" s="4"/>
      <c r="B18" s="216"/>
      <c r="C18" s="216"/>
      <c r="D18" s="2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16"/>
    </row>
    <row r="19" spans="1:16" x14ac:dyDescent="0.55000000000000004">
      <c r="A19" s="4"/>
      <c r="B19" s="216"/>
      <c r="C19" s="216"/>
      <c r="D19" s="210"/>
      <c r="E19" s="4"/>
      <c r="F19" s="4"/>
      <c r="G19" s="4"/>
      <c r="H19" s="4"/>
      <c r="I19" s="4"/>
      <c r="J19" s="4"/>
      <c r="K19" s="4"/>
      <c r="L19" s="210" t="s">
        <v>215</v>
      </c>
      <c r="M19" s="4"/>
      <c r="N19" s="172"/>
      <c r="O19" s="212"/>
      <c r="P19" s="4"/>
    </row>
    <row r="20" spans="1:16" x14ac:dyDescent="0.55000000000000004">
      <c r="A20" s="4"/>
      <c r="B20" s="216"/>
      <c r="C20" s="216"/>
      <c r="D20" s="210"/>
      <c r="E20" s="4"/>
      <c r="F20" s="4"/>
      <c r="G20" s="4"/>
      <c r="H20" s="4"/>
      <c r="I20" s="4"/>
      <c r="J20" s="4"/>
      <c r="K20" s="4"/>
      <c r="L20" s="210" t="s">
        <v>216</v>
      </c>
      <c r="M20" s="4"/>
      <c r="N20" s="169"/>
      <c r="O20" s="212"/>
      <c r="P20" s="211"/>
    </row>
    <row r="21" spans="1:16" x14ac:dyDescent="0.55000000000000004">
      <c r="A21" s="4"/>
      <c r="B21" s="216"/>
      <c r="C21" s="216"/>
      <c r="D21" s="210"/>
      <c r="E21" s="4"/>
      <c r="F21" s="4"/>
      <c r="G21" s="4"/>
      <c r="H21" s="4"/>
      <c r="I21" s="4"/>
      <c r="J21" s="4"/>
      <c r="K21" s="4"/>
      <c r="L21" s="210" t="s">
        <v>217</v>
      </c>
      <c r="M21" s="4"/>
      <c r="N21" s="169"/>
      <c r="O21" s="212"/>
      <c r="P21" s="211"/>
    </row>
    <row r="22" spans="1:16" x14ac:dyDescent="0.55000000000000004">
      <c r="A22" s="4"/>
      <c r="B22" s="216"/>
      <c r="C22" s="216"/>
      <c r="D22" s="210"/>
      <c r="E22" s="4"/>
      <c r="F22" s="4"/>
      <c r="G22" s="4"/>
      <c r="H22" s="4"/>
      <c r="I22" s="4"/>
      <c r="J22" s="4"/>
      <c r="K22" s="4"/>
      <c r="L22" s="211"/>
      <c r="M22" s="211"/>
      <c r="N22" s="211"/>
      <c r="O22" s="212"/>
      <c r="P22" s="4"/>
    </row>
  </sheetData>
  <mergeCells count="10">
    <mergeCell ref="B17:P17"/>
    <mergeCell ref="A2:M2"/>
    <mergeCell ref="A3:M3"/>
    <mergeCell ref="A4:M4"/>
    <mergeCell ref="E6:J6"/>
    <mergeCell ref="L6:M6"/>
    <mergeCell ref="E7:F7"/>
    <mergeCell ref="G7:H7"/>
    <mergeCell ref="I7:J7"/>
    <mergeCell ref="L7:M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3"/>
  <sheetViews>
    <sheetView tabSelected="1" workbookViewId="0">
      <selection activeCell="B16" sqref="B16"/>
    </sheetView>
  </sheetViews>
  <sheetFormatPr defaultRowHeight="24" x14ac:dyDescent="0.55000000000000004"/>
  <cols>
    <col min="1" max="1" width="6.625" style="100" customWidth="1"/>
    <col min="2" max="2" width="13.625" style="101" customWidth="1"/>
    <col min="3" max="3" width="11" style="100" customWidth="1"/>
    <col min="4" max="4" width="10.125" style="100" customWidth="1"/>
    <col min="5" max="5" width="5.5" style="142" customWidth="1"/>
    <col min="6" max="6" width="5.5" style="100" customWidth="1"/>
    <col min="7" max="7" width="7.25" style="100" customWidth="1"/>
    <col min="8" max="8" width="6.875" style="100" customWidth="1"/>
    <col min="9" max="9" width="8.5" style="100" customWidth="1"/>
    <col min="10" max="10" width="6.25" style="100" customWidth="1"/>
    <col min="11" max="11" width="7.25" style="100" customWidth="1"/>
    <col min="12" max="12" width="5.5" style="223" customWidth="1"/>
    <col min="13" max="13" width="5.375" style="223" customWidth="1"/>
    <col min="14" max="14" width="6.125" style="223" customWidth="1"/>
    <col min="15" max="15" width="10.5" style="142" customWidth="1"/>
    <col min="16" max="16" width="9" style="167"/>
  </cols>
  <sheetData>
    <row r="1" spans="1:15" x14ac:dyDescent="0.55000000000000004">
      <c r="H1" s="218"/>
      <c r="L1" s="219"/>
      <c r="M1" s="220"/>
      <c r="N1" s="220"/>
      <c r="O1" s="220"/>
    </row>
    <row r="2" spans="1:15" x14ac:dyDescent="0.55000000000000004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x14ac:dyDescent="0.55000000000000004">
      <c r="A3" s="174" t="s">
        <v>219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21"/>
      <c r="N3" s="222"/>
    </row>
    <row r="4" spans="1:15" x14ac:dyDescent="0.55000000000000004">
      <c r="A4" s="1" t="s">
        <v>220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1"/>
      <c r="N4" s="222" t="s">
        <v>154</v>
      </c>
    </row>
    <row r="6" spans="1:15" x14ac:dyDescent="0.55000000000000004">
      <c r="A6" s="52" t="s">
        <v>177</v>
      </c>
      <c r="B6" s="8"/>
      <c r="C6" s="6"/>
      <c r="D6" s="6"/>
      <c r="E6" s="52" t="s">
        <v>2</v>
      </c>
      <c r="F6" s="178" t="s">
        <v>6</v>
      </c>
      <c r="G6" s="179"/>
      <c r="H6" s="224" t="s">
        <v>221</v>
      </c>
      <c r="I6" s="225"/>
      <c r="J6" s="224" t="s">
        <v>222</v>
      </c>
      <c r="K6" s="225"/>
      <c r="L6" s="226" t="s">
        <v>223</v>
      </c>
      <c r="M6" s="227"/>
      <c r="N6" s="228"/>
      <c r="O6" s="229" t="s">
        <v>128</v>
      </c>
    </row>
    <row r="7" spans="1:15" x14ac:dyDescent="0.55000000000000004">
      <c r="A7" s="13" t="s">
        <v>182</v>
      </c>
      <c r="B7" s="151" t="s">
        <v>1</v>
      </c>
      <c r="C7" s="151" t="s">
        <v>2</v>
      </c>
      <c r="D7" s="151" t="s">
        <v>3</v>
      </c>
      <c r="E7" s="13" t="s">
        <v>7</v>
      </c>
      <c r="F7" s="184" t="s">
        <v>187</v>
      </c>
      <c r="G7" s="62"/>
      <c r="H7" s="230" t="s">
        <v>224</v>
      </c>
      <c r="I7" s="231"/>
      <c r="J7" s="230" t="s">
        <v>224</v>
      </c>
      <c r="K7" s="231"/>
      <c r="L7" s="189" t="s">
        <v>225</v>
      </c>
      <c r="M7" s="232" t="s">
        <v>226</v>
      </c>
      <c r="N7" s="232" t="s">
        <v>227</v>
      </c>
      <c r="O7" s="233" t="s">
        <v>209</v>
      </c>
    </row>
    <row r="8" spans="1:15" x14ac:dyDescent="0.55000000000000004">
      <c r="A8" s="18" t="s">
        <v>191</v>
      </c>
      <c r="B8" s="164"/>
      <c r="C8" s="20"/>
      <c r="D8" s="20"/>
      <c r="E8" s="18"/>
      <c r="F8" s="20" t="s">
        <v>5</v>
      </c>
      <c r="G8" s="20" t="s">
        <v>106</v>
      </c>
      <c r="H8" s="234" t="s">
        <v>228</v>
      </c>
      <c r="I8" s="234" t="s">
        <v>195</v>
      </c>
      <c r="J8" s="234" t="s">
        <v>228</v>
      </c>
      <c r="K8" s="234" t="s">
        <v>195</v>
      </c>
      <c r="L8" s="235" t="s">
        <v>229</v>
      </c>
      <c r="M8" s="236" t="s">
        <v>229</v>
      </c>
      <c r="N8" s="236" t="s">
        <v>229</v>
      </c>
      <c r="O8" s="237" t="s">
        <v>230</v>
      </c>
    </row>
    <row r="9" spans="1:15" x14ac:dyDescent="0.55000000000000004">
      <c r="A9" s="6"/>
      <c r="B9" s="238"/>
      <c r="C9" s="6"/>
      <c r="D9" s="6"/>
      <c r="E9" s="52"/>
      <c r="F9" s="6"/>
      <c r="G9" s="6"/>
      <c r="H9" s="6"/>
      <c r="I9" s="6"/>
      <c r="J9" s="6"/>
      <c r="K9" s="6"/>
      <c r="L9" s="239"/>
      <c r="M9" s="239"/>
      <c r="N9" s="239"/>
      <c r="O9" s="52"/>
    </row>
    <row r="10" spans="1:15" x14ac:dyDescent="0.55000000000000004">
      <c r="A10" s="151"/>
      <c r="B10" s="200"/>
      <c r="C10" s="204"/>
      <c r="D10" s="204"/>
      <c r="E10" s="13"/>
      <c r="F10" s="151"/>
      <c r="G10" s="203"/>
      <c r="H10" s="240"/>
      <c r="I10" s="203"/>
      <c r="J10" s="240"/>
      <c r="K10" s="203"/>
      <c r="L10" s="189"/>
      <c r="M10" s="189"/>
      <c r="N10" s="189"/>
      <c r="O10" s="241"/>
    </row>
    <row r="11" spans="1:15" x14ac:dyDescent="0.55000000000000004">
      <c r="A11" s="151"/>
      <c r="B11" s="200"/>
      <c r="C11" s="204"/>
      <c r="D11" s="204"/>
      <c r="E11" s="13"/>
      <c r="F11" s="151"/>
      <c r="G11" s="242"/>
      <c r="H11" s="151"/>
      <c r="I11" s="242"/>
      <c r="J11" s="243"/>
      <c r="K11" s="242"/>
      <c r="L11" s="189"/>
      <c r="M11" s="189"/>
      <c r="N11" s="189"/>
      <c r="O11" s="241"/>
    </row>
    <row r="12" spans="1:15" x14ac:dyDescent="0.55000000000000004">
      <c r="A12" s="151"/>
      <c r="B12" s="200"/>
      <c r="C12" s="204"/>
      <c r="D12" s="204"/>
      <c r="E12" s="13"/>
      <c r="F12" s="151"/>
      <c r="G12" s="242"/>
      <c r="H12" s="244"/>
      <c r="I12" s="242"/>
      <c r="J12" s="243"/>
      <c r="K12" s="242"/>
      <c r="L12" s="189"/>
      <c r="M12" s="189"/>
      <c r="N12" s="189"/>
      <c r="O12" s="241"/>
    </row>
    <row r="13" spans="1:15" x14ac:dyDescent="0.55000000000000004">
      <c r="A13" s="151"/>
      <c r="B13" s="200"/>
      <c r="C13" s="151"/>
      <c r="D13" s="151"/>
      <c r="E13" s="13"/>
      <c r="F13" s="151"/>
      <c r="G13" s="151"/>
      <c r="H13" s="151"/>
      <c r="I13" s="151"/>
      <c r="J13" s="151"/>
      <c r="K13" s="151"/>
      <c r="L13" s="189"/>
      <c r="M13" s="189"/>
      <c r="N13" s="189"/>
      <c r="O13" s="13"/>
    </row>
    <row r="14" spans="1:15" x14ac:dyDescent="0.55000000000000004">
      <c r="A14" s="20"/>
      <c r="B14" s="164"/>
      <c r="C14" s="20"/>
      <c r="D14" s="20"/>
      <c r="E14" s="18"/>
      <c r="F14" s="20"/>
      <c r="G14" s="20"/>
      <c r="H14" s="20"/>
      <c r="I14" s="20"/>
      <c r="J14" s="20"/>
      <c r="K14" s="20"/>
      <c r="L14" s="235"/>
      <c r="M14" s="235"/>
      <c r="N14" s="235"/>
      <c r="O14" s="18"/>
    </row>
    <row r="15" spans="1:15" x14ac:dyDescent="0.55000000000000004">
      <c r="A15" s="4"/>
      <c r="B15" s="167"/>
      <c r="C15" s="4"/>
      <c r="D15" s="4"/>
      <c r="E15" s="216"/>
      <c r="F15" s="4"/>
      <c r="G15" s="4"/>
      <c r="H15" s="4"/>
      <c r="I15" s="4"/>
      <c r="J15" s="4"/>
      <c r="K15" s="4"/>
      <c r="L15" s="245"/>
      <c r="M15" s="245"/>
      <c r="N15" s="245"/>
      <c r="O15" s="216"/>
    </row>
    <row r="16" spans="1:15" x14ac:dyDescent="0.55000000000000004">
      <c r="A16" s="4"/>
      <c r="B16" s="167"/>
      <c r="C16" s="246" t="s">
        <v>231</v>
      </c>
      <c r="D16" s="246"/>
      <c r="E16" s="247"/>
      <c r="F16" s="4" t="s">
        <v>232</v>
      </c>
      <c r="G16" s="245"/>
      <c r="I16" s="4"/>
      <c r="J16" s="246" t="s">
        <v>231</v>
      </c>
      <c r="K16" s="248"/>
      <c r="L16" s="245"/>
      <c r="M16" s="4" t="s">
        <v>233</v>
      </c>
      <c r="N16" s="4"/>
      <c r="O16" s="249"/>
    </row>
    <row r="17" spans="1:15" x14ac:dyDescent="0.55000000000000004">
      <c r="A17" s="4" t="s">
        <v>234</v>
      </c>
      <c r="B17" s="167"/>
      <c r="C17" s="246" t="s">
        <v>235</v>
      </c>
      <c r="D17" s="246"/>
      <c r="E17" s="250" t="s">
        <v>236</v>
      </c>
      <c r="F17" s="251"/>
      <c r="G17" s="245"/>
      <c r="H17" s="167"/>
      <c r="I17" s="4"/>
      <c r="J17" s="246"/>
      <c r="K17" s="252" t="s">
        <v>237</v>
      </c>
      <c r="L17" s="245"/>
      <c r="M17" s="167"/>
      <c r="N17" s="4"/>
      <c r="O17" s="249"/>
    </row>
    <row r="18" spans="1:15" x14ac:dyDescent="0.55000000000000004">
      <c r="A18" s="4"/>
      <c r="B18" s="253" t="s">
        <v>238</v>
      </c>
      <c r="D18" s="253"/>
      <c r="E18" s="250"/>
      <c r="F18" s="251"/>
      <c r="G18" s="245"/>
      <c r="H18" s="4"/>
      <c r="I18" s="253" t="s">
        <v>239</v>
      </c>
      <c r="K18" s="252"/>
      <c r="L18" s="245"/>
      <c r="M18" s="4"/>
      <c r="N18" s="4"/>
      <c r="O18" s="249"/>
    </row>
    <row r="19" spans="1:15" x14ac:dyDescent="0.55000000000000004">
      <c r="A19" s="4"/>
      <c r="B19" s="167"/>
      <c r="C19" s="4"/>
      <c r="D19" s="4"/>
      <c r="E19" s="216"/>
      <c r="F19" s="4"/>
      <c r="J19" s="4"/>
      <c r="K19" s="4"/>
      <c r="L19" s="100"/>
      <c r="M19" s="100"/>
      <c r="N19" s="100"/>
      <c r="O19" s="216"/>
    </row>
    <row r="20" spans="1:15" x14ac:dyDescent="0.55000000000000004">
      <c r="A20" s="4"/>
      <c r="B20" s="167"/>
      <c r="C20" s="4"/>
      <c r="D20" s="4"/>
      <c r="E20" s="249"/>
      <c r="F20" s="167"/>
      <c r="G20" s="246" t="s">
        <v>231</v>
      </c>
      <c r="H20" s="248"/>
      <c r="I20" s="251" t="s">
        <v>240</v>
      </c>
      <c r="J20" s="210" t="s">
        <v>241</v>
      </c>
      <c r="K20" s="4"/>
      <c r="L20" s="4"/>
      <c r="M20" s="4"/>
      <c r="N20" s="4"/>
      <c r="O20" s="216"/>
    </row>
    <row r="21" spans="1:15" x14ac:dyDescent="0.55000000000000004">
      <c r="A21" s="4"/>
      <c r="B21" s="167"/>
      <c r="C21" s="4"/>
      <c r="D21" s="4"/>
      <c r="E21" s="249"/>
      <c r="F21" s="167"/>
      <c r="G21" s="246" t="s">
        <v>242</v>
      </c>
      <c r="H21" s="252"/>
      <c r="I21" s="251"/>
      <c r="J21" s="167" t="s">
        <v>236</v>
      </c>
      <c r="K21" s="4"/>
      <c r="L21" s="245"/>
      <c r="M21" s="245"/>
      <c r="N21" s="245"/>
      <c r="O21" s="216"/>
    </row>
    <row r="22" spans="1:15" x14ac:dyDescent="0.55000000000000004">
      <c r="F22" s="253" t="s">
        <v>239</v>
      </c>
      <c r="H22" s="252"/>
      <c r="I22" s="251"/>
      <c r="J22" s="4"/>
      <c r="K22" s="4"/>
    </row>
    <row r="23" spans="1:15" x14ac:dyDescent="0.55000000000000004">
      <c r="E23" s="216"/>
      <c r="F23" s="4"/>
      <c r="G23" s="4"/>
    </row>
  </sheetData>
  <mergeCells count="11">
    <mergeCell ref="F7:G7"/>
    <mergeCell ref="H7:I7"/>
    <mergeCell ref="J7:K7"/>
    <mergeCell ref="M1:O1"/>
    <mergeCell ref="A2:O2"/>
    <mergeCell ref="A3:L3"/>
    <mergeCell ref="A4:L4"/>
    <mergeCell ref="F6:G6"/>
    <mergeCell ref="H6:I6"/>
    <mergeCell ref="J6:K6"/>
    <mergeCell ref="L6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สรุป</vt:lpstr>
      <vt:lpstr>โควตา</vt:lpstr>
      <vt:lpstr>มีตัว 1 มี.ค.63</vt:lpstr>
      <vt:lpstr>บัญชีสรุป</vt:lpstr>
      <vt:lpstr>บัญชีหมายเลข 3</vt:lpstr>
      <vt:lpstr>บัญชีหมายเลข 4</vt:lpstr>
      <vt:lpstr>บัญชีหมายเลข 5</vt:lpstr>
      <vt:lpstr>โควตา!Print_Titles</vt:lpstr>
      <vt:lpstr>'มีตัว 1 มี.ค.63'!Print_Titles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KKD</cp:lastModifiedBy>
  <cp:lastPrinted>2021-03-11T03:09:23Z</cp:lastPrinted>
  <dcterms:created xsi:type="dcterms:W3CDTF">2016-10-07T11:33:49Z</dcterms:created>
  <dcterms:modified xsi:type="dcterms:W3CDTF">2021-03-19T08:49:43Z</dcterms:modified>
</cp:coreProperties>
</file>