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MASTER" sheetId="1" r:id="rId1"/>
    <sheet name="จัดสรรเงินให้โรงเรียน(1)" sheetId="2" r:id="rId2"/>
    <sheet name="จัดสรรให้กลุ่ม (2 , 3 )" sheetId="6" r:id="rId3"/>
    <sheet name="กลุ่ม 2" sheetId="7" r:id="rId4"/>
    <sheet name="โปรแกรม" sheetId="3" r:id="rId5"/>
    <sheet name="ครู+รองผอรร" sheetId="4" r:id="rId6"/>
    <sheet name="ค่ากลาง" sheetId="5" r:id="rId7"/>
    <sheet name="Sheet8" sheetId="8" r:id="rId8"/>
  </sheets>
  <externalReferences>
    <externalReference r:id="rId9"/>
  </externalReferences>
  <definedNames>
    <definedName name="_xlnm._FilterDatabase" localSheetId="0" hidden="1">MASTER!$A$3:$T$1483</definedName>
    <definedName name="_xlnm._FilterDatabase" localSheetId="5" hidden="1">'ครู+รองผอรร'!$A$4:$S$4</definedName>
    <definedName name="_xlnm._FilterDatabase" localSheetId="4" hidden="1">โปรแกรม!$A$10:$U$1331</definedName>
  </definedNames>
  <calcPr calcId="124519"/>
</workbook>
</file>

<file path=xl/calcChain.xml><?xml version="1.0" encoding="utf-8"?>
<calcChain xmlns="http://schemas.openxmlformats.org/spreadsheetml/2006/main">
  <c r="E13" i="7"/>
  <c r="D11"/>
  <c r="C11"/>
  <c r="E10"/>
  <c r="E11" s="1"/>
  <c r="E9"/>
  <c r="E8"/>
  <c r="E6" i="3" l="1"/>
  <c r="H6" s="1"/>
  <c r="C6"/>
  <c r="J16"/>
  <c r="L16" s="1"/>
  <c r="J17"/>
  <c r="J18"/>
  <c r="L18" s="1"/>
  <c r="J19"/>
  <c r="L19" s="1"/>
  <c r="J20"/>
  <c r="M20" s="1"/>
  <c r="N20" s="1"/>
  <c r="J21"/>
  <c r="J22"/>
  <c r="J23"/>
  <c r="M23" s="1"/>
  <c r="N23" s="1"/>
  <c r="J24"/>
  <c r="J25"/>
  <c r="J26"/>
  <c r="J27"/>
  <c r="J28"/>
  <c r="J29"/>
  <c r="J30"/>
  <c r="J31"/>
  <c r="J32"/>
  <c r="J33"/>
  <c r="J34"/>
  <c r="J35"/>
  <c r="J36"/>
  <c r="J37"/>
  <c r="J38"/>
  <c r="L38" s="1"/>
  <c r="J39"/>
  <c r="J40"/>
  <c r="J41"/>
  <c r="J42"/>
  <c r="J43"/>
  <c r="J44"/>
  <c r="J45"/>
  <c r="J15"/>
  <c r="L15" s="1"/>
  <c r="J14"/>
  <c r="L14" s="1"/>
  <c r="J13"/>
  <c r="J12"/>
  <c r="L12" s="1"/>
  <c r="J11"/>
  <c r="M11" s="1"/>
  <c r="N11" s="1"/>
  <c r="Q11" s="1"/>
  <c r="J1331"/>
  <c r="J1330"/>
  <c r="L1330" s="1"/>
  <c r="J1329"/>
  <c r="L1329" s="1"/>
  <c r="J1328"/>
  <c r="M1328" s="1"/>
  <c r="N1328" s="1"/>
  <c r="P1328" s="1"/>
  <c r="J1327"/>
  <c r="J1326"/>
  <c r="L1326" s="1"/>
  <c r="J1325"/>
  <c r="L1325" s="1"/>
  <c r="J1324"/>
  <c r="L1324" s="1"/>
  <c r="J1323"/>
  <c r="M1323" s="1"/>
  <c r="N1323" s="1"/>
  <c r="J1322"/>
  <c r="J1321"/>
  <c r="M1321" s="1"/>
  <c r="N1321" s="1"/>
  <c r="P1321" s="1"/>
  <c r="J1320"/>
  <c r="L1320" s="1"/>
  <c r="J1319"/>
  <c r="M1319" s="1"/>
  <c r="N1319" s="1"/>
  <c r="J1318"/>
  <c r="J1317"/>
  <c r="M1317" s="1"/>
  <c r="N1317" s="1"/>
  <c r="Q1317" s="1"/>
  <c r="J1316"/>
  <c r="L1316" s="1"/>
  <c r="J1315"/>
  <c r="M1315" s="1"/>
  <c r="N1315" s="1"/>
  <c r="J1314"/>
  <c r="J1313"/>
  <c r="M1313" s="1"/>
  <c r="N1313" s="1"/>
  <c r="P1313" s="1"/>
  <c r="J1312"/>
  <c r="L1312" s="1"/>
  <c r="J1311"/>
  <c r="M1311" s="1"/>
  <c r="N1311" s="1"/>
  <c r="J1310"/>
  <c r="J1309"/>
  <c r="M1309" s="1"/>
  <c r="N1309" s="1"/>
  <c r="Q1309" s="1"/>
  <c r="J1308"/>
  <c r="L1308" s="1"/>
  <c r="J1307"/>
  <c r="M1307" s="1"/>
  <c r="N1307" s="1"/>
  <c r="J1306"/>
  <c r="M1306" s="1"/>
  <c r="N1306" s="1"/>
  <c r="J1305"/>
  <c r="M1305" s="1"/>
  <c r="N1305" s="1"/>
  <c r="P1305" s="1"/>
  <c r="J1304"/>
  <c r="L1304" s="1"/>
  <c r="J1303"/>
  <c r="L1303" s="1"/>
  <c r="J1302"/>
  <c r="M1302" s="1"/>
  <c r="N1302" s="1"/>
  <c r="J1301"/>
  <c r="L1301" s="1"/>
  <c r="J1300"/>
  <c r="L1300" s="1"/>
  <c r="J1299"/>
  <c r="M1299" s="1"/>
  <c r="N1299" s="1"/>
  <c r="J1298"/>
  <c r="M1298" s="1"/>
  <c r="N1298" s="1"/>
  <c r="J1297"/>
  <c r="L1297" s="1"/>
  <c r="J1296"/>
  <c r="L1296" s="1"/>
  <c r="J1295"/>
  <c r="L1295" s="1"/>
  <c r="J1294"/>
  <c r="M1294" s="1"/>
  <c r="N1294" s="1"/>
  <c r="J1293"/>
  <c r="M1293" s="1"/>
  <c r="N1293" s="1"/>
  <c r="P1293" s="1"/>
  <c r="J1292"/>
  <c r="M1292" s="1"/>
  <c r="N1292" s="1"/>
  <c r="J1291"/>
  <c r="L1291" s="1"/>
  <c r="J1290"/>
  <c r="L1290" s="1"/>
  <c r="J1289"/>
  <c r="L1289" s="1"/>
  <c r="J1288"/>
  <c r="M1288" s="1"/>
  <c r="N1288" s="1"/>
  <c r="P1288" s="1"/>
  <c r="J1287"/>
  <c r="L1287" s="1"/>
  <c r="J1286"/>
  <c r="M1286" s="1"/>
  <c r="N1286" s="1"/>
  <c r="J1285"/>
  <c r="L1285" s="1"/>
  <c r="J1284"/>
  <c r="M1284" s="1"/>
  <c r="N1284" s="1"/>
  <c r="P1284" s="1"/>
  <c r="J1283"/>
  <c r="L1283" s="1"/>
  <c r="J1282"/>
  <c r="L1282" s="1"/>
  <c r="J1281"/>
  <c r="L1281" s="1"/>
  <c r="J1280"/>
  <c r="M1280" s="1"/>
  <c r="N1280" s="1"/>
  <c r="P1280" s="1"/>
  <c r="J1279"/>
  <c r="L1279" s="1"/>
  <c r="J1278"/>
  <c r="M1278" s="1"/>
  <c r="N1278" s="1"/>
  <c r="J1277"/>
  <c r="L1277" s="1"/>
  <c r="J1276"/>
  <c r="M1276" s="1"/>
  <c r="N1276" s="1"/>
  <c r="J1275"/>
  <c r="J1274"/>
  <c r="L1274" s="1"/>
  <c r="J1273"/>
  <c r="L1273" s="1"/>
  <c r="J1272"/>
  <c r="L1272" s="1"/>
  <c r="J1271"/>
  <c r="J1270"/>
  <c r="L1270" s="1"/>
  <c r="J1269"/>
  <c r="L1269" s="1"/>
  <c r="J1268"/>
  <c r="M1268" s="1"/>
  <c r="N1268" s="1"/>
  <c r="P1268" s="1"/>
  <c r="J1267"/>
  <c r="J1266"/>
  <c r="L1266" s="1"/>
  <c r="J1265"/>
  <c r="L1265" s="1"/>
  <c r="J1264"/>
  <c r="L1264" s="1"/>
  <c r="J1263"/>
  <c r="J1262"/>
  <c r="L1262" s="1"/>
  <c r="J1261"/>
  <c r="L1261" s="1"/>
  <c r="J1260"/>
  <c r="L1260" s="1"/>
  <c r="J1259"/>
  <c r="M1259" s="1"/>
  <c r="N1259" s="1"/>
  <c r="J1258"/>
  <c r="J1257"/>
  <c r="M1257" s="1"/>
  <c r="N1257" s="1"/>
  <c r="Q1257" s="1"/>
  <c r="J1256"/>
  <c r="L1256" s="1"/>
  <c r="J1255"/>
  <c r="M1255" s="1"/>
  <c r="N1255" s="1"/>
  <c r="J1254"/>
  <c r="J1253"/>
  <c r="M1253" s="1"/>
  <c r="N1253" s="1"/>
  <c r="P1253" s="1"/>
  <c r="J1252"/>
  <c r="L1252" s="1"/>
  <c r="J1251"/>
  <c r="M1251" s="1"/>
  <c r="N1251" s="1"/>
  <c r="J1250"/>
  <c r="J1249"/>
  <c r="M1249" s="1"/>
  <c r="N1249" s="1"/>
  <c r="Q1249" s="1"/>
  <c r="J1248"/>
  <c r="L1248" s="1"/>
  <c r="J1247"/>
  <c r="M1247" s="1"/>
  <c r="N1247" s="1"/>
  <c r="J1246"/>
  <c r="J1245"/>
  <c r="M1245" s="1"/>
  <c r="N1245" s="1"/>
  <c r="Q1245" s="1"/>
  <c r="J1244"/>
  <c r="L1244" s="1"/>
  <c r="J1243"/>
  <c r="L1243" s="1"/>
  <c r="J1242"/>
  <c r="M1242" s="1"/>
  <c r="N1242" s="1"/>
  <c r="J1241"/>
  <c r="M1241" s="1"/>
  <c r="N1241" s="1"/>
  <c r="P1241" s="1"/>
  <c r="J1240"/>
  <c r="L1240" s="1"/>
  <c r="J1239"/>
  <c r="M1239" s="1"/>
  <c r="N1239" s="1"/>
  <c r="J1238"/>
  <c r="M1238" s="1"/>
  <c r="N1238" s="1"/>
  <c r="J1237"/>
  <c r="L1237" s="1"/>
  <c r="J1236"/>
  <c r="L1236" s="1"/>
  <c r="J1235"/>
  <c r="L1235" s="1"/>
  <c r="J1234"/>
  <c r="M1234" s="1"/>
  <c r="N1234" s="1"/>
  <c r="J1233"/>
  <c r="M1233" s="1"/>
  <c r="N1233" s="1"/>
  <c r="P1233" s="1"/>
  <c r="J1232"/>
  <c r="L1232" s="1"/>
  <c r="J1231"/>
  <c r="M1231" s="1"/>
  <c r="N1231" s="1"/>
  <c r="J1230"/>
  <c r="M1230" s="1"/>
  <c r="N1230" s="1"/>
  <c r="J1229"/>
  <c r="M1229" s="1"/>
  <c r="N1229" s="1"/>
  <c r="J1228"/>
  <c r="M1228" s="1"/>
  <c r="N1228" s="1"/>
  <c r="J1227"/>
  <c r="L1227" s="1"/>
  <c r="J1226"/>
  <c r="M1226" s="1"/>
  <c r="N1226" s="1"/>
  <c r="J1225"/>
  <c r="L1225" s="1"/>
  <c r="J1224"/>
  <c r="M1224" s="1"/>
  <c r="N1224" s="1"/>
  <c r="P1224" s="1"/>
  <c r="J1223"/>
  <c r="L1223" s="1"/>
  <c r="J1222"/>
  <c r="L1222" s="1"/>
  <c r="J1221"/>
  <c r="L1221" s="1"/>
  <c r="J1220"/>
  <c r="M1220" s="1"/>
  <c r="N1220" s="1"/>
  <c r="P1220" s="1"/>
  <c r="J1219"/>
  <c r="L1219" s="1"/>
  <c r="J1218"/>
  <c r="M1218" s="1"/>
  <c r="N1218" s="1"/>
  <c r="J1217"/>
  <c r="L1217" s="1"/>
  <c r="J1216"/>
  <c r="M1216" s="1"/>
  <c r="N1216" s="1"/>
  <c r="P1216" s="1"/>
  <c r="J1215"/>
  <c r="L1215" s="1"/>
  <c r="J1214"/>
  <c r="L1214" s="1"/>
  <c r="J1213"/>
  <c r="L1213" s="1"/>
  <c r="J1212"/>
  <c r="M1212" s="1"/>
  <c r="N1212" s="1"/>
  <c r="J1211"/>
  <c r="J1210"/>
  <c r="L1210" s="1"/>
  <c r="J1209"/>
  <c r="L1209" s="1"/>
  <c r="J1208"/>
  <c r="L1208" s="1"/>
  <c r="J1207"/>
  <c r="J1206"/>
  <c r="L1206" s="1"/>
  <c r="J1205"/>
  <c r="L1205" s="1"/>
  <c r="J1204"/>
  <c r="M1204" s="1"/>
  <c r="N1204" s="1"/>
  <c r="P1204" s="1"/>
  <c r="J1203"/>
  <c r="J1202"/>
  <c r="L1202" s="1"/>
  <c r="J1201"/>
  <c r="L1201" s="1"/>
  <c r="J1200"/>
  <c r="L1200" s="1"/>
  <c r="J1199"/>
  <c r="J1198"/>
  <c r="L1198" s="1"/>
  <c r="J1197"/>
  <c r="L1197" s="1"/>
  <c r="J1196"/>
  <c r="L1196" s="1"/>
  <c r="J1195"/>
  <c r="M1195" s="1"/>
  <c r="N1195" s="1"/>
  <c r="J1194"/>
  <c r="J1193"/>
  <c r="M1193" s="1"/>
  <c r="N1193" s="1"/>
  <c r="P1193" s="1"/>
  <c r="J1192"/>
  <c r="L1192" s="1"/>
  <c r="J1191"/>
  <c r="M1191" s="1"/>
  <c r="N1191" s="1"/>
  <c r="J1190"/>
  <c r="J1189"/>
  <c r="M1189" s="1"/>
  <c r="N1189" s="1"/>
  <c r="Q1189" s="1"/>
  <c r="J1188"/>
  <c r="L1188" s="1"/>
  <c r="J1187"/>
  <c r="M1187" s="1"/>
  <c r="N1187" s="1"/>
  <c r="J1186"/>
  <c r="J1185"/>
  <c r="M1185" s="1"/>
  <c r="N1185" s="1"/>
  <c r="Q1185" s="1"/>
  <c r="J1184"/>
  <c r="L1184" s="1"/>
  <c r="J1183"/>
  <c r="M1183" s="1"/>
  <c r="N1183" s="1"/>
  <c r="J1182"/>
  <c r="J1181"/>
  <c r="M1181" s="1"/>
  <c r="N1181" s="1"/>
  <c r="Q1181" s="1"/>
  <c r="J1180"/>
  <c r="L1180" s="1"/>
  <c r="J1179"/>
  <c r="M1179" s="1"/>
  <c r="N1179" s="1"/>
  <c r="J1178"/>
  <c r="M1178" s="1"/>
  <c r="N1178" s="1"/>
  <c r="J1177"/>
  <c r="L1177" s="1"/>
  <c r="J1176"/>
  <c r="L1176" s="1"/>
  <c r="J1175"/>
  <c r="L1175" s="1"/>
  <c r="J1174"/>
  <c r="M1174" s="1"/>
  <c r="N1174" s="1"/>
  <c r="J1173"/>
  <c r="M1173" s="1"/>
  <c r="N1173" s="1"/>
  <c r="P1173" s="1"/>
  <c r="J1172"/>
  <c r="L1172" s="1"/>
  <c r="J1171"/>
  <c r="M1171" s="1"/>
  <c r="N1171" s="1"/>
  <c r="J1170"/>
  <c r="M1170" s="1"/>
  <c r="N1170" s="1"/>
  <c r="J1169"/>
  <c r="L1169" s="1"/>
  <c r="J1168"/>
  <c r="L1168" s="1"/>
  <c r="J1167"/>
  <c r="L1167" s="1"/>
  <c r="J1166"/>
  <c r="M1166" s="1"/>
  <c r="N1166" s="1"/>
  <c r="J1165"/>
  <c r="L1165" s="1"/>
  <c r="J1164"/>
  <c r="L1164" s="1"/>
  <c r="J1163"/>
  <c r="M1163" s="1"/>
  <c r="N1163" s="1"/>
  <c r="J1162"/>
  <c r="M1162" s="1"/>
  <c r="N1162" s="1"/>
  <c r="Q1162" s="1"/>
  <c r="J1161"/>
  <c r="M1161" s="1"/>
  <c r="N1161" s="1"/>
  <c r="J1160"/>
  <c r="L1160" s="1"/>
  <c r="J1159"/>
  <c r="L1159" s="1"/>
  <c r="J1158"/>
  <c r="J1157"/>
  <c r="L1157" s="1"/>
  <c r="J1156"/>
  <c r="M1156" s="1"/>
  <c r="N1156" s="1"/>
  <c r="J1155"/>
  <c r="L1155" s="1"/>
  <c r="J1154"/>
  <c r="M1154" s="1"/>
  <c r="N1154" s="1"/>
  <c r="P1154" s="1"/>
  <c r="J1153"/>
  <c r="L1153" s="1"/>
  <c r="J1152"/>
  <c r="M1152" s="1"/>
  <c r="N1152" s="1"/>
  <c r="J1151"/>
  <c r="J1150"/>
  <c r="M1150" s="1"/>
  <c r="N1150" s="1"/>
  <c r="Q1150" s="1"/>
  <c r="J1149"/>
  <c r="L1149" s="1"/>
  <c r="J1148"/>
  <c r="L1148" s="1"/>
  <c r="J1147"/>
  <c r="J1146"/>
  <c r="L1146" s="1"/>
  <c r="J1145"/>
  <c r="L1145" s="1"/>
  <c r="J1144"/>
  <c r="L1144" s="1"/>
  <c r="J1143"/>
  <c r="L1143" s="1"/>
  <c r="J1142"/>
  <c r="J1141"/>
  <c r="L1141" s="1"/>
  <c r="J1140"/>
  <c r="M1140" s="1"/>
  <c r="N1140" s="1"/>
  <c r="J1139"/>
  <c r="L1139" s="1"/>
  <c r="J1138"/>
  <c r="M1138" s="1"/>
  <c r="N1138" s="1"/>
  <c r="Q1138" s="1"/>
  <c r="J1137"/>
  <c r="L1137" s="1"/>
  <c r="J1136"/>
  <c r="L1136" s="1"/>
  <c r="J1135"/>
  <c r="J1134"/>
  <c r="L1134" s="1"/>
  <c r="J1133"/>
  <c r="L1133" s="1"/>
  <c r="J1132"/>
  <c r="L1132" s="1"/>
  <c r="J1131"/>
  <c r="J1130"/>
  <c r="L1130" s="1"/>
  <c r="J1129"/>
  <c r="L1129" s="1"/>
  <c r="J1128"/>
  <c r="L1128" s="1"/>
  <c r="J1127"/>
  <c r="L1127" s="1"/>
  <c r="J1126"/>
  <c r="J1125"/>
  <c r="L1125" s="1"/>
  <c r="J1124"/>
  <c r="M1124" s="1"/>
  <c r="N1124" s="1"/>
  <c r="J1123"/>
  <c r="L1123" s="1"/>
  <c r="J1122"/>
  <c r="M1122" s="1"/>
  <c r="N1122" s="1"/>
  <c r="Q1122" s="1"/>
  <c r="J1121"/>
  <c r="L1121" s="1"/>
  <c r="J1120"/>
  <c r="M1120" s="1"/>
  <c r="N1120" s="1"/>
  <c r="J1119"/>
  <c r="J1118"/>
  <c r="N1118" s="1"/>
  <c r="P1118" s="1"/>
  <c r="J1117"/>
  <c r="L1117" s="1"/>
  <c r="J1116"/>
  <c r="L1116" s="1"/>
  <c r="J1115"/>
  <c r="J1114"/>
  <c r="L1114" s="1"/>
  <c r="J1113"/>
  <c r="L1113" s="1"/>
  <c r="J1112"/>
  <c r="L1112" s="1"/>
  <c r="J1111"/>
  <c r="L1111" s="1"/>
  <c r="J1110"/>
  <c r="J1109"/>
  <c r="L1109" s="1"/>
  <c r="J1108"/>
  <c r="M1108" s="1"/>
  <c r="N1108" s="1"/>
  <c r="J1107"/>
  <c r="L1107" s="1"/>
  <c r="J1106"/>
  <c r="M1106" s="1"/>
  <c r="N1106" s="1"/>
  <c r="P1106" s="1"/>
  <c r="J1105"/>
  <c r="L1105" s="1"/>
  <c r="J1104"/>
  <c r="M1104" s="1"/>
  <c r="N1104" s="1"/>
  <c r="J1103"/>
  <c r="J1102"/>
  <c r="L1102" s="1"/>
  <c r="J1101"/>
  <c r="L1101" s="1"/>
  <c r="J1100"/>
  <c r="L1100" s="1"/>
  <c r="J1099"/>
  <c r="J1098"/>
  <c r="L1098" s="1"/>
  <c r="J1097"/>
  <c r="L1097" s="1"/>
  <c r="J1096"/>
  <c r="L1096" s="1"/>
  <c r="J1095"/>
  <c r="L1095" s="1"/>
  <c r="J1094"/>
  <c r="J1093"/>
  <c r="L1093" s="1"/>
  <c r="J1092"/>
  <c r="M1092" s="1"/>
  <c r="N1092" s="1"/>
  <c r="J1091"/>
  <c r="L1091" s="1"/>
  <c r="J1090"/>
  <c r="M1090" s="1"/>
  <c r="N1090" s="1"/>
  <c r="Q1090" s="1"/>
  <c r="J1089"/>
  <c r="L1089" s="1"/>
  <c r="J1088"/>
  <c r="M1088" s="1"/>
  <c r="N1088" s="1"/>
  <c r="J1087"/>
  <c r="L1087" s="1"/>
  <c r="J1086"/>
  <c r="L1086" s="1"/>
  <c r="J1085"/>
  <c r="L1085" s="1"/>
  <c r="J1084"/>
  <c r="M1084" s="1"/>
  <c r="N1084" s="1"/>
  <c r="J1083"/>
  <c r="J1082"/>
  <c r="M1082" s="1"/>
  <c r="N1082" s="1"/>
  <c r="Q1082" s="1"/>
  <c r="J1081"/>
  <c r="L1081" s="1"/>
  <c r="J1080"/>
  <c r="M1080" s="1"/>
  <c r="N1080" s="1"/>
  <c r="J1079"/>
  <c r="L1079" s="1"/>
  <c r="J1078"/>
  <c r="L1078" s="1"/>
  <c r="J1077"/>
  <c r="L1077" s="1"/>
  <c r="J1076"/>
  <c r="M1076" s="1"/>
  <c r="N1076" s="1"/>
  <c r="J1075"/>
  <c r="J1074"/>
  <c r="M1074" s="1"/>
  <c r="N1074" s="1"/>
  <c r="Q1074" s="1"/>
  <c r="J1073"/>
  <c r="L1073" s="1"/>
  <c r="J1072"/>
  <c r="M1072" s="1"/>
  <c r="N1072" s="1"/>
  <c r="J1071"/>
  <c r="L1071" s="1"/>
  <c r="J1070"/>
  <c r="L1070" s="1"/>
  <c r="J1069"/>
  <c r="J1068"/>
  <c r="M1068" s="1"/>
  <c r="N1068" s="1"/>
  <c r="J1067"/>
  <c r="J1066"/>
  <c r="M1066" s="1"/>
  <c r="N1066" s="1"/>
  <c r="Q1066" s="1"/>
  <c r="J1065"/>
  <c r="L1065" s="1"/>
  <c r="J1064"/>
  <c r="M1064" s="1"/>
  <c r="N1064" s="1"/>
  <c r="J1063"/>
  <c r="L1063" s="1"/>
  <c r="J1062"/>
  <c r="L1062" s="1"/>
  <c r="J1061"/>
  <c r="L1061" s="1"/>
  <c r="J1060"/>
  <c r="M1060" s="1"/>
  <c r="N1060" s="1"/>
  <c r="J1059"/>
  <c r="J1058"/>
  <c r="M1058" s="1"/>
  <c r="N1058" s="1"/>
  <c r="P1058" s="1"/>
  <c r="J1057"/>
  <c r="L1057" s="1"/>
  <c r="J1056"/>
  <c r="M1056" s="1"/>
  <c r="N1056" s="1"/>
  <c r="J1055"/>
  <c r="L1055" s="1"/>
  <c r="J1054"/>
  <c r="L1054" s="1"/>
  <c r="J1053"/>
  <c r="L1053" s="1"/>
  <c r="J1052"/>
  <c r="M1052" s="1"/>
  <c r="N1052" s="1"/>
  <c r="J1051"/>
  <c r="J1050"/>
  <c r="M1050" s="1"/>
  <c r="N1050" s="1"/>
  <c r="P1050" s="1"/>
  <c r="J1049"/>
  <c r="L1049" s="1"/>
  <c r="J1048"/>
  <c r="M1048" s="1"/>
  <c r="N1048" s="1"/>
  <c r="J1047"/>
  <c r="L1047" s="1"/>
  <c r="J1046"/>
  <c r="L1046" s="1"/>
  <c r="J1045"/>
  <c r="L1045" s="1"/>
  <c r="J1044"/>
  <c r="M1044" s="1"/>
  <c r="N1044" s="1"/>
  <c r="J1043"/>
  <c r="J1042"/>
  <c r="M1042" s="1"/>
  <c r="N1042" s="1"/>
  <c r="P1042" s="1"/>
  <c r="J1041"/>
  <c r="L1041" s="1"/>
  <c r="J1040"/>
  <c r="M1040" s="1"/>
  <c r="N1040" s="1"/>
  <c r="J1039"/>
  <c r="L1039" s="1"/>
  <c r="J1038"/>
  <c r="L1038" s="1"/>
  <c r="J1037"/>
  <c r="L1037" s="1"/>
  <c r="J1036"/>
  <c r="M1036" s="1"/>
  <c r="N1036" s="1"/>
  <c r="J1035"/>
  <c r="J1034"/>
  <c r="M1034" s="1"/>
  <c r="N1034" s="1"/>
  <c r="Q1034" s="1"/>
  <c r="J1033"/>
  <c r="L1033" s="1"/>
  <c r="J1032"/>
  <c r="M1032" s="1"/>
  <c r="N1032" s="1"/>
  <c r="J1031"/>
  <c r="L1031" s="1"/>
  <c r="J1030"/>
  <c r="L1030" s="1"/>
  <c r="J1029"/>
  <c r="L1029" s="1"/>
  <c r="J1028"/>
  <c r="M1028" s="1"/>
  <c r="N1028" s="1"/>
  <c r="J1027"/>
  <c r="J1026"/>
  <c r="J1025"/>
  <c r="J1024"/>
  <c r="J1023"/>
  <c r="J1022"/>
  <c r="J1021"/>
  <c r="M1021" s="1"/>
  <c r="N1021" s="1"/>
  <c r="J1020"/>
  <c r="J1019"/>
  <c r="L1019" s="1"/>
  <c r="J1018"/>
  <c r="J1017"/>
  <c r="L1017" s="1"/>
  <c r="J1016"/>
  <c r="L1016" s="1"/>
  <c r="J1015"/>
  <c r="L1015" s="1"/>
  <c r="J1014"/>
  <c r="L1014" s="1"/>
  <c r="J1013"/>
  <c r="J1012"/>
  <c r="L1012" s="1"/>
  <c r="J1011"/>
  <c r="M1011" s="1"/>
  <c r="N1011" s="1"/>
  <c r="P1011" s="1"/>
  <c r="J1010"/>
  <c r="J1009"/>
  <c r="M1009" s="1"/>
  <c r="N1009" s="1"/>
  <c r="J1008"/>
  <c r="L1008" s="1"/>
  <c r="J1007"/>
  <c r="M1007" s="1"/>
  <c r="N1007" s="1"/>
  <c r="J1006"/>
  <c r="M1006" s="1"/>
  <c r="N1006" s="1"/>
  <c r="J1005"/>
  <c r="L1005" s="1"/>
  <c r="J1004"/>
  <c r="M1004" s="1"/>
  <c r="N1004" s="1"/>
  <c r="Q1004" s="1"/>
  <c r="J1003"/>
  <c r="J1002"/>
  <c r="L1002" s="1"/>
  <c r="J1001"/>
  <c r="M1001" s="1"/>
  <c r="N1001" s="1"/>
  <c r="J1000"/>
  <c r="M1000" s="1"/>
  <c r="N1000" s="1"/>
  <c r="Q1000" s="1"/>
  <c r="J999"/>
  <c r="J998"/>
  <c r="J997"/>
  <c r="L997" s="1"/>
  <c r="J996"/>
  <c r="M996" s="1"/>
  <c r="N996" s="1"/>
  <c r="Q996" s="1"/>
  <c r="J995"/>
  <c r="L995" s="1"/>
  <c r="J994"/>
  <c r="M994" s="1"/>
  <c r="N994" s="1"/>
  <c r="P994" s="1"/>
  <c r="J993"/>
  <c r="J992"/>
  <c r="J991"/>
  <c r="J990"/>
  <c r="L990" s="1"/>
  <c r="J989"/>
  <c r="M989" s="1"/>
  <c r="N989" s="1"/>
  <c r="J988"/>
  <c r="J987"/>
  <c r="M987" s="1"/>
  <c r="N987" s="1"/>
  <c r="Q987" s="1"/>
  <c r="J986"/>
  <c r="J985"/>
  <c r="L985" s="1"/>
  <c r="J984"/>
  <c r="L984" s="1"/>
  <c r="J983"/>
  <c r="J982"/>
  <c r="M982" s="1"/>
  <c r="N982" s="1"/>
  <c r="J981"/>
  <c r="J980"/>
  <c r="L980" s="1"/>
  <c r="J979"/>
  <c r="J978"/>
  <c r="L978" s="1"/>
  <c r="J977"/>
  <c r="L977" s="1"/>
  <c r="J976"/>
  <c r="M976" s="1"/>
  <c r="N976" s="1"/>
  <c r="J975"/>
  <c r="L975" s="1"/>
  <c r="J974"/>
  <c r="J973"/>
  <c r="L973" s="1"/>
  <c r="J972"/>
  <c r="L972" s="1"/>
  <c r="J971"/>
  <c r="J970"/>
  <c r="J969"/>
  <c r="M969" s="1"/>
  <c r="N969" s="1"/>
  <c r="J968"/>
  <c r="M968" s="1"/>
  <c r="N968" s="1"/>
  <c r="Q968" s="1"/>
  <c r="J967"/>
  <c r="M967" s="1"/>
  <c r="N967" s="1"/>
  <c r="J966"/>
  <c r="J965"/>
  <c r="M965" s="1"/>
  <c r="N965" s="1"/>
  <c r="J964"/>
  <c r="M964" s="1"/>
  <c r="N964" s="1"/>
  <c r="Q964" s="1"/>
  <c r="J963"/>
  <c r="J962"/>
  <c r="J961"/>
  <c r="J960"/>
  <c r="J959"/>
  <c r="J958"/>
  <c r="J957"/>
  <c r="M957" s="1"/>
  <c r="N957" s="1"/>
  <c r="J956"/>
  <c r="J955"/>
  <c r="L955" s="1"/>
  <c r="J954"/>
  <c r="J953"/>
  <c r="L953" s="1"/>
  <c r="J952"/>
  <c r="L952" s="1"/>
  <c r="J951"/>
  <c r="J950"/>
  <c r="L950" s="1"/>
  <c r="J949"/>
  <c r="J948"/>
  <c r="L948" s="1"/>
  <c r="J947"/>
  <c r="M947" s="1"/>
  <c r="N947" s="1"/>
  <c r="P947" s="1"/>
  <c r="J946"/>
  <c r="J945"/>
  <c r="M945" s="1"/>
  <c r="N945" s="1"/>
  <c r="J944"/>
  <c r="L944" s="1"/>
  <c r="J943"/>
  <c r="J942"/>
  <c r="L942" s="1"/>
  <c r="J941"/>
  <c r="M941" s="1"/>
  <c r="N941" s="1"/>
  <c r="J940"/>
  <c r="J939"/>
  <c r="J938"/>
  <c r="J937"/>
  <c r="L937" s="1"/>
  <c r="J936"/>
  <c r="M936" s="1"/>
  <c r="N936" s="1"/>
  <c r="Q936" s="1"/>
  <c r="J935"/>
  <c r="L935" s="1"/>
  <c r="J934"/>
  <c r="J933"/>
  <c r="M933" s="1"/>
  <c r="N933" s="1"/>
  <c r="J932"/>
  <c r="L932" s="1"/>
  <c r="J931"/>
  <c r="J930"/>
  <c r="M930" s="1"/>
  <c r="N930" s="1"/>
  <c r="P930" s="1"/>
  <c r="J929"/>
  <c r="J928"/>
  <c r="J927"/>
  <c r="J926"/>
  <c r="J925"/>
  <c r="L925" s="1"/>
  <c r="J924"/>
  <c r="M924" s="1"/>
  <c r="N924" s="1"/>
  <c r="Q924" s="1"/>
  <c r="J923"/>
  <c r="J922"/>
  <c r="J921"/>
  <c r="J920"/>
  <c r="L920" s="1"/>
  <c r="J919"/>
  <c r="J918"/>
  <c r="L918" s="1"/>
  <c r="J917"/>
  <c r="J916"/>
  <c r="J915"/>
  <c r="J914"/>
  <c r="J913"/>
  <c r="L913" s="1"/>
  <c r="J912"/>
  <c r="M912" s="1"/>
  <c r="N912" s="1"/>
  <c r="J911"/>
  <c r="J910"/>
  <c r="J909"/>
  <c r="M909" s="1"/>
  <c r="N909" s="1"/>
  <c r="J908"/>
  <c r="J907"/>
  <c r="M907" s="1"/>
  <c r="N907" s="1"/>
  <c r="J906"/>
  <c r="J905"/>
  <c r="M905" s="1"/>
  <c r="N905" s="1"/>
  <c r="J904"/>
  <c r="M904" s="1"/>
  <c r="N904" s="1"/>
  <c r="Q904" s="1"/>
  <c r="J903"/>
  <c r="J902"/>
  <c r="J901"/>
  <c r="L901" s="1"/>
  <c r="J900"/>
  <c r="M900" s="1"/>
  <c r="N900" s="1"/>
  <c r="J899"/>
  <c r="J898"/>
  <c r="J897"/>
  <c r="J896"/>
  <c r="J895"/>
  <c r="M895" s="1"/>
  <c r="N895" s="1"/>
  <c r="J894"/>
  <c r="J893"/>
  <c r="L893" s="1"/>
  <c r="J892"/>
  <c r="L892" s="1"/>
  <c r="J891"/>
  <c r="J890"/>
  <c r="L890" s="1"/>
  <c r="J889"/>
  <c r="J888"/>
  <c r="L888" s="1"/>
  <c r="J887"/>
  <c r="J886"/>
  <c r="J885"/>
  <c r="J884"/>
  <c r="J883"/>
  <c r="M883" s="1"/>
  <c r="N883" s="1"/>
  <c r="J882"/>
  <c r="J881"/>
  <c r="M881" s="1"/>
  <c r="N881" s="1"/>
  <c r="J880"/>
  <c r="L880" s="1"/>
  <c r="J879"/>
  <c r="J878"/>
  <c r="L878" s="1"/>
  <c r="J877"/>
  <c r="M877" s="1"/>
  <c r="N877" s="1"/>
  <c r="J876"/>
  <c r="J875"/>
  <c r="J874"/>
  <c r="J873"/>
  <c r="L873" s="1"/>
  <c r="J872"/>
  <c r="M872" s="1"/>
  <c r="N872" s="1"/>
  <c r="Q872" s="1"/>
  <c r="J871"/>
  <c r="L871" s="1"/>
  <c r="J870"/>
  <c r="J869"/>
  <c r="M869" s="1"/>
  <c r="N869" s="1"/>
  <c r="J868"/>
  <c r="L868" s="1"/>
  <c r="J867"/>
  <c r="J866"/>
  <c r="M866" s="1"/>
  <c r="N866" s="1"/>
  <c r="P866" s="1"/>
  <c r="J865"/>
  <c r="J864"/>
  <c r="J863"/>
  <c r="J862"/>
  <c r="J861"/>
  <c r="L861" s="1"/>
  <c r="J860"/>
  <c r="M860" s="1"/>
  <c r="N860" s="1"/>
  <c r="Q860" s="1"/>
  <c r="J859"/>
  <c r="J858"/>
  <c r="J857"/>
  <c r="J856"/>
  <c r="L856" s="1"/>
  <c r="J855"/>
  <c r="J854"/>
  <c r="L854" s="1"/>
  <c r="J853"/>
  <c r="J852"/>
  <c r="J851"/>
  <c r="J850"/>
  <c r="J849"/>
  <c r="L849" s="1"/>
  <c r="J848"/>
  <c r="M848" s="1"/>
  <c r="N848" s="1"/>
  <c r="J847"/>
  <c r="J846"/>
  <c r="J845"/>
  <c r="M845" s="1"/>
  <c r="N845" s="1"/>
  <c r="J844"/>
  <c r="J843"/>
  <c r="M843" s="1"/>
  <c r="N843" s="1"/>
  <c r="J842"/>
  <c r="J841"/>
  <c r="M841" s="1"/>
  <c r="N841" s="1"/>
  <c r="J840"/>
  <c r="M840" s="1"/>
  <c r="N840" s="1"/>
  <c r="Q840" s="1"/>
  <c r="J839"/>
  <c r="J838"/>
  <c r="J837"/>
  <c r="L837" s="1"/>
  <c r="J836"/>
  <c r="M836" s="1"/>
  <c r="N836" s="1"/>
  <c r="J835"/>
  <c r="J834"/>
  <c r="J833"/>
  <c r="J832"/>
  <c r="J831"/>
  <c r="M831" s="1"/>
  <c r="N831" s="1"/>
  <c r="J830"/>
  <c r="J829"/>
  <c r="L829" s="1"/>
  <c r="J828"/>
  <c r="L828" s="1"/>
  <c r="J827"/>
  <c r="J826"/>
  <c r="L826" s="1"/>
  <c r="J825"/>
  <c r="J824"/>
  <c r="L824" s="1"/>
  <c r="J823"/>
  <c r="J822"/>
  <c r="J821"/>
  <c r="J820"/>
  <c r="J819"/>
  <c r="M819" s="1"/>
  <c r="N819" s="1"/>
  <c r="J818"/>
  <c r="J817"/>
  <c r="M817" s="1"/>
  <c r="N817" s="1"/>
  <c r="J816"/>
  <c r="L816" s="1"/>
  <c r="J815"/>
  <c r="J814"/>
  <c r="L814" s="1"/>
  <c r="J813"/>
  <c r="M813" s="1"/>
  <c r="N813" s="1"/>
  <c r="J812"/>
  <c r="J811"/>
  <c r="J810"/>
  <c r="J809"/>
  <c r="L809" s="1"/>
  <c r="J808"/>
  <c r="M808" s="1"/>
  <c r="N808" s="1"/>
  <c r="Q808" s="1"/>
  <c r="J807"/>
  <c r="L807" s="1"/>
  <c r="J806"/>
  <c r="J805"/>
  <c r="M805" s="1"/>
  <c r="N805" s="1"/>
  <c r="J804"/>
  <c r="L804" s="1"/>
  <c r="J803"/>
  <c r="J802"/>
  <c r="M802" s="1"/>
  <c r="N802" s="1"/>
  <c r="P802" s="1"/>
  <c r="J801"/>
  <c r="J800"/>
  <c r="J799"/>
  <c r="J798"/>
  <c r="J797"/>
  <c r="L797" s="1"/>
  <c r="J796"/>
  <c r="M796" s="1"/>
  <c r="N796" s="1"/>
  <c r="Q796" s="1"/>
  <c r="J795"/>
  <c r="J794"/>
  <c r="J793"/>
  <c r="J792"/>
  <c r="L792" s="1"/>
  <c r="J791"/>
  <c r="J790"/>
  <c r="L790" s="1"/>
  <c r="J788"/>
  <c r="J787"/>
  <c r="M787" s="1"/>
  <c r="N787" s="1"/>
  <c r="P787" s="1"/>
  <c r="J786"/>
  <c r="J785"/>
  <c r="L785" s="1"/>
  <c r="J784"/>
  <c r="M784" s="1"/>
  <c r="N784" s="1"/>
  <c r="J783"/>
  <c r="L783" s="1"/>
  <c r="J782"/>
  <c r="J781"/>
  <c r="M781" s="1"/>
  <c r="N781" s="1"/>
  <c r="J780"/>
  <c r="J779"/>
  <c r="M779" s="1"/>
  <c r="N779" s="1"/>
  <c r="Q779" s="1"/>
  <c r="J778"/>
  <c r="J777"/>
  <c r="J776"/>
  <c r="M776" s="1"/>
  <c r="N776" s="1"/>
  <c r="Q776" s="1"/>
  <c r="J775"/>
  <c r="M775" s="1"/>
  <c r="N775" s="1"/>
  <c r="J774"/>
  <c r="J773"/>
  <c r="L773" s="1"/>
  <c r="J772"/>
  <c r="M772" s="1"/>
  <c r="N772" s="1"/>
  <c r="J771"/>
  <c r="L771" s="1"/>
  <c r="J770"/>
  <c r="J769"/>
  <c r="J768"/>
  <c r="J767"/>
  <c r="M767" s="1"/>
  <c r="N767" s="1"/>
  <c r="Q767" s="1"/>
  <c r="J766"/>
  <c r="J765"/>
  <c r="J764"/>
  <c r="L764" s="1"/>
  <c r="J763"/>
  <c r="L763" s="1"/>
  <c r="J762"/>
  <c r="L762" s="1"/>
  <c r="J761"/>
  <c r="J760"/>
  <c r="L760" s="1"/>
  <c r="J759"/>
  <c r="J758"/>
  <c r="J757"/>
  <c r="J756"/>
  <c r="J755"/>
  <c r="M755" s="1"/>
  <c r="N755" s="1"/>
  <c r="Q755" s="1"/>
  <c r="J754"/>
  <c r="J753"/>
  <c r="J752"/>
  <c r="L752" s="1"/>
  <c r="J751"/>
  <c r="L751" s="1"/>
  <c r="J750"/>
  <c r="L750" s="1"/>
  <c r="J749"/>
  <c r="J748"/>
  <c r="J747"/>
  <c r="M747" s="1"/>
  <c r="N747" s="1"/>
  <c r="P747" s="1"/>
  <c r="J746"/>
  <c r="J745"/>
  <c r="L745" s="1"/>
  <c r="J744"/>
  <c r="M744" s="1"/>
  <c r="N744" s="1"/>
  <c r="Q744" s="1"/>
  <c r="J743"/>
  <c r="L743" s="1"/>
  <c r="J742"/>
  <c r="J741"/>
  <c r="J740"/>
  <c r="L740" s="1"/>
  <c r="J739"/>
  <c r="L739" s="1"/>
  <c r="J738"/>
  <c r="M738" s="1"/>
  <c r="N738" s="1"/>
  <c r="P738" s="1"/>
  <c r="J737"/>
  <c r="J736"/>
  <c r="J735"/>
  <c r="M735" s="1"/>
  <c r="N735" s="1"/>
  <c r="P735" s="1"/>
  <c r="J734"/>
  <c r="J733"/>
  <c r="J732"/>
  <c r="M732" s="1"/>
  <c r="N732" s="1"/>
  <c r="Q732" s="1"/>
  <c r="J731"/>
  <c r="L731" s="1"/>
  <c r="J730"/>
  <c r="J729"/>
  <c r="J728"/>
  <c r="L728" s="1"/>
  <c r="J727"/>
  <c r="J726"/>
  <c r="L726" s="1"/>
  <c r="J725"/>
  <c r="J724"/>
  <c r="J723"/>
  <c r="M723" s="1"/>
  <c r="N723" s="1"/>
  <c r="P723" s="1"/>
  <c r="J722"/>
  <c r="J721"/>
  <c r="L721" s="1"/>
  <c r="J720"/>
  <c r="M720" s="1"/>
  <c r="N720" s="1"/>
  <c r="J719"/>
  <c r="L719" s="1"/>
  <c r="J718"/>
  <c r="J717"/>
  <c r="M717" s="1"/>
  <c r="N717" s="1"/>
  <c r="J716"/>
  <c r="J715"/>
  <c r="M715" s="1"/>
  <c r="N715" s="1"/>
  <c r="Q715" s="1"/>
  <c r="J714"/>
  <c r="J713"/>
  <c r="J712"/>
  <c r="M712" s="1"/>
  <c r="N712" s="1"/>
  <c r="Q712" s="1"/>
  <c r="J711"/>
  <c r="M711" s="1"/>
  <c r="N711" s="1"/>
  <c r="J710"/>
  <c r="J709"/>
  <c r="L709" s="1"/>
  <c r="J708"/>
  <c r="M708" s="1"/>
  <c r="N708" s="1"/>
  <c r="J707"/>
  <c r="M707" s="1"/>
  <c r="N707" s="1"/>
  <c r="J706"/>
  <c r="J705"/>
  <c r="J704"/>
  <c r="M704" s="1"/>
  <c r="N704" s="1"/>
  <c r="J703"/>
  <c r="M703" s="1"/>
  <c r="N703" s="1"/>
  <c r="P703" s="1"/>
  <c r="J702"/>
  <c r="J701"/>
  <c r="M701" s="1"/>
  <c r="N701" s="1"/>
  <c r="J700"/>
  <c r="J699"/>
  <c r="J698"/>
  <c r="L698" s="1"/>
  <c r="J697"/>
  <c r="J696"/>
  <c r="M696" s="1"/>
  <c r="N696" s="1"/>
  <c r="Q696" s="1"/>
  <c r="J695"/>
  <c r="M695" s="1"/>
  <c r="N695" s="1"/>
  <c r="P695" s="1"/>
  <c r="J694"/>
  <c r="J693"/>
  <c r="J692"/>
  <c r="L692" s="1"/>
  <c r="J691"/>
  <c r="L691" s="1"/>
  <c r="J690"/>
  <c r="J689"/>
  <c r="J688"/>
  <c r="L688" s="1"/>
  <c r="J687"/>
  <c r="M687" s="1"/>
  <c r="N687" s="1"/>
  <c r="P687" s="1"/>
  <c r="J686"/>
  <c r="J685"/>
  <c r="L685" s="1"/>
  <c r="J684"/>
  <c r="J683"/>
  <c r="J682"/>
  <c r="L682" s="1"/>
  <c r="J681"/>
  <c r="J680"/>
  <c r="M680" s="1"/>
  <c r="N680" s="1"/>
  <c r="Q680" s="1"/>
  <c r="J679"/>
  <c r="L679" s="1"/>
  <c r="J678"/>
  <c r="J677"/>
  <c r="J676"/>
  <c r="J675"/>
  <c r="J674"/>
  <c r="J673"/>
  <c r="J672"/>
  <c r="L672" s="1"/>
  <c r="J671"/>
  <c r="M671" s="1"/>
  <c r="N671" s="1"/>
  <c r="J670"/>
  <c r="J669"/>
  <c r="J668"/>
  <c r="J667"/>
  <c r="J666"/>
  <c r="J665"/>
  <c r="J664"/>
  <c r="M664" s="1"/>
  <c r="N664" s="1"/>
  <c r="Q664" s="1"/>
  <c r="J663"/>
  <c r="L663" s="1"/>
  <c r="J662"/>
  <c r="J661"/>
  <c r="J660"/>
  <c r="J659"/>
  <c r="J658"/>
  <c r="J657"/>
  <c r="J656"/>
  <c r="L656" s="1"/>
  <c r="J655"/>
  <c r="M655" s="1"/>
  <c r="N655" s="1"/>
  <c r="J654"/>
  <c r="J653"/>
  <c r="J652"/>
  <c r="M652" s="1"/>
  <c r="N652" s="1"/>
  <c r="Q652" s="1"/>
  <c r="J651"/>
  <c r="M651" s="1"/>
  <c r="N651" s="1"/>
  <c r="P651" s="1"/>
  <c r="J650"/>
  <c r="J649"/>
  <c r="J648"/>
  <c r="L648" s="1"/>
  <c r="J647"/>
  <c r="L647" s="1"/>
  <c r="J646"/>
  <c r="J645"/>
  <c r="J644"/>
  <c r="J643"/>
  <c r="J642"/>
  <c r="J641"/>
  <c r="J640"/>
  <c r="L640" s="1"/>
  <c r="J639"/>
  <c r="M639" s="1"/>
  <c r="N639" s="1"/>
  <c r="J638"/>
  <c r="J637"/>
  <c r="M637" s="1"/>
  <c r="N637" s="1"/>
  <c r="J636"/>
  <c r="L636" s="1"/>
  <c r="J635"/>
  <c r="L635" s="1"/>
  <c r="J634"/>
  <c r="J633"/>
  <c r="J632"/>
  <c r="L632" s="1"/>
  <c r="J631"/>
  <c r="J630"/>
  <c r="J629"/>
  <c r="J628"/>
  <c r="L628" s="1"/>
  <c r="J627"/>
  <c r="J626"/>
  <c r="J625"/>
  <c r="J624"/>
  <c r="M624" s="1"/>
  <c r="N624" s="1"/>
  <c r="J623"/>
  <c r="J622"/>
  <c r="J621"/>
  <c r="J620"/>
  <c r="J619"/>
  <c r="J618"/>
  <c r="J617"/>
  <c r="J616"/>
  <c r="J615"/>
  <c r="L615" s="1"/>
  <c r="J614"/>
  <c r="J613"/>
  <c r="J612"/>
  <c r="J611"/>
  <c r="L611" s="1"/>
  <c r="J610"/>
  <c r="J609"/>
  <c r="J608"/>
  <c r="J607"/>
  <c r="M607" s="1"/>
  <c r="N607" s="1"/>
  <c r="J606"/>
  <c r="J605"/>
  <c r="J604"/>
  <c r="J603"/>
  <c r="M603" s="1"/>
  <c r="N603" s="1"/>
  <c r="J602"/>
  <c r="J601"/>
  <c r="J600"/>
  <c r="L600" s="1"/>
  <c r="J599"/>
  <c r="L599" s="1"/>
  <c r="J598"/>
  <c r="J597"/>
  <c r="J596"/>
  <c r="J595"/>
  <c r="J594"/>
  <c r="L594" s="1"/>
  <c r="J593"/>
  <c r="J592"/>
  <c r="M592" s="1"/>
  <c r="N592" s="1"/>
  <c r="J591"/>
  <c r="M591" s="1"/>
  <c r="N591" s="1"/>
  <c r="J590"/>
  <c r="J589"/>
  <c r="J588"/>
  <c r="L588" s="1"/>
  <c r="J587"/>
  <c r="J586"/>
  <c r="J585"/>
  <c r="J584"/>
  <c r="M584" s="1"/>
  <c r="N584" s="1"/>
  <c r="Q584" s="1"/>
  <c r="J583"/>
  <c r="J582"/>
  <c r="J581"/>
  <c r="L581" s="1"/>
  <c r="J580"/>
  <c r="J579"/>
  <c r="J578"/>
  <c r="J577"/>
  <c r="J576"/>
  <c r="J575"/>
  <c r="J574"/>
  <c r="J573"/>
  <c r="L573" s="1"/>
  <c r="J572"/>
  <c r="J571"/>
  <c r="J570"/>
  <c r="J569"/>
  <c r="J568"/>
  <c r="L568" s="1"/>
  <c r="J567"/>
  <c r="J566"/>
  <c r="J565"/>
  <c r="J564"/>
  <c r="J563"/>
  <c r="M563" s="1"/>
  <c r="N563" s="1"/>
  <c r="J562"/>
  <c r="J561"/>
  <c r="J560"/>
  <c r="J559"/>
  <c r="J558"/>
  <c r="J557"/>
  <c r="J556"/>
  <c r="M556" s="1"/>
  <c r="N556" s="1"/>
  <c r="J555"/>
  <c r="M555" s="1"/>
  <c r="N555" s="1"/>
  <c r="J554"/>
  <c r="J553"/>
  <c r="J552"/>
  <c r="L552" s="1"/>
  <c r="J551"/>
  <c r="M551" s="1"/>
  <c r="N551" s="1"/>
  <c r="Q551" s="1"/>
  <c r="J550"/>
  <c r="J549"/>
  <c r="J548"/>
  <c r="J547"/>
  <c r="J546"/>
  <c r="J545"/>
  <c r="M545" s="1"/>
  <c r="N545" s="1"/>
  <c r="J544"/>
  <c r="J543"/>
  <c r="J542"/>
  <c r="J541"/>
  <c r="J540"/>
  <c r="J539"/>
  <c r="J538"/>
  <c r="J537"/>
  <c r="J536"/>
  <c r="L536" s="1"/>
  <c r="J535"/>
  <c r="J534"/>
  <c r="J533"/>
  <c r="J532"/>
  <c r="J531"/>
  <c r="M531" s="1"/>
  <c r="N531" s="1"/>
  <c r="J530"/>
  <c r="J529"/>
  <c r="J528"/>
  <c r="J527"/>
  <c r="J526"/>
  <c r="J525"/>
  <c r="J524"/>
  <c r="M524" s="1"/>
  <c r="N524" s="1"/>
  <c r="J523"/>
  <c r="M523" s="1"/>
  <c r="N523" s="1"/>
  <c r="J522"/>
  <c r="J521"/>
  <c r="J520"/>
  <c r="J519"/>
  <c r="J518"/>
  <c r="J517"/>
  <c r="J516"/>
  <c r="J515"/>
  <c r="J514"/>
  <c r="J513"/>
  <c r="J512"/>
  <c r="J511"/>
  <c r="J510"/>
  <c r="J509"/>
  <c r="J508"/>
  <c r="M508" s="1"/>
  <c r="N508" s="1"/>
  <c r="J507"/>
  <c r="J506"/>
  <c r="M506" s="1"/>
  <c r="N506" s="1"/>
  <c r="J505"/>
  <c r="J504"/>
  <c r="J503"/>
  <c r="J502"/>
  <c r="J501"/>
  <c r="J500"/>
  <c r="J499"/>
  <c r="J498"/>
  <c r="J497"/>
  <c r="J496"/>
  <c r="J495"/>
  <c r="J494"/>
  <c r="J493"/>
  <c r="J492"/>
  <c r="J491"/>
  <c r="L491" s="1"/>
  <c r="J490"/>
  <c r="J489"/>
  <c r="J488"/>
  <c r="J487"/>
  <c r="M487" s="1"/>
  <c r="N487" s="1"/>
  <c r="J486"/>
  <c r="J485"/>
  <c r="J484"/>
  <c r="J483"/>
  <c r="J482"/>
  <c r="J481"/>
  <c r="J480"/>
  <c r="M480" s="1"/>
  <c r="N480" s="1"/>
  <c r="J479"/>
  <c r="J478"/>
  <c r="M478" s="1"/>
  <c r="N478" s="1"/>
  <c r="J477"/>
  <c r="J476"/>
  <c r="J475"/>
  <c r="J474"/>
  <c r="J473"/>
  <c r="J472"/>
  <c r="J471"/>
  <c r="L471" s="1"/>
  <c r="J470"/>
  <c r="J469"/>
  <c r="M469" s="1"/>
  <c r="N469" s="1"/>
  <c r="J468"/>
  <c r="J467"/>
  <c r="J466"/>
  <c r="J465"/>
  <c r="J464"/>
  <c r="M464" s="1"/>
  <c r="N464" s="1"/>
  <c r="J463"/>
  <c r="J462"/>
  <c r="J461"/>
  <c r="J460"/>
  <c r="J459"/>
  <c r="J458"/>
  <c r="J457"/>
  <c r="J456"/>
  <c r="J455"/>
  <c r="M455" s="1"/>
  <c r="N455" s="1"/>
  <c r="Q455" s="1"/>
  <c r="J454"/>
  <c r="J453"/>
  <c r="J452"/>
  <c r="J451"/>
  <c r="J450"/>
  <c r="J449"/>
  <c r="J448"/>
  <c r="M448" s="1"/>
  <c r="N448" s="1"/>
  <c r="J447"/>
  <c r="J446"/>
  <c r="J445"/>
  <c r="J444"/>
  <c r="J443"/>
  <c r="J442"/>
  <c r="J441"/>
  <c r="L441" s="1"/>
  <c r="J440"/>
  <c r="J439"/>
  <c r="M439" s="1"/>
  <c r="N439" s="1"/>
  <c r="Q439" s="1"/>
  <c r="J438"/>
  <c r="J437"/>
  <c r="J436"/>
  <c r="L436" s="1"/>
  <c r="J435"/>
  <c r="J434"/>
  <c r="J433"/>
  <c r="J432"/>
  <c r="J431"/>
  <c r="L431" s="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M413" s="1"/>
  <c r="N413" s="1"/>
  <c r="J412"/>
  <c r="J411"/>
  <c r="M411" s="1"/>
  <c r="N411" s="1"/>
  <c r="J410"/>
  <c r="J409"/>
  <c r="J408"/>
  <c r="J407"/>
  <c r="J406"/>
  <c r="J405"/>
  <c r="J404"/>
  <c r="L404" s="1"/>
  <c r="J403"/>
  <c r="J402"/>
  <c r="J401"/>
  <c r="J400"/>
  <c r="J399"/>
  <c r="J398"/>
  <c r="J397"/>
  <c r="J396"/>
  <c r="J395"/>
  <c r="M395" s="1"/>
  <c r="N395" s="1"/>
  <c r="J394"/>
  <c r="J393"/>
  <c r="J392"/>
  <c r="J391"/>
  <c r="J390"/>
  <c r="J389"/>
  <c r="J388"/>
  <c r="L388" s="1"/>
  <c r="J387"/>
  <c r="J386"/>
  <c r="M386" s="1"/>
  <c r="N386" s="1"/>
  <c r="J385"/>
  <c r="J384"/>
  <c r="J383"/>
  <c r="J382"/>
  <c r="J381"/>
  <c r="J380"/>
  <c r="J379"/>
  <c r="M379" s="1"/>
  <c r="N379" s="1"/>
  <c r="J378"/>
  <c r="J377"/>
  <c r="J376"/>
  <c r="L376" s="1"/>
  <c r="J375"/>
  <c r="J374"/>
  <c r="J373"/>
  <c r="J372"/>
  <c r="J371"/>
  <c r="J370"/>
  <c r="J369"/>
  <c r="J368"/>
  <c r="J367"/>
  <c r="J366"/>
  <c r="J365"/>
  <c r="J364"/>
  <c r="J363"/>
  <c r="L363" s="1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L346" s="1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L325" s="1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M303" s="1"/>
  <c r="N303" s="1"/>
  <c r="J302"/>
  <c r="J301"/>
  <c r="J300"/>
  <c r="J299"/>
  <c r="J298"/>
  <c r="J297"/>
  <c r="J296"/>
  <c r="J295"/>
  <c r="J294"/>
  <c r="J293"/>
  <c r="J292"/>
  <c r="J291"/>
  <c r="M291" s="1"/>
  <c r="N291" s="1"/>
  <c r="J290"/>
  <c r="J289"/>
  <c r="J288"/>
  <c r="J287"/>
  <c r="M287" s="1"/>
  <c r="N287" s="1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L267" s="1"/>
  <c r="J266"/>
  <c r="J265"/>
  <c r="J264"/>
  <c r="J263"/>
  <c r="L263" s="1"/>
  <c r="J262"/>
  <c r="J261"/>
  <c r="J260"/>
  <c r="J259"/>
  <c r="J258"/>
  <c r="J257"/>
  <c r="J256"/>
  <c r="L256" s="1"/>
  <c r="J255"/>
  <c r="J254"/>
  <c r="J253"/>
  <c r="J252"/>
  <c r="M252" s="1"/>
  <c r="N252" s="1"/>
  <c r="Q252" s="1"/>
  <c r="J251"/>
  <c r="J250"/>
  <c r="J249"/>
  <c r="J248"/>
  <c r="J247"/>
  <c r="J246"/>
  <c r="J245"/>
  <c r="J244"/>
  <c r="J243"/>
  <c r="J242"/>
  <c r="J241"/>
  <c r="J240"/>
  <c r="L240" s="1"/>
  <c r="J239"/>
  <c r="J238"/>
  <c r="J237"/>
  <c r="J236"/>
  <c r="J235"/>
  <c r="J234"/>
  <c r="J233"/>
  <c r="M233" s="1"/>
  <c r="N233" s="1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M210" s="1"/>
  <c r="N210" s="1"/>
  <c r="P210" s="1"/>
  <c r="J209"/>
  <c r="J208"/>
  <c r="J207"/>
  <c r="J206"/>
  <c r="J205"/>
  <c r="J204"/>
  <c r="J203"/>
  <c r="J202"/>
  <c r="J201"/>
  <c r="J200"/>
  <c r="J199"/>
  <c r="M199" s="1"/>
  <c r="N199" s="1"/>
  <c r="J198"/>
  <c r="J197"/>
  <c r="J196"/>
  <c r="J195"/>
  <c r="J194"/>
  <c r="J193"/>
  <c r="J192"/>
  <c r="J191"/>
  <c r="J190"/>
  <c r="J189"/>
  <c r="J188"/>
  <c r="J187"/>
  <c r="L187" s="1"/>
  <c r="J186"/>
  <c r="J185"/>
  <c r="J184"/>
  <c r="J183"/>
  <c r="L183" s="1"/>
  <c r="J182"/>
  <c r="J181"/>
  <c r="J180"/>
  <c r="J179"/>
  <c r="J178"/>
  <c r="J177"/>
  <c r="J176"/>
  <c r="M176" s="1"/>
  <c r="N176" s="1"/>
  <c r="J175"/>
  <c r="J174"/>
  <c r="J173"/>
  <c r="J172"/>
  <c r="J171"/>
  <c r="M171" s="1"/>
  <c r="N171" s="1"/>
  <c r="J170"/>
  <c r="J169"/>
  <c r="J168"/>
  <c r="J167"/>
  <c r="J166"/>
  <c r="J165"/>
  <c r="J164"/>
  <c r="J163"/>
  <c r="J162"/>
  <c r="J161"/>
  <c r="J160"/>
  <c r="M160" s="1"/>
  <c r="N160" s="1"/>
  <c r="J159"/>
  <c r="J158"/>
  <c r="J157"/>
  <c r="J156"/>
  <c r="J155"/>
  <c r="J154"/>
  <c r="J153"/>
  <c r="J152"/>
  <c r="J151"/>
  <c r="J150"/>
  <c r="J149"/>
  <c r="J148"/>
  <c r="L148" s="1"/>
  <c r="J147"/>
  <c r="J146"/>
  <c r="J145"/>
  <c r="J144"/>
  <c r="J143"/>
  <c r="J142"/>
  <c r="J141"/>
  <c r="J140"/>
  <c r="J139"/>
  <c r="J138"/>
  <c r="J137"/>
  <c r="J136"/>
  <c r="L136" s="1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M119" s="1"/>
  <c r="N119" s="1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M91" s="1"/>
  <c r="N91" s="1"/>
  <c r="J90"/>
  <c r="J89"/>
  <c r="J88"/>
  <c r="J87"/>
  <c r="J86"/>
  <c r="J85"/>
  <c r="J84"/>
  <c r="M84" s="1"/>
  <c r="N84" s="1"/>
  <c r="Q84" s="1"/>
  <c r="J83"/>
  <c r="J82"/>
  <c r="J81"/>
  <c r="J80"/>
  <c r="J79"/>
  <c r="L79" s="1"/>
  <c r="J78"/>
  <c r="J77"/>
  <c r="J76"/>
  <c r="J75"/>
  <c r="J74"/>
  <c r="J73"/>
  <c r="J72"/>
  <c r="M72" s="1"/>
  <c r="N72" s="1"/>
  <c r="J71"/>
  <c r="J70"/>
  <c r="J69"/>
  <c r="J68"/>
  <c r="J67"/>
  <c r="L67" s="1"/>
  <c r="J66"/>
  <c r="J65"/>
  <c r="J64"/>
  <c r="J63"/>
  <c r="J62"/>
  <c r="J61"/>
  <c r="J60"/>
  <c r="J59"/>
  <c r="J58"/>
  <c r="J57"/>
  <c r="J56"/>
  <c r="L56" s="1"/>
  <c r="J55"/>
  <c r="J54"/>
  <c r="J53"/>
  <c r="J52"/>
  <c r="J51"/>
  <c r="J50"/>
  <c r="J49"/>
  <c r="J48"/>
  <c r="J47"/>
  <c r="J46"/>
  <c r="R6"/>
  <c r="Q6"/>
  <c r="R5"/>
  <c r="Q5"/>
  <c r="R4"/>
  <c r="Q4"/>
  <c r="R3"/>
  <c r="Q3"/>
  <c r="E163" i="2"/>
  <c r="D163"/>
  <c r="G162"/>
  <c r="F162"/>
  <c r="G161"/>
  <c r="F161"/>
  <c r="H161" s="1"/>
  <c r="G160"/>
  <c r="F160"/>
  <c r="G159"/>
  <c r="F159"/>
  <c r="H158"/>
  <c r="G158"/>
  <c r="F158"/>
  <c r="G157"/>
  <c r="F157"/>
  <c r="G156"/>
  <c r="F156"/>
  <c r="G155"/>
  <c r="F155"/>
  <c r="H155" s="1"/>
  <c r="G154"/>
  <c r="F154"/>
  <c r="G153"/>
  <c r="F153"/>
  <c r="H152"/>
  <c r="G152"/>
  <c r="F152"/>
  <c r="G151"/>
  <c r="F151"/>
  <c r="G150"/>
  <c r="F150"/>
  <c r="G149"/>
  <c r="F149"/>
  <c r="G148"/>
  <c r="F148"/>
  <c r="H148" s="1"/>
  <c r="G147"/>
  <c r="F147"/>
  <c r="G146"/>
  <c r="F146"/>
  <c r="H146" s="1"/>
  <c r="G145"/>
  <c r="F145"/>
  <c r="G144"/>
  <c r="F144"/>
  <c r="H144" s="1"/>
  <c r="E143"/>
  <c r="D143"/>
  <c r="G142"/>
  <c r="F142"/>
  <c r="H142" s="1"/>
  <c r="G141"/>
  <c r="H141" s="1"/>
  <c r="F141"/>
  <c r="G140"/>
  <c r="F140"/>
  <c r="G139"/>
  <c r="F139"/>
  <c r="G138"/>
  <c r="F138"/>
  <c r="H138" s="1"/>
  <c r="G137"/>
  <c r="H137" s="1"/>
  <c r="F137"/>
  <c r="G136"/>
  <c r="F136"/>
  <c r="G135"/>
  <c r="F135"/>
  <c r="G134"/>
  <c r="F134"/>
  <c r="H134" s="1"/>
  <c r="G133"/>
  <c r="F133"/>
  <c r="G132"/>
  <c r="F132"/>
  <c r="H132" s="1"/>
  <c r="G131"/>
  <c r="F131"/>
  <c r="G130"/>
  <c r="F130"/>
  <c r="H130" s="1"/>
  <c r="G129"/>
  <c r="F129"/>
  <c r="G128"/>
  <c r="F128"/>
  <c r="H128" s="1"/>
  <c r="G127"/>
  <c r="F127"/>
  <c r="G126"/>
  <c r="F126"/>
  <c r="H126" s="1"/>
  <c r="G125"/>
  <c r="G143" s="1"/>
  <c r="F125"/>
  <c r="E124"/>
  <c r="D124"/>
  <c r="H123"/>
  <c r="G123"/>
  <c r="F123"/>
  <c r="G122"/>
  <c r="F122"/>
  <c r="G121"/>
  <c r="F121"/>
  <c r="H121" s="1"/>
  <c r="G120"/>
  <c r="F120"/>
  <c r="G119"/>
  <c r="F119"/>
  <c r="H119" s="1"/>
  <c r="G118"/>
  <c r="F118"/>
  <c r="G117"/>
  <c r="F117"/>
  <c r="H117" s="1"/>
  <c r="G116"/>
  <c r="F116"/>
  <c r="G115"/>
  <c r="F115"/>
  <c r="H115" s="1"/>
  <c r="G114"/>
  <c r="F114"/>
  <c r="H114" s="1"/>
  <c r="G113"/>
  <c r="F113"/>
  <c r="G112"/>
  <c r="F112"/>
  <c r="H111"/>
  <c r="G111"/>
  <c r="F111"/>
  <c r="G110"/>
  <c r="F110"/>
  <c r="H110" s="1"/>
  <c r="G109"/>
  <c r="F109"/>
  <c r="G107"/>
  <c r="F107"/>
  <c r="H107" s="1"/>
  <c r="G105"/>
  <c r="E105"/>
  <c r="E104"/>
  <c r="D104"/>
  <c r="G103"/>
  <c r="F103"/>
  <c r="G102"/>
  <c r="F102"/>
  <c r="H102" s="1"/>
  <c r="G101"/>
  <c r="F101"/>
  <c r="G100"/>
  <c r="F100"/>
  <c r="G99"/>
  <c r="F99"/>
  <c r="G98"/>
  <c r="F98"/>
  <c r="H98" s="1"/>
  <c r="H97"/>
  <c r="G97"/>
  <c r="F97"/>
  <c r="G96"/>
  <c r="F96"/>
  <c r="G95"/>
  <c r="F95"/>
  <c r="G94"/>
  <c r="F94"/>
  <c r="G93"/>
  <c r="F93"/>
  <c r="H93" s="1"/>
  <c r="G92"/>
  <c r="F92"/>
  <c r="G91"/>
  <c r="F91"/>
  <c r="G90"/>
  <c r="F90"/>
  <c r="G89"/>
  <c r="F89"/>
  <c r="H89" s="1"/>
  <c r="G88"/>
  <c r="F88"/>
  <c r="G87"/>
  <c r="F87"/>
  <c r="G86"/>
  <c r="F86"/>
  <c r="H85"/>
  <c r="G85"/>
  <c r="F85"/>
  <c r="G84"/>
  <c r="F84"/>
  <c r="G83"/>
  <c r="F83"/>
  <c r="G82"/>
  <c r="F82"/>
  <c r="E81"/>
  <c r="D81"/>
  <c r="G80"/>
  <c r="F80"/>
  <c r="G79"/>
  <c r="F79"/>
  <c r="G78"/>
  <c r="F78"/>
  <c r="H78" s="1"/>
  <c r="G77"/>
  <c r="F77"/>
  <c r="H77" s="1"/>
  <c r="G76"/>
  <c r="F76"/>
  <c r="G75"/>
  <c r="F75"/>
  <c r="H74"/>
  <c r="G74"/>
  <c r="F74"/>
  <c r="H73"/>
  <c r="G73"/>
  <c r="F73"/>
  <c r="G72"/>
  <c r="F72"/>
  <c r="G71"/>
  <c r="F71"/>
  <c r="G70"/>
  <c r="F70"/>
  <c r="H70" s="1"/>
  <c r="G69"/>
  <c r="F69"/>
  <c r="G68"/>
  <c r="F68"/>
  <c r="G67"/>
  <c r="F67"/>
  <c r="H66"/>
  <c r="G66"/>
  <c r="F66"/>
  <c r="G65"/>
  <c r="F65"/>
  <c r="H65" s="1"/>
  <c r="G64"/>
  <c r="F64"/>
  <c r="E63"/>
  <c r="D63"/>
  <c r="H62"/>
  <c r="G62"/>
  <c r="F62"/>
  <c r="H61"/>
  <c r="G61"/>
  <c r="F61"/>
  <c r="G60"/>
  <c r="F60"/>
  <c r="G59"/>
  <c r="F59"/>
  <c r="G58"/>
  <c r="F58"/>
  <c r="H58" s="1"/>
  <c r="G57"/>
  <c r="F57"/>
  <c r="H57" s="1"/>
  <c r="G56"/>
  <c r="F56"/>
  <c r="G55"/>
  <c r="F55"/>
  <c r="H54"/>
  <c r="G54"/>
  <c r="F54"/>
  <c r="H53"/>
  <c r="G53"/>
  <c r="F53"/>
  <c r="G52"/>
  <c r="F52"/>
  <c r="G51"/>
  <c r="F51"/>
  <c r="G50"/>
  <c r="F50"/>
  <c r="H50" s="1"/>
  <c r="G49"/>
  <c r="F49"/>
  <c r="H49" s="1"/>
  <c r="G48"/>
  <c r="F48"/>
  <c r="G47"/>
  <c r="F47"/>
  <c r="H46"/>
  <c r="G46"/>
  <c r="F46"/>
  <c r="H45"/>
  <c r="G45"/>
  <c r="F45"/>
  <c r="G44"/>
  <c r="F44"/>
  <c r="D43"/>
  <c r="G42"/>
  <c r="F42"/>
  <c r="H42" s="1"/>
  <c r="H41"/>
  <c r="G41"/>
  <c r="F41"/>
  <c r="G40"/>
  <c r="F40"/>
  <c r="G39"/>
  <c r="F39"/>
  <c r="G38"/>
  <c r="F38"/>
  <c r="G37"/>
  <c r="F37"/>
  <c r="H37" s="1"/>
  <c r="G36"/>
  <c r="F36"/>
  <c r="F35"/>
  <c r="E35"/>
  <c r="G35" s="1"/>
  <c r="G34"/>
  <c r="F34"/>
  <c r="H34" s="1"/>
  <c r="G33"/>
  <c r="F33"/>
  <c r="G32"/>
  <c r="F32"/>
  <c r="H31"/>
  <c r="G31"/>
  <c r="F31"/>
  <c r="H30"/>
  <c r="G30"/>
  <c r="F30"/>
  <c r="G29"/>
  <c r="F29"/>
  <c r="G28"/>
  <c r="F28"/>
  <c r="G27"/>
  <c r="F27"/>
  <c r="H27" s="1"/>
  <c r="G26"/>
  <c r="F26"/>
  <c r="H26" s="1"/>
  <c r="G25"/>
  <c r="F25"/>
  <c r="G24"/>
  <c r="F24"/>
  <c r="E23"/>
  <c r="D23"/>
  <c r="G22"/>
  <c r="F22"/>
  <c r="H22" s="1"/>
  <c r="G21"/>
  <c r="F21"/>
  <c r="G20"/>
  <c r="F20"/>
  <c r="H20" s="1"/>
  <c r="G19"/>
  <c r="F19"/>
  <c r="G18"/>
  <c r="F18"/>
  <c r="H18" s="1"/>
  <c r="G17"/>
  <c r="F17"/>
  <c r="G16"/>
  <c r="F16"/>
  <c r="H16" s="1"/>
  <c r="G15"/>
  <c r="F15"/>
  <c r="G14"/>
  <c r="F14"/>
  <c r="H14" s="1"/>
  <c r="G13"/>
  <c r="F13"/>
  <c r="G12"/>
  <c r="F12"/>
  <c r="H12" s="1"/>
  <c r="G11"/>
  <c r="F11"/>
  <c r="G10"/>
  <c r="F10"/>
  <c r="H10" s="1"/>
  <c r="G9"/>
  <c r="F9"/>
  <c r="G8"/>
  <c r="F8"/>
  <c r="H8" s="1"/>
  <c r="A1471" i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67"/>
  <c r="A1468" s="1"/>
  <c r="A1469" s="1"/>
  <c r="A1454"/>
  <c r="A1455" s="1"/>
  <c r="A1456" s="1"/>
  <c r="A1457" s="1"/>
  <c r="A1458" s="1"/>
  <c r="A1459" s="1"/>
  <c r="A1460" s="1"/>
  <c r="A1461" s="1"/>
  <c r="A1462" s="1"/>
  <c r="A1463" s="1"/>
  <c r="A1464" s="1"/>
  <c r="A1465" s="1"/>
  <c r="A1355" s="1"/>
  <c r="A1449"/>
  <c r="A1450" s="1"/>
  <c r="A1451" s="1"/>
  <c r="A1452" s="1"/>
  <c r="A1434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24"/>
  <c r="A1425" s="1"/>
  <c r="A1426" s="1"/>
  <c r="A1427" s="1"/>
  <c r="A1428" s="1"/>
  <c r="A1429" s="1"/>
  <c r="A1430" s="1"/>
  <c r="A1431" s="1"/>
  <c r="A1432" s="1"/>
  <c r="A1421"/>
  <c r="A1416"/>
  <c r="A1417" s="1"/>
  <c r="A1418" s="1"/>
  <c r="A1419" s="1"/>
  <c r="A1414"/>
  <c r="A1409"/>
  <c r="A1410" s="1"/>
  <c r="A1395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388"/>
  <c r="A1389" s="1"/>
  <c r="A1390" s="1"/>
  <c r="A1391" s="1"/>
  <c r="A1392" s="1"/>
  <c r="A1393" s="1"/>
  <c r="A1374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60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57"/>
  <c r="A1358" s="1"/>
  <c r="A1354"/>
  <c r="A1342"/>
  <c r="A1343" s="1"/>
  <c r="A1344" s="1"/>
  <c r="A1345" s="1"/>
  <c r="A1346" s="1"/>
  <c r="A1347" s="1"/>
  <c r="A1348" s="1"/>
  <c r="A1349" s="1"/>
  <c r="A1350" s="1"/>
  <c r="A1351" s="1"/>
  <c r="A1338"/>
  <c r="A1339" s="1"/>
  <c r="A1340" s="1"/>
  <c r="A1332"/>
  <c r="A1333" s="1"/>
  <c r="A1334" s="1"/>
  <c r="A1335" s="1"/>
  <c r="A1336" s="1"/>
  <c r="A1329"/>
  <c r="A1330" s="1"/>
  <c r="A1320"/>
  <c r="A1321" s="1"/>
  <c r="A1322" s="1"/>
  <c r="A1323" s="1"/>
  <c r="A1324" s="1"/>
  <c r="A1325" s="1"/>
  <c r="A1326" s="1"/>
  <c r="A1327" s="1"/>
  <c r="A1317"/>
  <c r="A1318" s="1"/>
  <c r="A1314"/>
  <c r="A1315" s="1"/>
  <c r="A1312"/>
  <c r="A1306"/>
  <c r="A1307" s="1"/>
  <c r="A1308" s="1"/>
  <c r="A1309" s="1"/>
  <c r="A1310" s="1"/>
  <c r="A1300"/>
  <c r="A1301" s="1"/>
  <c r="A1302" s="1"/>
  <c r="A1303" s="1"/>
  <c r="A1304" s="1"/>
  <c r="A1296"/>
  <c r="A1297" s="1"/>
  <c r="A1298" s="1"/>
  <c r="A1282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76"/>
  <c r="A1277" s="1"/>
  <c r="A1278" s="1"/>
  <c r="A1279" s="1"/>
  <c r="A1280" s="1"/>
  <c r="A1271"/>
  <c r="A1272" s="1"/>
  <c r="A1273" s="1"/>
  <c r="A1274" s="1"/>
  <c r="A1267"/>
  <c r="A1268" s="1"/>
  <c r="A1269" s="1"/>
  <c r="A1255"/>
  <c r="A1256" s="1"/>
  <c r="A1257" s="1"/>
  <c r="A1258" s="1"/>
  <c r="A1259" s="1"/>
  <c r="A1260" s="1"/>
  <c r="A1261" s="1"/>
  <c r="A1262" s="1"/>
  <c r="A1263" s="1"/>
  <c r="A1264" s="1"/>
  <c r="A1265" s="1"/>
  <c r="A1229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24"/>
  <c r="A1225" s="1"/>
  <c r="A1226" s="1"/>
  <c r="A1227" s="1"/>
  <c r="A1208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193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188"/>
  <c r="A1189" s="1"/>
  <c r="A1190" s="1"/>
  <c r="A1191" s="1"/>
  <c r="A1172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68"/>
  <c r="A1169" s="1"/>
  <c r="A1170" s="1"/>
  <c r="A1158"/>
  <c r="A1159" s="1"/>
  <c r="A1160" s="1"/>
  <c r="A1161" s="1"/>
  <c r="A1162" s="1"/>
  <c r="A1163" s="1"/>
  <c r="A1164" s="1"/>
  <c r="A1165" s="1"/>
  <c r="A1166" s="1"/>
  <c r="A1143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30"/>
  <c r="A1131" s="1"/>
  <c r="A1132" s="1"/>
  <c r="A1133" s="1"/>
  <c r="A1134" s="1"/>
  <c r="A1135" s="1"/>
  <c r="A1136" s="1"/>
  <c r="A1137" s="1"/>
  <c r="A1138" s="1"/>
  <c r="A1139" s="1"/>
  <c r="A1140" s="1"/>
  <c r="A1141" s="1"/>
  <c r="A1121"/>
  <c r="A1122" s="1"/>
  <c r="A1123" s="1"/>
  <c r="A1124" s="1"/>
  <c r="A1125" s="1"/>
  <c r="A1126" s="1"/>
  <c r="A1127" s="1"/>
  <c r="A1128" s="1"/>
  <c r="A1118"/>
  <c r="A1119" s="1"/>
  <c r="A1115"/>
  <c r="A1116" s="1"/>
  <c r="A1111"/>
  <c r="A1112" s="1"/>
  <c r="A1113" s="1"/>
  <c r="A1106"/>
  <c r="A1107" s="1"/>
  <c r="A1108" s="1"/>
  <c r="A1109" s="1"/>
  <c r="A985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842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839"/>
  <c r="A840" s="1"/>
  <c r="A835"/>
  <c r="A836" s="1"/>
  <c r="A837" s="1"/>
  <c r="A830"/>
  <c r="A831" s="1"/>
  <c r="A832" s="1"/>
  <c r="A833" s="1"/>
  <c r="A821"/>
  <c r="A822" s="1"/>
  <c r="A823" s="1"/>
  <c r="A824" s="1"/>
  <c r="A825" s="1"/>
  <c r="A826" s="1"/>
  <c r="A827" s="1"/>
  <c r="A828" s="1"/>
  <c r="A819"/>
  <c r="A816"/>
  <c r="A817" s="1"/>
  <c r="A799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793"/>
  <c r="A794" s="1"/>
  <c r="A795" s="1"/>
  <c r="A796" s="1"/>
  <c r="A797" s="1"/>
  <c r="A791"/>
  <c r="A782"/>
  <c r="A783" s="1"/>
  <c r="A784" s="1"/>
  <c r="A785" s="1"/>
  <c r="A786" s="1"/>
  <c r="A787" s="1"/>
  <c r="A788" s="1"/>
  <c r="A789" s="1"/>
  <c r="A766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65"/>
  <c r="A764"/>
  <c r="A760"/>
  <c r="A761" s="1"/>
  <c r="A762" s="1"/>
  <c r="A756"/>
  <c r="A757" s="1"/>
  <c r="A758" s="1"/>
  <c r="A753"/>
  <c r="A754" s="1"/>
  <c r="A738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34"/>
  <c r="A735" s="1"/>
  <c r="A736" s="1"/>
  <c r="A719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14"/>
  <c r="A715" s="1"/>
  <c r="A716" s="1"/>
  <c r="A717" s="1"/>
  <c r="A708"/>
  <c r="A709" s="1"/>
  <c r="A710" s="1"/>
  <c r="A711" s="1"/>
  <c r="A712" s="1"/>
  <c r="A693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691"/>
  <c r="A67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57"/>
  <c r="A658" s="1"/>
  <c r="A659" s="1"/>
  <c r="A660" s="1"/>
  <c r="A661" s="1"/>
  <c r="A662" s="1"/>
  <c r="A663" s="1"/>
  <c r="A664" s="1"/>
  <c r="A665" s="1"/>
  <c r="A666" s="1"/>
  <c r="A667" s="1"/>
  <c r="A669" s="1"/>
  <c r="A648"/>
  <c r="A649" s="1"/>
  <c r="A650" s="1"/>
  <c r="A651" s="1"/>
  <c r="A652" s="1"/>
  <c r="A653" s="1"/>
  <c r="A654" s="1"/>
  <c r="A655" s="1"/>
  <c r="A634"/>
  <c r="A635" s="1"/>
  <c r="A636" s="1"/>
  <c r="A637" s="1"/>
  <c r="A638" s="1"/>
  <c r="A639" s="1"/>
  <c r="A640" s="1"/>
  <c r="A641" s="1"/>
  <c r="A642" s="1"/>
  <c r="A643" s="1"/>
  <c r="A644" s="1"/>
  <c r="A645" s="1"/>
  <c r="A646" s="1"/>
  <c r="A627"/>
  <c r="A628" s="1"/>
  <c r="A629" s="1"/>
  <c r="A630" s="1"/>
  <c r="A631" s="1"/>
  <c r="A632" s="1"/>
  <c r="A61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05"/>
  <c r="A606" s="1"/>
  <c r="A607" s="1"/>
  <c r="A608" s="1"/>
  <c r="A609" s="1"/>
  <c r="A589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575"/>
  <c r="A576" s="1"/>
  <c r="A577" s="1"/>
  <c r="A578" s="1"/>
  <c r="A579" s="1"/>
  <c r="A580" s="1"/>
  <c r="A581" s="1"/>
  <c r="A582" s="1"/>
  <c r="A583" s="1"/>
  <c r="A584" s="1"/>
  <c r="A585" s="1"/>
  <c r="A586" s="1"/>
  <c r="A587" s="1"/>
  <c r="A29" s="1"/>
  <c r="A569"/>
  <c r="A570" s="1"/>
  <c r="A571" s="1"/>
  <c r="A572" s="1"/>
  <c r="A573" s="1"/>
  <c r="A553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51"/>
  <c r="A550"/>
  <c r="A546"/>
  <c r="A547" s="1"/>
  <c r="A548" s="1"/>
  <c r="A542"/>
  <c r="A543" s="1"/>
  <c r="A544" s="1"/>
  <c r="A527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16"/>
  <c r="A517" s="1"/>
  <c r="A518" s="1"/>
  <c r="A519" s="1"/>
  <c r="A520" s="1"/>
  <c r="A521" s="1"/>
  <c r="A522" s="1"/>
  <c r="A523" s="1"/>
  <c r="A524" s="1"/>
  <c r="A525" s="1"/>
  <c r="A512"/>
  <c r="A513" s="1"/>
  <c r="A514" s="1"/>
  <c r="A508"/>
  <c r="A509" s="1"/>
  <c r="A510" s="1"/>
  <c r="A492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490"/>
  <c r="A487"/>
  <c r="A488" s="1"/>
  <c r="A483"/>
  <c r="A484" s="1"/>
  <c r="A485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64"/>
  <c r="A465" s="1"/>
  <c r="A454"/>
  <c r="A455" s="1"/>
  <c r="A456" s="1"/>
  <c r="A457" s="1"/>
  <c r="A458" s="1"/>
  <c r="A459" s="1"/>
  <c r="A460" s="1"/>
  <c r="A461" s="1"/>
  <c r="A462" s="1"/>
  <c r="A444"/>
  <c r="A445" s="1"/>
  <c r="A446" s="1"/>
  <c r="A447" s="1"/>
  <c r="A448" s="1"/>
  <c r="A449" s="1"/>
  <c r="A450" s="1"/>
  <c r="A451" s="1"/>
  <c r="A452" s="1"/>
  <c r="A441"/>
  <c r="A442" s="1"/>
  <c r="A443" s="1"/>
  <c r="A433"/>
  <c r="A434" s="1"/>
  <c r="A435" s="1"/>
  <c r="A436" s="1"/>
  <c r="A437" s="1"/>
  <c r="A438" s="1"/>
  <c r="A427"/>
  <c r="A428" s="1"/>
  <c r="A429" s="1"/>
  <c r="A430" s="1"/>
  <c r="A431" s="1"/>
  <c r="A410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397"/>
  <c r="A398" s="1"/>
  <c r="A399" s="1"/>
  <c r="A400" s="1"/>
  <c r="A401" s="1"/>
  <c r="A402" s="1"/>
  <c r="A403" s="1"/>
  <c r="A404" s="1"/>
  <c r="A405" s="1"/>
  <c r="A406" s="1"/>
  <c r="A407" s="1"/>
  <c r="A408" s="1"/>
  <c r="A394"/>
  <c r="A395" s="1"/>
  <c r="A378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71"/>
  <c r="A372" s="1"/>
  <c r="A373" s="1"/>
  <c r="A374" s="1"/>
  <c r="A375" s="1"/>
  <c r="A376" s="1"/>
  <c r="A366"/>
  <c r="A367" s="1"/>
  <c r="A368" s="1"/>
  <c r="A369" s="1"/>
  <c r="A361"/>
  <c r="A362" s="1"/>
  <c r="A363" s="1"/>
  <c r="A364" s="1"/>
  <c r="A356"/>
  <c r="A357" s="1"/>
  <c r="A358" s="1"/>
  <c r="A359" s="1"/>
  <c r="A346"/>
  <c r="A347" s="1"/>
  <c r="A348" s="1"/>
  <c r="A349" s="1"/>
  <c r="A350" s="1"/>
  <c r="A351" s="1"/>
  <c r="A352" s="1"/>
  <c r="A353" s="1"/>
  <c r="A354" s="1"/>
  <c r="A329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18"/>
  <c r="A319" s="1"/>
  <c r="A320" s="1"/>
  <c r="A321" s="1"/>
  <c r="A322" s="1"/>
  <c r="A323" s="1"/>
  <c r="A324" s="1"/>
  <c r="A325" s="1"/>
  <c r="A326" s="1"/>
  <c r="A327" s="1"/>
  <c r="A313"/>
  <c r="A314" s="1"/>
  <c r="A315" s="1"/>
  <c r="A316" s="1"/>
  <c r="A305"/>
  <c r="A306" s="1"/>
  <c r="A307" s="1"/>
  <c r="A308" s="1"/>
  <c r="A309" s="1"/>
  <c r="A310" s="1"/>
  <c r="A311" s="1"/>
  <c r="A298"/>
  <c r="A299" s="1"/>
  <c r="A300" s="1"/>
  <c r="A301" s="1"/>
  <c r="A302" s="1"/>
  <c r="A283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74"/>
  <c r="A275" s="1"/>
  <c r="A276" s="1"/>
  <c r="A277" s="1"/>
  <c r="A278" s="1"/>
  <c r="A279" s="1"/>
  <c r="A280" s="1"/>
  <c r="A281" s="1"/>
  <c r="A270"/>
  <c r="A271" s="1"/>
  <c r="A272" s="1"/>
  <c r="A265"/>
  <c r="A266" s="1"/>
  <c r="A267" s="1"/>
  <c r="A26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33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8" s="1"/>
  <c r="A231"/>
  <c r="A227"/>
  <c r="A228" s="1"/>
  <c r="A229" s="1"/>
  <c r="A221"/>
  <c r="A222" s="1"/>
  <c r="A223" s="1"/>
  <c r="A224" s="1"/>
  <c r="A225" s="1"/>
  <c r="A203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185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184"/>
  <c r="A153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47"/>
  <c r="A148" s="1"/>
  <c r="A149" s="1"/>
  <c r="A150" s="1"/>
  <c r="A151" s="1"/>
  <c r="A144"/>
  <c r="A146" s="1"/>
  <c r="A139"/>
  <c r="A140" s="1"/>
  <c r="A141" s="1"/>
  <c r="A142" s="1"/>
  <c r="A124"/>
  <c r="A125" s="1"/>
  <c r="A126" s="1"/>
  <c r="A127" s="1"/>
  <c r="A128" s="1"/>
  <c r="A129" s="1"/>
  <c r="A130" s="1"/>
  <c r="A131" s="1"/>
  <c r="A132" s="1"/>
  <c r="A133" s="1"/>
  <c r="A134" s="1"/>
  <c r="A135" s="1"/>
  <c r="A136" s="1"/>
  <c r="A119"/>
  <c r="A120" s="1"/>
  <c r="A121" s="1"/>
  <c r="A122" s="1"/>
  <c r="A99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92"/>
  <c r="A93" s="1"/>
  <c r="A94" s="1"/>
  <c r="A95" s="1"/>
  <c r="A96" s="1"/>
  <c r="A7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69"/>
  <c r="A63"/>
  <c r="A64" s="1"/>
  <c r="A65" s="1"/>
  <c r="A66" s="1"/>
  <c r="A61"/>
  <c r="A53"/>
  <c r="A54" s="1"/>
  <c r="A55" s="1"/>
  <c r="A56" s="1"/>
  <c r="A57" s="1"/>
  <c r="A58" s="1"/>
  <c r="A59" s="1"/>
  <c r="A46"/>
  <c r="A47" s="1"/>
  <c r="A48" s="1"/>
  <c r="A49" s="1"/>
  <c r="A50" s="1"/>
  <c r="A3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E43" i="2" l="1"/>
  <c r="E164" s="1"/>
  <c r="H113"/>
  <c r="H162"/>
  <c r="H11"/>
  <c r="H15"/>
  <c r="H19"/>
  <c r="D164"/>
  <c r="H64"/>
  <c r="H90"/>
  <c r="H101"/>
  <c r="F124"/>
  <c r="H118"/>
  <c r="H127"/>
  <c r="H131"/>
  <c r="H135"/>
  <c r="H156"/>
  <c r="H38"/>
  <c r="H68"/>
  <c r="H94"/>
  <c r="H122"/>
  <c r="H69"/>
  <c r="H86"/>
  <c r="H153"/>
  <c r="H13"/>
  <c r="H17"/>
  <c r="H21"/>
  <c r="H35"/>
  <c r="H39"/>
  <c r="F104"/>
  <c r="H87"/>
  <c r="H91"/>
  <c r="H99"/>
  <c r="H100"/>
  <c r="H125"/>
  <c r="H136"/>
  <c r="H150"/>
  <c r="F43"/>
  <c r="H28"/>
  <c r="H32"/>
  <c r="H36"/>
  <c r="H40"/>
  <c r="G63"/>
  <c r="H47"/>
  <c r="H51"/>
  <c r="H55"/>
  <c r="H59"/>
  <c r="H71"/>
  <c r="H75"/>
  <c r="H79"/>
  <c r="H84"/>
  <c r="H88"/>
  <c r="H92"/>
  <c r="H96"/>
  <c r="H140"/>
  <c r="D220"/>
  <c r="H151"/>
  <c r="H154"/>
  <c r="H9"/>
  <c r="G43"/>
  <c r="H83"/>
  <c r="H95"/>
  <c r="H129"/>
  <c r="H139"/>
  <c r="H147"/>
  <c r="G23"/>
  <c r="H25"/>
  <c r="H29"/>
  <c r="H33"/>
  <c r="F63"/>
  <c r="H48"/>
  <c r="H52"/>
  <c r="H56"/>
  <c r="H60"/>
  <c r="H67"/>
  <c r="H81" s="1"/>
  <c r="H72"/>
  <c r="H76"/>
  <c r="H80"/>
  <c r="H82"/>
  <c r="H103"/>
  <c r="G124"/>
  <c r="H112"/>
  <c r="H116"/>
  <c r="H120"/>
  <c r="H133"/>
  <c r="G163"/>
  <c r="H145"/>
  <c r="H149"/>
  <c r="H157"/>
  <c r="H160"/>
  <c r="L840" i="3"/>
  <c r="L1152"/>
  <c r="L1120"/>
  <c r="L904"/>
  <c r="M1208"/>
  <c r="N1208" s="1"/>
  <c r="P1208" s="1"/>
  <c r="M972"/>
  <c r="N972" s="1"/>
  <c r="Q972" s="1"/>
  <c r="M679"/>
  <c r="N679" s="1"/>
  <c r="Q679" s="1"/>
  <c r="L1276"/>
  <c r="L1036"/>
  <c r="Q735"/>
  <c r="Q1321"/>
  <c r="L1305"/>
  <c r="L1253"/>
  <c r="L1229"/>
  <c r="P1185"/>
  <c r="M1085"/>
  <c r="N1085" s="1"/>
  <c r="P1085" s="1"/>
  <c r="L776"/>
  <c r="L592"/>
  <c r="M376"/>
  <c r="N376" s="1"/>
  <c r="Q376" s="1"/>
  <c r="M1324"/>
  <c r="N1324" s="1"/>
  <c r="P1324" s="1"/>
  <c r="M1256"/>
  <c r="N1256" s="1"/>
  <c r="P1256" s="1"/>
  <c r="L1233"/>
  <c r="L1212"/>
  <c r="L1189"/>
  <c r="L1156"/>
  <c r="L1092"/>
  <c r="M1037"/>
  <c r="N1037" s="1"/>
  <c r="P1037" s="1"/>
  <c r="M973"/>
  <c r="N973" s="1"/>
  <c r="Q973" s="1"/>
  <c r="L905"/>
  <c r="L841"/>
  <c r="L779"/>
  <c r="M739"/>
  <c r="N739" s="1"/>
  <c r="Q739" s="1"/>
  <c r="L680"/>
  <c r="M599"/>
  <c r="N599" s="1"/>
  <c r="P599" s="1"/>
  <c r="L379"/>
  <c r="M18"/>
  <c r="N18" s="1"/>
  <c r="Q18" s="1"/>
  <c r="M1316"/>
  <c r="N1316" s="1"/>
  <c r="P1316" s="1"/>
  <c r="L1288"/>
  <c r="M1264"/>
  <c r="N1264" s="1"/>
  <c r="P1264" s="1"/>
  <c r="P1245"/>
  <c r="M1217"/>
  <c r="N1217" s="1"/>
  <c r="Q1217" s="1"/>
  <c r="M1196"/>
  <c r="N1196" s="1"/>
  <c r="P1196" s="1"/>
  <c r="M1165"/>
  <c r="N1165" s="1"/>
  <c r="P1165" s="1"/>
  <c r="M1136"/>
  <c r="N1136" s="1"/>
  <c r="Q1136" s="1"/>
  <c r="L1104"/>
  <c r="L1068"/>
  <c r="P1000"/>
  <c r="M937"/>
  <c r="N937" s="1"/>
  <c r="P937" s="1"/>
  <c r="M873"/>
  <c r="N873" s="1"/>
  <c r="P873" s="1"/>
  <c r="M809"/>
  <c r="N809" s="1"/>
  <c r="P809" s="1"/>
  <c r="P755"/>
  <c r="L708"/>
  <c r="M648"/>
  <c r="N648" s="1"/>
  <c r="Q648" s="1"/>
  <c r="L487"/>
  <c r="L171"/>
  <c r="L1317"/>
  <c r="L1292"/>
  <c r="L1268"/>
  <c r="M1221"/>
  <c r="N1221" s="1"/>
  <c r="Q1221" s="1"/>
  <c r="M1200"/>
  <c r="N1200" s="1"/>
  <c r="P1200" s="1"/>
  <c r="L1173"/>
  <c r="L1140"/>
  <c r="L1108"/>
  <c r="N1069"/>
  <c r="Q1069" s="1"/>
  <c r="L1004"/>
  <c r="M944"/>
  <c r="N944" s="1"/>
  <c r="P944" s="1"/>
  <c r="M880"/>
  <c r="N880" s="1"/>
  <c r="P880" s="1"/>
  <c r="M816"/>
  <c r="N816" s="1"/>
  <c r="Q816" s="1"/>
  <c r="M760"/>
  <c r="N760" s="1"/>
  <c r="Q760" s="1"/>
  <c r="L711"/>
  <c r="L651"/>
  <c r="L508"/>
  <c r="M187"/>
  <c r="N187" s="1"/>
  <c r="P187" s="1"/>
  <c r="L1328"/>
  <c r="M1320"/>
  <c r="N1320" s="1"/>
  <c r="P1320" s="1"/>
  <c r="M1312"/>
  <c r="N1312" s="1"/>
  <c r="P1312" s="1"/>
  <c r="L1293"/>
  <c r="L1280"/>
  <c r="L1257"/>
  <c r="M1248"/>
  <c r="N1248" s="1"/>
  <c r="P1248" s="1"/>
  <c r="L1224"/>
  <c r="L1204"/>
  <c r="M1192"/>
  <c r="N1192" s="1"/>
  <c r="P1192" s="1"/>
  <c r="M1177"/>
  <c r="N1177" s="1"/>
  <c r="P1177" s="1"/>
  <c r="L1161"/>
  <c r="M1148"/>
  <c r="N1148" s="1"/>
  <c r="P1148" s="1"/>
  <c r="M1129"/>
  <c r="N1129" s="1"/>
  <c r="P1129" s="1"/>
  <c r="M1113"/>
  <c r="N1113" s="1"/>
  <c r="P1113" s="1"/>
  <c r="M1100"/>
  <c r="N1100" s="1"/>
  <c r="Q1100" s="1"/>
  <c r="L1076"/>
  <c r="L1052"/>
  <c r="M1012"/>
  <c r="N1012" s="1"/>
  <c r="Q1012" s="1"/>
  <c r="M984"/>
  <c r="N984" s="1"/>
  <c r="P984" s="1"/>
  <c r="M953"/>
  <c r="N953" s="1"/>
  <c r="P953" s="1"/>
  <c r="M913"/>
  <c r="N913" s="1"/>
  <c r="Q913" s="1"/>
  <c r="M892"/>
  <c r="N892" s="1"/>
  <c r="Q892" s="1"/>
  <c r="M849"/>
  <c r="N849" s="1"/>
  <c r="P849" s="1"/>
  <c r="M828"/>
  <c r="N828" s="1"/>
  <c r="Q828" s="1"/>
  <c r="Q787"/>
  <c r="L767"/>
  <c r="Q747"/>
  <c r="P715"/>
  <c r="L695"/>
  <c r="M663"/>
  <c r="N663" s="1"/>
  <c r="Q663" s="1"/>
  <c r="M552"/>
  <c r="N552" s="1"/>
  <c r="P552" s="1"/>
  <c r="M404"/>
  <c r="N404" s="1"/>
  <c r="P404" s="1"/>
  <c r="M263"/>
  <c r="N263" s="1"/>
  <c r="P263" s="1"/>
  <c r="L72"/>
  <c r="L1313"/>
  <c r="M1297"/>
  <c r="N1297" s="1"/>
  <c r="P1297" s="1"/>
  <c r="M1285"/>
  <c r="N1285" s="1"/>
  <c r="Q1285" s="1"/>
  <c r="M1272"/>
  <c r="N1272" s="1"/>
  <c r="P1272" s="1"/>
  <c r="M1260"/>
  <c r="N1260" s="1"/>
  <c r="P1260" s="1"/>
  <c r="M1252"/>
  <c r="N1252" s="1"/>
  <c r="P1252" s="1"/>
  <c r="L1241"/>
  <c r="L1228"/>
  <c r="L1216"/>
  <c r="Q1193"/>
  <c r="L1185"/>
  <c r="M1149"/>
  <c r="N1149" s="1"/>
  <c r="P1149" s="1"/>
  <c r="M1132"/>
  <c r="N1132" s="1"/>
  <c r="Q1132" s="1"/>
  <c r="M1117"/>
  <c r="N1117" s="1"/>
  <c r="P1117" s="1"/>
  <c r="M1101"/>
  <c r="N1101" s="1"/>
  <c r="P1101" s="1"/>
  <c r="L1084"/>
  <c r="M1053"/>
  <c r="N1053" s="1"/>
  <c r="Q1053" s="1"/>
  <c r="M1017"/>
  <c r="N1017" s="1"/>
  <c r="P1017" s="1"/>
  <c r="L989"/>
  <c r="L964"/>
  <c r="L924"/>
  <c r="M893"/>
  <c r="N893" s="1"/>
  <c r="Q893" s="1"/>
  <c r="L860"/>
  <c r="M829"/>
  <c r="N829" s="1"/>
  <c r="P829" s="1"/>
  <c r="L796"/>
  <c r="P767"/>
  <c r="M751"/>
  <c r="N751" s="1"/>
  <c r="P751" s="1"/>
  <c r="L720"/>
  <c r="Q695"/>
  <c r="L664"/>
  <c r="L624"/>
  <c r="L555"/>
  <c r="M431"/>
  <c r="N431" s="1"/>
  <c r="P431" s="1"/>
  <c r="L287"/>
  <c r="M79"/>
  <c r="N79" s="1"/>
  <c r="Q79" s="1"/>
  <c r="P1161"/>
  <c r="Q1161"/>
  <c r="P1229"/>
  <c r="Q1229"/>
  <c r="M14"/>
  <c r="N14" s="1"/>
  <c r="P14" s="1"/>
  <c r="L1321"/>
  <c r="Q1313"/>
  <c r="L1309"/>
  <c r="M1301"/>
  <c r="N1301" s="1"/>
  <c r="P1301" s="1"/>
  <c r="M1289"/>
  <c r="N1289" s="1"/>
  <c r="P1289" s="1"/>
  <c r="L1284"/>
  <c r="M1277"/>
  <c r="N1277" s="1"/>
  <c r="Q1277" s="1"/>
  <c r="Q1253"/>
  <c r="L1249"/>
  <c r="L1245"/>
  <c r="M1237"/>
  <c r="N1237" s="1"/>
  <c r="L1220"/>
  <c r="M1213"/>
  <c r="N1213" s="1"/>
  <c r="Q1213" s="1"/>
  <c r="M1188"/>
  <c r="N1188" s="1"/>
  <c r="P1188" s="1"/>
  <c r="M1184"/>
  <c r="N1184" s="1"/>
  <c r="P1184" s="1"/>
  <c r="M1169"/>
  <c r="N1169" s="1"/>
  <c r="L1124"/>
  <c r="M1116"/>
  <c r="N1116" s="1"/>
  <c r="P1116" s="1"/>
  <c r="M1097"/>
  <c r="N1097" s="1"/>
  <c r="P1097" s="1"/>
  <c r="M1077"/>
  <c r="N1077" s="1"/>
  <c r="Q1077" s="1"/>
  <c r="M1061"/>
  <c r="N1061" s="1"/>
  <c r="P1061" s="1"/>
  <c r="M1045"/>
  <c r="N1045" s="1"/>
  <c r="Q1045" s="1"/>
  <c r="M1029"/>
  <c r="N1029" s="1"/>
  <c r="Q1029" s="1"/>
  <c r="L1009"/>
  <c r="L1000"/>
  <c r="M977"/>
  <c r="N977" s="1"/>
  <c r="Q977" s="1"/>
  <c r="L969"/>
  <c r="M948"/>
  <c r="N948" s="1"/>
  <c r="Q948" s="1"/>
  <c r="L933"/>
  <c r="L912"/>
  <c r="M901"/>
  <c r="N901" s="1"/>
  <c r="Q901" s="1"/>
  <c r="M888"/>
  <c r="N888" s="1"/>
  <c r="Q888" s="1"/>
  <c r="L869"/>
  <c r="L848"/>
  <c r="M837"/>
  <c r="N837" s="1"/>
  <c r="P837" s="1"/>
  <c r="M824"/>
  <c r="N824" s="1"/>
  <c r="Q824" s="1"/>
  <c r="L805"/>
  <c r="L784"/>
  <c r="L775"/>
  <c r="M764"/>
  <c r="N764" s="1"/>
  <c r="Q764" s="1"/>
  <c r="L755"/>
  <c r="M743"/>
  <c r="N743" s="1"/>
  <c r="Q743" s="1"/>
  <c r="L732"/>
  <c r="L715"/>
  <c r="M692"/>
  <c r="N692" s="1"/>
  <c r="Q692" s="1"/>
  <c r="M672"/>
  <c r="N672" s="1"/>
  <c r="Q672" s="1"/>
  <c r="L655"/>
  <c r="M632"/>
  <c r="N632" s="1"/>
  <c r="Q632" s="1"/>
  <c r="L591"/>
  <c r="L531"/>
  <c r="L480"/>
  <c r="L395"/>
  <c r="M363"/>
  <c r="N363" s="1"/>
  <c r="Q363" s="1"/>
  <c r="M256"/>
  <c r="N256" s="1"/>
  <c r="P256" s="1"/>
  <c r="M148"/>
  <c r="N148" s="1"/>
  <c r="Q148" s="1"/>
  <c r="M56"/>
  <c r="N56" s="1"/>
  <c r="Q56" s="1"/>
  <c r="M19"/>
  <c r="N19" s="1"/>
  <c r="P19" s="1"/>
  <c r="L20"/>
  <c r="M16"/>
  <c r="N16" s="1"/>
  <c r="P16" s="1"/>
  <c r="Q1305"/>
  <c r="M1281"/>
  <c r="N1281" s="1"/>
  <c r="Q1281" s="1"/>
  <c r="M1225"/>
  <c r="N1225" s="1"/>
  <c r="P1225" s="1"/>
  <c r="L1193"/>
  <c r="L1181"/>
  <c r="M1145"/>
  <c r="N1145" s="1"/>
  <c r="Q1145" s="1"/>
  <c r="M1133"/>
  <c r="N1133" s="1"/>
  <c r="Q1133" s="1"/>
  <c r="L1060"/>
  <c r="L1044"/>
  <c r="L1028"/>
  <c r="M1008"/>
  <c r="N1008" s="1"/>
  <c r="P1008" s="1"/>
  <c r="M997"/>
  <c r="N997" s="1"/>
  <c r="P997" s="1"/>
  <c r="L976"/>
  <c r="L965"/>
  <c r="L945"/>
  <c r="M932"/>
  <c r="N932" s="1"/>
  <c r="Q932" s="1"/>
  <c r="L909"/>
  <c r="L900"/>
  <c r="L881"/>
  <c r="M868"/>
  <c r="N868" s="1"/>
  <c r="Q868" s="1"/>
  <c r="L845"/>
  <c r="L836"/>
  <c r="L817"/>
  <c r="M804"/>
  <c r="N804" s="1"/>
  <c r="Q804" s="1"/>
  <c r="P779"/>
  <c r="L772"/>
  <c r="M763"/>
  <c r="N763" s="1"/>
  <c r="P763" s="1"/>
  <c r="M752"/>
  <c r="N752" s="1"/>
  <c r="P752" s="1"/>
  <c r="M740"/>
  <c r="N740" s="1"/>
  <c r="P740" s="1"/>
  <c r="Q723"/>
  <c r="L712"/>
  <c r="L704"/>
  <c r="M688"/>
  <c r="N688" s="1"/>
  <c r="P688" s="1"/>
  <c r="L671"/>
  <c r="Q651"/>
  <c r="M628"/>
  <c r="N628" s="1"/>
  <c r="P628" s="1"/>
  <c r="M600"/>
  <c r="N600" s="1"/>
  <c r="Q600" s="1"/>
  <c r="M568"/>
  <c r="N568" s="1"/>
  <c r="Q568" s="1"/>
  <c r="L524"/>
  <c r="M471"/>
  <c r="N471" s="1"/>
  <c r="Q471" s="1"/>
  <c r="M388"/>
  <c r="N388" s="1"/>
  <c r="P388" s="1"/>
  <c r="L303"/>
  <c r="M240"/>
  <c r="N240" s="1"/>
  <c r="Q240" s="1"/>
  <c r="L119"/>
  <c r="L46"/>
  <c r="M46"/>
  <c r="N46" s="1"/>
  <c r="Q46" s="1"/>
  <c r="M54"/>
  <c r="N54" s="1"/>
  <c r="L54"/>
  <c r="L62"/>
  <c r="M62"/>
  <c r="N62" s="1"/>
  <c r="L70"/>
  <c r="M70"/>
  <c r="N70" s="1"/>
  <c r="L74"/>
  <c r="M74"/>
  <c r="N74" s="1"/>
  <c r="P74" s="1"/>
  <c r="M82"/>
  <c r="N82" s="1"/>
  <c r="P82" s="1"/>
  <c r="L82"/>
  <c r="L94"/>
  <c r="M94"/>
  <c r="N94" s="1"/>
  <c r="L102"/>
  <c r="M102"/>
  <c r="N102" s="1"/>
  <c r="M110"/>
  <c r="N110" s="1"/>
  <c r="P110" s="1"/>
  <c r="L110"/>
  <c r="M114"/>
  <c r="N114" s="1"/>
  <c r="P114" s="1"/>
  <c r="L114"/>
  <c r="L49"/>
  <c r="M49"/>
  <c r="N49" s="1"/>
  <c r="P49" s="1"/>
  <c r="L57"/>
  <c r="M57"/>
  <c r="N57" s="1"/>
  <c r="P57" s="1"/>
  <c r="L65"/>
  <c r="M65"/>
  <c r="N65" s="1"/>
  <c r="Q65" s="1"/>
  <c r="M73"/>
  <c r="N73" s="1"/>
  <c r="Q73" s="1"/>
  <c r="L73"/>
  <c r="L81"/>
  <c r="M81"/>
  <c r="N81" s="1"/>
  <c r="P81" s="1"/>
  <c r="L89"/>
  <c r="M89"/>
  <c r="N89" s="1"/>
  <c r="Q89" s="1"/>
  <c r="L97"/>
  <c r="M97"/>
  <c r="N97" s="1"/>
  <c r="P97" s="1"/>
  <c r="M105"/>
  <c r="N105" s="1"/>
  <c r="P105" s="1"/>
  <c r="L105"/>
  <c r="L113"/>
  <c r="M113"/>
  <c r="N113" s="1"/>
  <c r="P113" s="1"/>
  <c r="M117"/>
  <c r="N117" s="1"/>
  <c r="P117" s="1"/>
  <c r="L117"/>
  <c r="L125"/>
  <c r="M125"/>
  <c r="N125" s="1"/>
  <c r="P125" s="1"/>
  <c r="L133"/>
  <c r="M133"/>
  <c r="N133" s="1"/>
  <c r="P133" s="1"/>
  <c r="M141"/>
  <c r="N141" s="1"/>
  <c r="Q141" s="1"/>
  <c r="L141"/>
  <c r="L149"/>
  <c r="M149"/>
  <c r="N149" s="1"/>
  <c r="P149" s="1"/>
  <c r="L157"/>
  <c r="M157"/>
  <c r="N157" s="1"/>
  <c r="P157" s="1"/>
  <c r="L165"/>
  <c r="M165"/>
  <c r="N165" s="1"/>
  <c r="P165" s="1"/>
  <c r="M173"/>
  <c r="N173" s="1"/>
  <c r="Q173" s="1"/>
  <c r="L173"/>
  <c r="L181"/>
  <c r="M181"/>
  <c r="N181" s="1"/>
  <c r="Q181" s="1"/>
  <c r="M189"/>
  <c r="N189" s="1"/>
  <c r="P189" s="1"/>
  <c r="L189"/>
  <c r="L193"/>
  <c r="M193"/>
  <c r="N193" s="1"/>
  <c r="P193" s="1"/>
  <c r="L50"/>
  <c r="M50"/>
  <c r="N50" s="1"/>
  <c r="P50" s="1"/>
  <c r="L58"/>
  <c r="M58"/>
  <c r="N58" s="1"/>
  <c r="P58" s="1"/>
  <c r="M66"/>
  <c r="N66" s="1"/>
  <c r="P66" s="1"/>
  <c r="L66"/>
  <c r="M78"/>
  <c r="N78" s="1"/>
  <c r="Q78" s="1"/>
  <c r="L78"/>
  <c r="L86"/>
  <c r="M86"/>
  <c r="N86" s="1"/>
  <c r="P86" s="1"/>
  <c r="L90"/>
  <c r="M90"/>
  <c r="N90" s="1"/>
  <c r="P90" s="1"/>
  <c r="M98"/>
  <c r="N98" s="1"/>
  <c r="P98" s="1"/>
  <c r="L98"/>
  <c r="L106"/>
  <c r="M106"/>
  <c r="N106" s="1"/>
  <c r="P106" s="1"/>
  <c r="L118"/>
  <c r="M118"/>
  <c r="N118" s="1"/>
  <c r="L53"/>
  <c r="M53"/>
  <c r="N53" s="1"/>
  <c r="P53" s="1"/>
  <c r="M61"/>
  <c r="N61" s="1"/>
  <c r="P61" s="1"/>
  <c r="L61"/>
  <c r="L69"/>
  <c r="M69"/>
  <c r="N69" s="1"/>
  <c r="Q69" s="1"/>
  <c r="L77"/>
  <c r="M77"/>
  <c r="N77" s="1"/>
  <c r="Q77" s="1"/>
  <c r="M85"/>
  <c r="N85" s="1"/>
  <c r="Q85" s="1"/>
  <c r="L85"/>
  <c r="M93"/>
  <c r="N93" s="1"/>
  <c r="P93" s="1"/>
  <c r="L93"/>
  <c r="L101"/>
  <c r="M101"/>
  <c r="N101" s="1"/>
  <c r="P101" s="1"/>
  <c r="L109"/>
  <c r="M109"/>
  <c r="N109" s="1"/>
  <c r="Q109" s="1"/>
  <c r="M121"/>
  <c r="N121" s="1"/>
  <c r="P121" s="1"/>
  <c r="L121"/>
  <c r="L129"/>
  <c r="M129"/>
  <c r="N129" s="1"/>
  <c r="Q129" s="1"/>
  <c r="L137"/>
  <c r="M137"/>
  <c r="N137" s="1"/>
  <c r="Q137" s="1"/>
  <c r="M145"/>
  <c r="N145" s="1"/>
  <c r="P145" s="1"/>
  <c r="L145"/>
  <c r="M153"/>
  <c r="N153" s="1"/>
  <c r="P153" s="1"/>
  <c r="L153"/>
  <c r="L161"/>
  <c r="M161"/>
  <c r="N161" s="1"/>
  <c r="Q161" s="1"/>
  <c r="L169"/>
  <c r="M169"/>
  <c r="N169" s="1"/>
  <c r="P169" s="1"/>
  <c r="M177"/>
  <c r="N177" s="1"/>
  <c r="P177" s="1"/>
  <c r="L177"/>
  <c r="L185"/>
  <c r="M185"/>
  <c r="N185" s="1"/>
  <c r="Q185" s="1"/>
  <c r="M197"/>
  <c r="N197" s="1"/>
  <c r="Q197" s="1"/>
  <c r="L197"/>
  <c r="M201"/>
  <c r="N201" s="1"/>
  <c r="Q201" s="1"/>
  <c r="L201"/>
  <c r="L205"/>
  <c r="M205"/>
  <c r="N205" s="1"/>
  <c r="Q205" s="1"/>
  <c r="L209"/>
  <c r="M209"/>
  <c r="N209" s="1"/>
  <c r="Q209" s="1"/>
  <c r="L213"/>
  <c r="M213"/>
  <c r="N213" s="1"/>
  <c r="Q213" s="1"/>
  <c r="L217"/>
  <c r="M217"/>
  <c r="N217" s="1"/>
  <c r="Q217" s="1"/>
  <c r="M221"/>
  <c r="N221" s="1"/>
  <c r="Q221" s="1"/>
  <c r="L221"/>
  <c r="L225"/>
  <c r="M225"/>
  <c r="N225" s="1"/>
  <c r="Q225" s="1"/>
  <c r="M229"/>
  <c r="N229" s="1"/>
  <c r="Q229" s="1"/>
  <c r="L229"/>
  <c r="L237"/>
  <c r="M237"/>
  <c r="N237" s="1"/>
  <c r="P237" s="1"/>
  <c r="L241"/>
  <c r="M241"/>
  <c r="N241" s="1"/>
  <c r="P241" s="1"/>
  <c r="L245"/>
  <c r="M245"/>
  <c r="N245" s="1"/>
  <c r="Q245" s="1"/>
  <c r="M249"/>
  <c r="N249" s="1"/>
  <c r="Q249" s="1"/>
  <c r="L249"/>
  <c r="L253"/>
  <c r="M253"/>
  <c r="N253" s="1"/>
  <c r="Q253" s="1"/>
  <c r="M257"/>
  <c r="N257" s="1"/>
  <c r="Q257" s="1"/>
  <c r="L257"/>
  <c r="L261"/>
  <c r="M261"/>
  <c r="N261" s="1"/>
  <c r="Q261" s="1"/>
  <c r="L265"/>
  <c r="M265"/>
  <c r="N265" s="1"/>
  <c r="Q265" s="1"/>
  <c r="M269"/>
  <c r="N269" s="1"/>
  <c r="Q269" s="1"/>
  <c r="L269"/>
  <c r="L273"/>
  <c r="M273"/>
  <c r="N273" s="1"/>
  <c r="P273" s="1"/>
  <c r="L277"/>
  <c r="M277"/>
  <c r="N277" s="1"/>
  <c r="P277" s="1"/>
  <c r="M281"/>
  <c r="N281" s="1"/>
  <c r="Q281" s="1"/>
  <c r="L281"/>
  <c r="L285"/>
  <c r="M285"/>
  <c r="N285" s="1"/>
  <c r="Q285" s="1"/>
  <c r="M289"/>
  <c r="N289" s="1"/>
  <c r="P289" s="1"/>
  <c r="L289"/>
  <c r="L293"/>
  <c r="M293"/>
  <c r="N293" s="1"/>
  <c r="P293" s="1"/>
  <c r="L297"/>
  <c r="M297"/>
  <c r="N297" s="1"/>
  <c r="P297" s="1"/>
  <c r="M301"/>
  <c r="N301" s="1"/>
  <c r="P301" s="1"/>
  <c r="L301"/>
  <c r="L305"/>
  <c r="M305"/>
  <c r="N305" s="1"/>
  <c r="P305" s="1"/>
  <c r="L309"/>
  <c r="M309"/>
  <c r="N309" s="1"/>
  <c r="Q309" s="1"/>
  <c r="L313"/>
  <c r="M313"/>
  <c r="N313" s="1"/>
  <c r="Q313" s="1"/>
  <c r="M317"/>
  <c r="N317" s="1"/>
  <c r="P317" s="1"/>
  <c r="L317"/>
  <c r="L321"/>
  <c r="M321"/>
  <c r="N321" s="1"/>
  <c r="P321" s="1"/>
  <c r="L329"/>
  <c r="M329"/>
  <c r="N329" s="1"/>
  <c r="Q329" s="1"/>
  <c r="L333"/>
  <c r="M333"/>
  <c r="N333" s="1"/>
  <c r="L337"/>
  <c r="M337"/>
  <c r="N337" s="1"/>
  <c r="P337" s="1"/>
  <c r="M341"/>
  <c r="N341" s="1"/>
  <c r="P341" s="1"/>
  <c r="L341"/>
  <c r="M345"/>
  <c r="N345" s="1"/>
  <c r="L345"/>
  <c r="M349"/>
  <c r="N349" s="1"/>
  <c r="L349"/>
  <c r="M353"/>
  <c r="N353" s="1"/>
  <c r="P353" s="1"/>
  <c r="L353"/>
  <c r="L357"/>
  <c r="M357"/>
  <c r="N357" s="1"/>
  <c r="P357" s="1"/>
  <c r="L361"/>
  <c r="M361"/>
  <c r="N361" s="1"/>
  <c r="L365"/>
  <c r="M365"/>
  <c r="N365" s="1"/>
  <c r="P365" s="1"/>
  <c r="L369"/>
  <c r="M369"/>
  <c r="N369" s="1"/>
  <c r="P369" s="1"/>
  <c r="L373"/>
  <c r="M373"/>
  <c r="N373" s="1"/>
  <c r="M377"/>
  <c r="N377" s="1"/>
  <c r="L377"/>
  <c r="M381"/>
  <c r="N381" s="1"/>
  <c r="Q381" s="1"/>
  <c r="L381"/>
  <c r="M385"/>
  <c r="N385" s="1"/>
  <c r="L385"/>
  <c r="L389"/>
  <c r="M389"/>
  <c r="N389" s="1"/>
  <c r="L393"/>
  <c r="M393"/>
  <c r="N393" s="1"/>
  <c r="L397"/>
  <c r="M397"/>
  <c r="N397" s="1"/>
  <c r="Q397" s="1"/>
  <c r="M401"/>
  <c r="N401" s="1"/>
  <c r="L401"/>
  <c r="L405"/>
  <c r="M405"/>
  <c r="N405" s="1"/>
  <c r="M409"/>
  <c r="N409" s="1"/>
  <c r="L409"/>
  <c r="M417"/>
  <c r="N417" s="1"/>
  <c r="P417" s="1"/>
  <c r="L417"/>
  <c r="L421"/>
  <c r="M421"/>
  <c r="N421" s="1"/>
  <c r="M425"/>
  <c r="N425" s="1"/>
  <c r="L425"/>
  <c r="L429"/>
  <c r="M429"/>
  <c r="N429" s="1"/>
  <c r="P429" s="1"/>
  <c r="M433"/>
  <c r="N433" s="1"/>
  <c r="P433" s="1"/>
  <c r="L433"/>
  <c r="M437"/>
  <c r="N437" s="1"/>
  <c r="L437"/>
  <c r="L445"/>
  <c r="M445"/>
  <c r="N445" s="1"/>
  <c r="Q445" s="1"/>
  <c r="L449"/>
  <c r="M449"/>
  <c r="N449" s="1"/>
  <c r="L453"/>
  <c r="M453"/>
  <c r="N453" s="1"/>
  <c r="L457"/>
  <c r="M457"/>
  <c r="N457" s="1"/>
  <c r="M461"/>
  <c r="N461" s="1"/>
  <c r="Q461" s="1"/>
  <c r="L461"/>
  <c r="L465"/>
  <c r="M465"/>
  <c r="N465" s="1"/>
  <c r="P469"/>
  <c r="Q469"/>
  <c r="L473"/>
  <c r="M473"/>
  <c r="N473" s="1"/>
  <c r="L477"/>
  <c r="M477"/>
  <c r="N477" s="1"/>
  <c r="P477" s="1"/>
  <c r="L481"/>
  <c r="M481"/>
  <c r="N481" s="1"/>
  <c r="P481" s="1"/>
  <c r="L485"/>
  <c r="M485"/>
  <c r="N485" s="1"/>
  <c r="L489"/>
  <c r="M489"/>
  <c r="N489" s="1"/>
  <c r="L493"/>
  <c r="M493"/>
  <c r="N493" s="1"/>
  <c r="P493" s="1"/>
  <c r="L497"/>
  <c r="M497"/>
  <c r="N497" s="1"/>
  <c r="P497" s="1"/>
  <c r="L501"/>
  <c r="M501"/>
  <c r="N501" s="1"/>
  <c r="M505"/>
  <c r="N505" s="1"/>
  <c r="L505"/>
  <c r="M509"/>
  <c r="N509" s="1"/>
  <c r="Q509" s="1"/>
  <c r="L509"/>
  <c r="M513"/>
  <c r="N513" s="1"/>
  <c r="L513"/>
  <c r="L517"/>
  <c r="M517"/>
  <c r="N517" s="1"/>
  <c r="M521"/>
  <c r="N521" s="1"/>
  <c r="L521"/>
  <c r="L525"/>
  <c r="M525"/>
  <c r="N525" s="1"/>
  <c r="L529"/>
  <c r="M529"/>
  <c r="N529" s="1"/>
  <c r="L533"/>
  <c r="M533"/>
  <c r="N533" s="1"/>
  <c r="M537"/>
  <c r="N537" s="1"/>
  <c r="L537"/>
  <c r="L541"/>
  <c r="M541"/>
  <c r="N541" s="1"/>
  <c r="P541" s="1"/>
  <c r="P545"/>
  <c r="Q545"/>
  <c r="M549"/>
  <c r="N549" s="1"/>
  <c r="P549" s="1"/>
  <c r="L549"/>
  <c r="M553"/>
  <c r="N553" s="1"/>
  <c r="L553"/>
  <c r="L557"/>
  <c r="M557"/>
  <c r="N557" s="1"/>
  <c r="L561"/>
  <c r="M561"/>
  <c r="N561" s="1"/>
  <c r="L565"/>
  <c r="M565"/>
  <c r="N565" s="1"/>
  <c r="M569"/>
  <c r="N569" s="1"/>
  <c r="L569"/>
  <c r="L577"/>
  <c r="M577"/>
  <c r="N577" s="1"/>
  <c r="P577" s="1"/>
  <c r="M585"/>
  <c r="N585" s="1"/>
  <c r="Q585" s="1"/>
  <c r="L585"/>
  <c r="M589"/>
  <c r="N589" s="1"/>
  <c r="P589" s="1"/>
  <c r="L589"/>
  <c r="L593"/>
  <c r="M593"/>
  <c r="N593" s="1"/>
  <c r="Q593" s="1"/>
  <c r="L597"/>
  <c r="M597"/>
  <c r="N597" s="1"/>
  <c r="P597" s="1"/>
  <c r="L601"/>
  <c r="M601"/>
  <c r="N601" s="1"/>
  <c r="Q601" s="1"/>
  <c r="M605"/>
  <c r="N605" s="1"/>
  <c r="P605" s="1"/>
  <c r="L605"/>
  <c r="L609"/>
  <c r="M609"/>
  <c r="N609" s="1"/>
  <c r="P609" s="1"/>
  <c r="M613"/>
  <c r="N613" s="1"/>
  <c r="P613" s="1"/>
  <c r="L613"/>
  <c r="L617"/>
  <c r="M617"/>
  <c r="N617" s="1"/>
  <c r="Q617" s="1"/>
  <c r="M621"/>
  <c r="N621" s="1"/>
  <c r="P621" s="1"/>
  <c r="L621"/>
  <c r="L625"/>
  <c r="M625"/>
  <c r="N625" s="1"/>
  <c r="P625" s="1"/>
  <c r="L629"/>
  <c r="M629"/>
  <c r="N629" s="1"/>
  <c r="Q629" s="1"/>
  <c r="L633"/>
  <c r="M633"/>
  <c r="N633" s="1"/>
  <c r="P633" s="1"/>
  <c r="L641"/>
  <c r="M641"/>
  <c r="N641" s="1"/>
  <c r="P641" s="1"/>
  <c r="L645"/>
  <c r="M645"/>
  <c r="N645" s="1"/>
  <c r="P645" s="1"/>
  <c r="L649"/>
  <c r="M649"/>
  <c r="N649" s="1"/>
  <c r="Q649" s="1"/>
  <c r="L653"/>
  <c r="M653"/>
  <c r="N653" s="1"/>
  <c r="P653" s="1"/>
  <c r="L657"/>
  <c r="M657"/>
  <c r="N657" s="1"/>
  <c r="Q657" s="1"/>
  <c r="M661"/>
  <c r="N661" s="1"/>
  <c r="P661" s="1"/>
  <c r="L661"/>
  <c r="L665"/>
  <c r="M665"/>
  <c r="N665" s="1"/>
  <c r="Q665" s="1"/>
  <c r="M669"/>
  <c r="N669" s="1"/>
  <c r="Q669" s="1"/>
  <c r="L669"/>
  <c r="L673"/>
  <c r="M673"/>
  <c r="N673" s="1"/>
  <c r="P673" s="1"/>
  <c r="L677"/>
  <c r="M677"/>
  <c r="N677" s="1"/>
  <c r="Q677" s="1"/>
  <c r="L681"/>
  <c r="M681"/>
  <c r="N681" s="1"/>
  <c r="Q681" s="1"/>
  <c r="L689"/>
  <c r="M689"/>
  <c r="N689" s="1"/>
  <c r="P689" s="1"/>
  <c r="L693"/>
  <c r="M693"/>
  <c r="N693" s="1"/>
  <c r="P693" s="1"/>
  <c r="L697"/>
  <c r="M697"/>
  <c r="N697" s="1"/>
  <c r="P697" s="1"/>
  <c r="M705"/>
  <c r="N705" s="1"/>
  <c r="Q705" s="1"/>
  <c r="L705"/>
  <c r="M713"/>
  <c r="N713" s="1"/>
  <c r="Q713" s="1"/>
  <c r="L713"/>
  <c r="L725"/>
  <c r="M725"/>
  <c r="N725" s="1"/>
  <c r="Q725" s="1"/>
  <c r="L729"/>
  <c r="M729"/>
  <c r="N729" s="1"/>
  <c r="Q729" s="1"/>
  <c r="L733"/>
  <c r="M733"/>
  <c r="N733" s="1"/>
  <c r="Q733" s="1"/>
  <c r="L737"/>
  <c r="M737"/>
  <c r="N737" s="1"/>
  <c r="Q737" s="1"/>
  <c r="M741"/>
  <c r="N741" s="1"/>
  <c r="P741" s="1"/>
  <c r="L741"/>
  <c r="M749"/>
  <c r="N749" s="1"/>
  <c r="Q749" s="1"/>
  <c r="L749"/>
  <c r="M753"/>
  <c r="N753" s="1"/>
  <c r="P753" s="1"/>
  <c r="L753"/>
  <c r="L757"/>
  <c r="M757"/>
  <c r="N757" s="1"/>
  <c r="Q757" s="1"/>
  <c r="L761"/>
  <c r="M761"/>
  <c r="N761" s="1"/>
  <c r="Q761" s="1"/>
  <c r="L765"/>
  <c r="M765"/>
  <c r="N765" s="1"/>
  <c r="Q765" s="1"/>
  <c r="L769"/>
  <c r="M769"/>
  <c r="N769" s="1"/>
  <c r="P769" s="1"/>
  <c r="M777"/>
  <c r="N777" s="1"/>
  <c r="Q777" s="1"/>
  <c r="L777"/>
  <c r="M794"/>
  <c r="N794" s="1"/>
  <c r="L794"/>
  <c r="L798"/>
  <c r="M798"/>
  <c r="N798" s="1"/>
  <c r="L806"/>
  <c r="M806"/>
  <c r="N806" s="1"/>
  <c r="P806" s="1"/>
  <c r="L810"/>
  <c r="M810"/>
  <c r="N810" s="1"/>
  <c r="L818"/>
  <c r="M818"/>
  <c r="N818" s="1"/>
  <c r="P818" s="1"/>
  <c r="M822"/>
  <c r="N822" s="1"/>
  <c r="P822" s="1"/>
  <c r="L822"/>
  <c r="L830"/>
  <c r="M830"/>
  <c r="N830" s="1"/>
  <c r="M834"/>
  <c r="N834" s="1"/>
  <c r="P834" s="1"/>
  <c r="L834"/>
  <c r="L838"/>
  <c r="M838"/>
  <c r="N838" s="1"/>
  <c r="P838" s="1"/>
  <c r="L842"/>
  <c r="M842"/>
  <c r="N842" s="1"/>
  <c r="M846"/>
  <c r="N846" s="1"/>
  <c r="L846"/>
  <c r="L850"/>
  <c r="M850"/>
  <c r="N850" s="1"/>
  <c r="P850" s="1"/>
  <c r="M858"/>
  <c r="N858" s="1"/>
  <c r="L858"/>
  <c r="L862"/>
  <c r="M862"/>
  <c r="N862" s="1"/>
  <c r="L870"/>
  <c r="M870"/>
  <c r="N870" s="1"/>
  <c r="P870" s="1"/>
  <c r="L874"/>
  <c r="M874"/>
  <c r="N874" s="1"/>
  <c r="L882"/>
  <c r="M882"/>
  <c r="N882" s="1"/>
  <c r="P882" s="1"/>
  <c r="M886"/>
  <c r="N886" s="1"/>
  <c r="P886" s="1"/>
  <c r="L886"/>
  <c r="L894"/>
  <c r="M894"/>
  <c r="N894" s="1"/>
  <c r="M898"/>
  <c r="N898" s="1"/>
  <c r="P898" s="1"/>
  <c r="L898"/>
  <c r="L902"/>
  <c r="M902"/>
  <c r="N902" s="1"/>
  <c r="P902" s="1"/>
  <c r="L906"/>
  <c r="M906"/>
  <c r="N906" s="1"/>
  <c r="M910"/>
  <c r="N910" s="1"/>
  <c r="L910"/>
  <c r="L914"/>
  <c r="M914"/>
  <c r="N914" s="1"/>
  <c r="P914" s="1"/>
  <c r="M922"/>
  <c r="N922" s="1"/>
  <c r="L922"/>
  <c r="L926"/>
  <c r="M926"/>
  <c r="N926" s="1"/>
  <c r="L934"/>
  <c r="M934"/>
  <c r="N934" s="1"/>
  <c r="P934" s="1"/>
  <c r="L938"/>
  <c r="M938"/>
  <c r="N938" s="1"/>
  <c r="L946"/>
  <c r="M946"/>
  <c r="N946" s="1"/>
  <c r="P946" s="1"/>
  <c r="L954"/>
  <c r="M954"/>
  <c r="N954" s="1"/>
  <c r="P954" s="1"/>
  <c r="L958"/>
  <c r="M958"/>
  <c r="N958" s="1"/>
  <c r="M962"/>
  <c r="N962" s="1"/>
  <c r="P962" s="1"/>
  <c r="L962"/>
  <c r="L966"/>
  <c r="M966"/>
  <c r="N966" s="1"/>
  <c r="M970"/>
  <c r="N970" s="1"/>
  <c r="P970" s="1"/>
  <c r="L970"/>
  <c r="M974"/>
  <c r="N974" s="1"/>
  <c r="L974"/>
  <c r="P982"/>
  <c r="Q982"/>
  <c r="L986"/>
  <c r="M986"/>
  <c r="N986" s="1"/>
  <c r="P986" s="1"/>
  <c r="L998"/>
  <c r="M998"/>
  <c r="N998" s="1"/>
  <c r="P1006"/>
  <c r="Q1006"/>
  <c r="L1010"/>
  <c r="M1010"/>
  <c r="N1010" s="1"/>
  <c r="P1010" s="1"/>
  <c r="L1018"/>
  <c r="M1018"/>
  <c r="N1018" s="1"/>
  <c r="P1018" s="1"/>
  <c r="L1022"/>
  <c r="M1022"/>
  <c r="N1022" s="1"/>
  <c r="M1026"/>
  <c r="N1026" s="1"/>
  <c r="P1026" s="1"/>
  <c r="L1026"/>
  <c r="L1094"/>
  <c r="M1094"/>
  <c r="N1094" s="1"/>
  <c r="P1094" s="1"/>
  <c r="L1110"/>
  <c r="M1110"/>
  <c r="N1110" s="1"/>
  <c r="P1110" s="1"/>
  <c r="L1126"/>
  <c r="M1126"/>
  <c r="N1126" s="1"/>
  <c r="P1126" s="1"/>
  <c r="L1142"/>
  <c r="M1142"/>
  <c r="N1142" s="1"/>
  <c r="P1142" s="1"/>
  <c r="L1158"/>
  <c r="M1158"/>
  <c r="N1158" s="1"/>
  <c r="Q1158" s="1"/>
  <c r="L1182"/>
  <c r="M1182"/>
  <c r="N1182" s="1"/>
  <c r="P1182" s="1"/>
  <c r="L1186"/>
  <c r="M1186"/>
  <c r="N1186" s="1"/>
  <c r="P1186" s="1"/>
  <c r="L1190"/>
  <c r="M1190"/>
  <c r="N1190" s="1"/>
  <c r="P1190" s="1"/>
  <c r="L1194"/>
  <c r="M1194"/>
  <c r="N1194" s="1"/>
  <c r="Q1194" s="1"/>
  <c r="L1246"/>
  <c r="M1246"/>
  <c r="N1246" s="1"/>
  <c r="Q1246" s="1"/>
  <c r="L1250"/>
  <c r="M1250"/>
  <c r="N1250" s="1"/>
  <c r="Q1250" s="1"/>
  <c r="L1254"/>
  <c r="M1254"/>
  <c r="N1254" s="1"/>
  <c r="Q1254" s="1"/>
  <c r="L1258"/>
  <c r="M1258"/>
  <c r="N1258" s="1"/>
  <c r="Q1258" s="1"/>
  <c r="L1310"/>
  <c r="M1310"/>
  <c r="N1310" s="1"/>
  <c r="P1310" s="1"/>
  <c r="L1314"/>
  <c r="M1314"/>
  <c r="N1314" s="1"/>
  <c r="Q1314" s="1"/>
  <c r="L1318"/>
  <c r="M1318"/>
  <c r="N1318" s="1"/>
  <c r="Q1318" s="1"/>
  <c r="L1322"/>
  <c r="M1322"/>
  <c r="N1322" s="1"/>
  <c r="Q1322" s="1"/>
  <c r="M45"/>
  <c r="N45" s="1"/>
  <c r="Q45" s="1"/>
  <c r="L45"/>
  <c r="L41"/>
  <c r="M41"/>
  <c r="N41" s="1"/>
  <c r="Q41" s="1"/>
  <c r="L37"/>
  <c r="M37"/>
  <c r="N37" s="1"/>
  <c r="Q37" s="1"/>
  <c r="M33"/>
  <c r="N33" s="1"/>
  <c r="P33" s="1"/>
  <c r="L33"/>
  <c r="L29"/>
  <c r="M29"/>
  <c r="N29" s="1"/>
  <c r="P29" s="1"/>
  <c r="M25"/>
  <c r="N25" s="1"/>
  <c r="Q25" s="1"/>
  <c r="L25"/>
  <c r="L21"/>
  <c r="M21"/>
  <c r="N21" s="1"/>
  <c r="Q21" s="1"/>
  <c r="L17"/>
  <c r="M17"/>
  <c r="N17" s="1"/>
  <c r="P17" s="1"/>
  <c r="P1212"/>
  <c r="Q1212"/>
  <c r="P707"/>
  <c r="Q707"/>
  <c r="Q592"/>
  <c r="P592"/>
  <c r="Q708"/>
  <c r="P708"/>
  <c r="Q720"/>
  <c r="P720"/>
  <c r="Q772"/>
  <c r="P772"/>
  <c r="Q784"/>
  <c r="P784"/>
  <c r="P655"/>
  <c r="Q655"/>
  <c r="P671"/>
  <c r="Q671"/>
  <c r="P711"/>
  <c r="Q711"/>
  <c r="P775"/>
  <c r="Q775"/>
  <c r="Q836"/>
  <c r="P836"/>
  <c r="Q848"/>
  <c r="P848"/>
  <c r="Q900"/>
  <c r="P900"/>
  <c r="Q912"/>
  <c r="P912"/>
  <c r="Q976"/>
  <c r="P976"/>
  <c r="P1228"/>
  <c r="Q1228"/>
  <c r="P1292"/>
  <c r="Q1292"/>
  <c r="P1276"/>
  <c r="Q1276"/>
  <c r="P603"/>
  <c r="Q603"/>
  <c r="L1319"/>
  <c r="L1311"/>
  <c r="L1306"/>
  <c r="M1303"/>
  <c r="N1303" s="1"/>
  <c r="P1303" s="1"/>
  <c r="L1298"/>
  <c r="M1295"/>
  <c r="N1295" s="1"/>
  <c r="P1295" s="1"/>
  <c r="M1290"/>
  <c r="N1290" s="1"/>
  <c r="Q1290" s="1"/>
  <c r="M1282"/>
  <c r="N1282" s="1"/>
  <c r="Q1282" s="1"/>
  <c r="L1259"/>
  <c r="L1251"/>
  <c r="M1243"/>
  <c r="N1243" s="1"/>
  <c r="P1243" s="1"/>
  <c r="L1238"/>
  <c r="M1235"/>
  <c r="N1235" s="1"/>
  <c r="P1235" s="1"/>
  <c r="L1230"/>
  <c r="M1222"/>
  <c r="N1222" s="1"/>
  <c r="P1222" s="1"/>
  <c r="M1214"/>
  <c r="N1214" s="1"/>
  <c r="Q1214" s="1"/>
  <c r="L1191"/>
  <c r="L1183"/>
  <c r="L1178"/>
  <c r="M1175"/>
  <c r="N1175" s="1"/>
  <c r="P1175" s="1"/>
  <c r="L1170"/>
  <c r="M1167"/>
  <c r="N1167" s="1"/>
  <c r="Q1167" s="1"/>
  <c r="L1162"/>
  <c r="M1159"/>
  <c r="N1159" s="1"/>
  <c r="Q1159" s="1"/>
  <c r="L1138"/>
  <c r="M1134"/>
  <c r="N1134" s="1"/>
  <c r="P1134" s="1"/>
  <c r="M1127"/>
  <c r="N1127" s="1"/>
  <c r="P1127" s="1"/>
  <c r="L1106"/>
  <c r="M1102"/>
  <c r="N1102" s="1"/>
  <c r="P1102" s="1"/>
  <c r="M1095"/>
  <c r="N1095" s="1"/>
  <c r="P1095" s="1"/>
  <c r="M1087"/>
  <c r="N1087" s="1"/>
  <c r="Q1087" s="1"/>
  <c r="L1082"/>
  <c r="M1071"/>
  <c r="N1071" s="1"/>
  <c r="Q1071" s="1"/>
  <c r="L1066"/>
  <c r="M1055"/>
  <c r="N1055" s="1"/>
  <c r="P1055" s="1"/>
  <c r="L1050"/>
  <c r="M1039"/>
  <c r="N1039" s="1"/>
  <c r="Q1039" s="1"/>
  <c r="L1034"/>
  <c r="L1007"/>
  <c r="M995"/>
  <c r="N995" s="1"/>
  <c r="P995" s="1"/>
  <c r="M990"/>
  <c r="N990" s="1"/>
  <c r="M978"/>
  <c r="N978" s="1"/>
  <c r="P978" s="1"/>
  <c r="M955"/>
  <c r="N955" s="1"/>
  <c r="Q955" s="1"/>
  <c r="M942"/>
  <c r="N942" s="1"/>
  <c r="M918"/>
  <c r="N918" s="1"/>
  <c r="P918" s="1"/>
  <c r="M890"/>
  <c r="N890" s="1"/>
  <c r="L883"/>
  <c r="L831"/>
  <c r="L802"/>
  <c r="M785"/>
  <c r="N785" s="1"/>
  <c r="P785" s="1"/>
  <c r="M773"/>
  <c r="N773" s="1"/>
  <c r="Q773" s="1"/>
  <c r="M762"/>
  <c r="N762" s="1"/>
  <c r="M750"/>
  <c r="N750" s="1"/>
  <c r="M726"/>
  <c r="N726" s="1"/>
  <c r="P726" s="1"/>
  <c r="M441"/>
  <c r="N441" s="1"/>
  <c r="M325"/>
  <c r="N325" s="1"/>
  <c r="P325" s="1"/>
  <c r="L210"/>
  <c r="M12"/>
  <c r="M1330"/>
  <c r="N1330" s="1"/>
  <c r="Q1330" s="1"/>
  <c r="P1317"/>
  <c r="P1309"/>
  <c r="L1307"/>
  <c r="L1299"/>
  <c r="Q1293"/>
  <c r="M1291"/>
  <c r="N1291" s="1"/>
  <c r="Q1291" s="1"/>
  <c r="L1286"/>
  <c r="M1283"/>
  <c r="N1283" s="1"/>
  <c r="P1283" s="1"/>
  <c r="L1278"/>
  <c r="M1270"/>
  <c r="N1270" s="1"/>
  <c r="Q1270" s="1"/>
  <c r="M1262"/>
  <c r="N1262" s="1"/>
  <c r="P1262" s="1"/>
  <c r="P1257"/>
  <c r="P1249"/>
  <c r="Q1241"/>
  <c r="L1239"/>
  <c r="Q1233"/>
  <c r="L1231"/>
  <c r="L1226"/>
  <c r="M1223"/>
  <c r="N1223" s="1"/>
  <c r="Q1223" s="1"/>
  <c r="L1218"/>
  <c r="M1215"/>
  <c r="N1215" s="1"/>
  <c r="Q1215" s="1"/>
  <c r="M1210"/>
  <c r="N1210" s="1"/>
  <c r="Q1210" s="1"/>
  <c r="M1202"/>
  <c r="N1202" s="1"/>
  <c r="P1202" s="1"/>
  <c r="P1189"/>
  <c r="P1181"/>
  <c r="L1179"/>
  <c r="Q1173"/>
  <c r="L1171"/>
  <c r="L1163"/>
  <c r="L1150"/>
  <c r="M1146"/>
  <c r="N1146" s="1"/>
  <c r="P1146" s="1"/>
  <c r="M1139"/>
  <c r="N1139" s="1"/>
  <c r="P1139" s="1"/>
  <c r="M1114"/>
  <c r="N1114" s="1"/>
  <c r="Q1114" s="1"/>
  <c r="M1107"/>
  <c r="N1107" s="1"/>
  <c r="P1107" s="1"/>
  <c r="M1078"/>
  <c r="N1078" s="1"/>
  <c r="P1078" s="1"/>
  <c r="M1062"/>
  <c r="N1062" s="1"/>
  <c r="P1062" s="1"/>
  <c r="M1046"/>
  <c r="N1046" s="1"/>
  <c r="Q1046" s="1"/>
  <c r="M1030"/>
  <c r="N1030" s="1"/>
  <c r="P1030" s="1"/>
  <c r="M1019"/>
  <c r="N1019" s="1"/>
  <c r="Q1019" s="1"/>
  <c r="M1014"/>
  <c r="N1014" s="1"/>
  <c r="M1002"/>
  <c r="N1002" s="1"/>
  <c r="P1002" s="1"/>
  <c r="M975"/>
  <c r="N975" s="1"/>
  <c r="L967"/>
  <c r="M950"/>
  <c r="N950" s="1"/>
  <c r="M935"/>
  <c r="N935" s="1"/>
  <c r="M878"/>
  <c r="N878" s="1"/>
  <c r="M854"/>
  <c r="N854" s="1"/>
  <c r="P854" s="1"/>
  <c r="M826"/>
  <c r="N826" s="1"/>
  <c r="L819"/>
  <c r="L781"/>
  <c r="M698"/>
  <c r="N698" s="1"/>
  <c r="M573"/>
  <c r="N573" s="1"/>
  <c r="Q573" s="1"/>
  <c r="L506"/>
  <c r="L478"/>
  <c r="L413"/>
  <c r="L386"/>
  <c r="M346"/>
  <c r="N346" s="1"/>
  <c r="L233"/>
  <c r="L1323"/>
  <c r="L1315"/>
  <c r="L1302"/>
  <c r="L1294"/>
  <c r="L1255"/>
  <c r="L1247"/>
  <c r="L1242"/>
  <c r="L1234"/>
  <c r="L1195"/>
  <c r="L1187"/>
  <c r="L1174"/>
  <c r="L1166"/>
  <c r="L1154"/>
  <c r="M1143"/>
  <c r="N1143" s="1"/>
  <c r="P1143" s="1"/>
  <c r="L1122"/>
  <c r="M1111"/>
  <c r="N1111" s="1"/>
  <c r="Q1111" s="1"/>
  <c r="L1090"/>
  <c r="M1079"/>
  <c r="N1079" s="1"/>
  <c r="Q1079" s="1"/>
  <c r="L1074"/>
  <c r="M1063"/>
  <c r="N1063" s="1"/>
  <c r="Q1063" s="1"/>
  <c r="L1058"/>
  <c r="M1047"/>
  <c r="N1047" s="1"/>
  <c r="Q1047" s="1"/>
  <c r="L1042"/>
  <c r="M1031"/>
  <c r="N1031" s="1"/>
  <c r="Q1031" s="1"/>
  <c r="M1015"/>
  <c r="N1015" s="1"/>
  <c r="L987"/>
  <c r="L982"/>
  <c r="L930"/>
  <c r="L907"/>
  <c r="M871"/>
  <c r="N871" s="1"/>
  <c r="M814"/>
  <c r="N814" s="1"/>
  <c r="M790"/>
  <c r="N790" s="1"/>
  <c r="P790" s="1"/>
  <c r="M745"/>
  <c r="N745" s="1"/>
  <c r="P745" s="1"/>
  <c r="L738"/>
  <c r="M721"/>
  <c r="N721" s="1"/>
  <c r="Q721" s="1"/>
  <c r="M709"/>
  <c r="N709" s="1"/>
  <c r="P709" s="1"/>
  <c r="L701"/>
  <c r="M682"/>
  <c r="N682" s="1"/>
  <c r="L637"/>
  <c r="M122"/>
  <c r="N122" s="1"/>
  <c r="P122" s="1"/>
  <c r="L122"/>
  <c r="M126"/>
  <c r="N126" s="1"/>
  <c r="L126"/>
  <c r="L130"/>
  <c r="M130"/>
  <c r="N130" s="1"/>
  <c r="P130" s="1"/>
  <c r="M134"/>
  <c r="N134" s="1"/>
  <c r="L134"/>
  <c r="L138"/>
  <c r="M138"/>
  <c r="N138" s="1"/>
  <c r="P138" s="1"/>
  <c r="L142"/>
  <c r="M142"/>
  <c r="N142" s="1"/>
  <c r="Q142" s="1"/>
  <c r="L146"/>
  <c r="M146"/>
  <c r="N146" s="1"/>
  <c r="P146" s="1"/>
  <c r="L150"/>
  <c r="M150"/>
  <c r="N150" s="1"/>
  <c r="P150" s="1"/>
  <c r="M154"/>
  <c r="N154" s="1"/>
  <c r="P154" s="1"/>
  <c r="L154"/>
  <c r="M158"/>
  <c r="N158" s="1"/>
  <c r="L158"/>
  <c r="L162"/>
  <c r="M162"/>
  <c r="N162" s="1"/>
  <c r="P162" s="1"/>
  <c r="M166"/>
  <c r="N166" s="1"/>
  <c r="L166"/>
  <c r="L170"/>
  <c r="M170"/>
  <c r="N170" s="1"/>
  <c r="P170" s="1"/>
  <c r="L174"/>
  <c r="M174"/>
  <c r="N174" s="1"/>
  <c r="Q174" s="1"/>
  <c r="L178"/>
  <c r="M178"/>
  <c r="N178" s="1"/>
  <c r="P178" s="1"/>
  <c r="L182"/>
  <c r="M182"/>
  <c r="N182" s="1"/>
  <c r="L186"/>
  <c r="M186"/>
  <c r="N186" s="1"/>
  <c r="P186" s="1"/>
  <c r="L190"/>
  <c r="M190"/>
  <c r="N190" s="1"/>
  <c r="M194"/>
  <c r="N194" s="1"/>
  <c r="P194" s="1"/>
  <c r="L194"/>
  <c r="L198"/>
  <c r="M198"/>
  <c r="N198" s="1"/>
  <c r="M202"/>
  <c r="N202" s="1"/>
  <c r="P202" s="1"/>
  <c r="L202"/>
  <c r="M206"/>
  <c r="N206" s="1"/>
  <c r="Q206" s="1"/>
  <c r="L206"/>
  <c r="L214"/>
  <c r="M214"/>
  <c r="N214" s="1"/>
  <c r="P214" s="1"/>
  <c r="L218"/>
  <c r="M218"/>
  <c r="N218" s="1"/>
  <c r="P218" s="1"/>
  <c r="L222"/>
  <c r="M222"/>
  <c r="N222" s="1"/>
  <c r="M226"/>
  <c r="N226" s="1"/>
  <c r="P226" s="1"/>
  <c r="L226"/>
  <c r="L230"/>
  <c r="M230"/>
  <c r="N230" s="1"/>
  <c r="M234"/>
  <c r="N234" s="1"/>
  <c r="P234" s="1"/>
  <c r="L234"/>
  <c r="M238"/>
  <c r="N238" s="1"/>
  <c r="P238" s="1"/>
  <c r="L238"/>
  <c r="M242"/>
  <c r="N242" s="1"/>
  <c r="P242" s="1"/>
  <c r="L242"/>
  <c r="L246"/>
  <c r="M246"/>
  <c r="N246" s="1"/>
  <c r="L250"/>
  <c r="M250"/>
  <c r="N250" s="1"/>
  <c r="P250" s="1"/>
  <c r="M254"/>
  <c r="N254" s="1"/>
  <c r="L254"/>
  <c r="L258"/>
  <c r="M258"/>
  <c r="N258" s="1"/>
  <c r="P258" s="1"/>
  <c r="L262"/>
  <c r="M262"/>
  <c r="N262" s="1"/>
  <c r="L266"/>
  <c r="M266"/>
  <c r="N266" s="1"/>
  <c r="P266" s="1"/>
  <c r="L270"/>
  <c r="M270"/>
  <c r="N270" s="1"/>
  <c r="Q270" s="1"/>
  <c r="L274"/>
  <c r="M274"/>
  <c r="N274" s="1"/>
  <c r="P274" s="1"/>
  <c r="M278"/>
  <c r="N278" s="1"/>
  <c r="P278" s="1"/>
  <c r="L278"/>
  <c r="L282"/>
  <c r="M282"/>
  <c r="N282" s="1"/>
  <c r="P282" s="1"/>
  <c r="M286"/>
  <c r="N286" s="1"/>
  <c r="L286"/>
  <c r="L290"/>
  <c r="M290"/>
  <c r="N290" s="1"/>
  <c r="P290" s="1"/>
  <c r="L294"/>
  <c r="M294"/>
  <c r="N294" s="1"/>
  <c r="L298"/>
  <c r="M298"/>
  <c r="N298" s="1"/>
  <c r="P298" s="1"/>
  <c r="L302"/>
  <c r="M302"/>
  <c r="N302" s="1"/>
  <c r="Q302" s="1"/>
  <c r="L306"/>
  <c r="M306"/>
  <c r="N306" s="1"/>
  <c r="P306" s="1"/>
  <c r="M310"/>
  <c r="N310" s="1"/>
  <c r="L310"/>
  <c r="L314"/>
  <c r="M314"/>
  <c r="N314" s="1"/>
  <c r="P314" s="1"/>
  <c r="L318"/>
  <c r="M318"/>
  <c r="N318" s="1"/>
  <c r="M322"/>
  <c r="N322" s="1"/>
  <c r="P322" s="1"/>
  <c r="L322"/>
  <c r="L326"/>
  <c r="M326"/>
  <c r="N326" s="1"/>
  <c r="Q326" s="1"/>
  <c r="M330"/>
  <c r="N330" s="1"/>
  <c r="L330"/>
  <c r="L334"/>
  <c r="M334"/>
  <c r="N334" s="1"/>
  <c r="L338"/>
  <c r="M338"/>
  <c r="N338" s="1"/>
  <c r="Q338" s="1"/>
  <c r="L342"/>
  <c r="M342"/>
  <c r="N342" s="1"/>
  <c r="Q342" s="1"/>
  <c r="M350"/>
  <c r="N350" s="1"/>
  <c r="L350"/>
  <c r="L354"/>
  <c r="M354"/>
  <c r="N354" s="1"/>
  <c r="P354" s="1"/>
  <c r="L358"/>
  <c r="M358"/>
  <c r="N358" s="1"/>
  <c r="Q358" s="1"/>
  <c r="L362"/>
  <c r="M362"/>
  <c r="N362" s="1"/>
  <c r="L366"/>
  <c r="M366"/>
  <c r="N366" s="1"/>
  <c r="M370"/>
  <c r="N370" s="1"/>
  <c r="L370"/>
  <c r="L374"/>
  <c r="M374"/>
  <c r="N374" s="1"/>
  <c r="M378"/>
  <c r="N378" s="1"/>
  <c r="L378"/>
  <c r="L382"/>
  <c r="M382"/>
  <c r="N382" s="1"/>
  <c r="P386"/>
  <c r="Q386"/>
  <c r="M390"/>
  <c r="N390" s="1"/>
  <c r="L390"/>
  <c r="L394"/>
  <c r="M394"/>
  <c r="N394" s="1"/>
  <c r="M398"/>
  <c r="N398" s="1"/>
  <c r="L398"/>
  <c r="L402"/>
  <c r="M402"/>
  <c r="N402" s="1"/>
  <c r="M406"/>
  <c r="N406" s="1"/>
  <c r="L406"/>
  <c r="M410"/>
  <c r="N410" s="1"/>
  <c r="L410"/>
  <c r="L414"/>
  <c r="M414"/>
  <c r="N414" s="1"/>
  <c r="L418"/>
  <c r="M418"/>
  <c r="N418" s="1"/>
  <c r="M422"/>
  <c r="N422" s="1"/>
  <c r="L422"/>
  <c r="M426"/>
  <c r="N426" s="1"/>
  <c r="L426"/>
  <c r="L430"/>
  <c r="M430"/>
  <c r="N430" s="1"/>
  <c r="L434"/>
  <c r="M434"/>
  <c r="N434" s="1"/>
  <c r="M438"/>
  <c r="N438" s="1"/>
  <c r="L438"/>
  <c r="L442"/>
  <c r="M442"/>
  <c r="N442" s="1"/>
  <c r="M446"/>
  <c r="N446" s="1"/>
  <c r="L446"/>
  <c r="L450"/>
  <c r="M450"/>
  <c r="N450" s="1"/>
  <c r="L454"/>
  <c r="M454"/>
  <c r="N454" s="1"/>
  <c r="M458"/>
  <c r="N458" s="1"/>
  <c r="L458"/>
  <c r="L462"/>
  <c r="M462"/>
  <c r="N462" s="1"/>
  <c r="M466"/>
  <c r="N466" s="1"/>
  <c r="L466"/>
  <c r="L470"/>
  <c r="M470"/>
  <c r="N470" s="1"/>
  <c r="L474"/>
  <c r="M474"/>
  <c r="N474" s="1"/>
  <c r="P478"/>
  <c r="Q478"/>
  <c r="M482"/>
  <c r="N482" s="1"/>
  <c r="L482"/>
  <c r="L486"/>
  <c r="M486"/>
  <c r="N486" s="1"/>
  <c r="L490"/>
  <c r="M490"/>
  <c r="N490" s="1"/>
  <c r="L494"/>
  <c r="M494"/>
  <c r="N494" s="1"/>
  <c r="M498"/>
  <c r="N498" s="1"/>
  <c r="L498"/>
  <c r="L502"/>
  <c r="M502"/>
  <c r="N502" s="1"/>
  <c r="P506"/>
  <c r="Q506"/>
  <c r="L510"/>
  <c r="M510"/>
  <c r="N510" s="1"/>
  <c r="M514"/>
  <c r="N514" s="1"/>
  <c r="L514"/>
  <c r="M518"/>
  <c r="N518" s="1"/>
  <c r="L518"/>
  <c r="L522"/>
  <c r="M522"/>
  <c r="N522" s="1"/>
  <c r="P522" s="1"/>
  <c r="M526"/>
  <c r="N526" s="1"/>
  <c r="L526"/>
  <c r="M530"/>
  <c r="N530" s="1"/>
  <c r="Q530" s="1"/>
  <c r="L530"/>
  <c r="L534"/>
  <c r="M534"/>
  <c r="N534" s="1"/>
  <c r="M538"/>
  <c r="N538" s="1"/>
  <c r="Q538" s="1"/>
  <c r="L538"/>
  <c r="L542"/>
  <c r="M542"/>
  <c r="N542" s="1"/>
  <c r="M546"/>
  <c r="N546" s="1"/>
  <c r="Q546" s="1"/>
  <c r="L546"/>
  <c r="M550"/>
  <c r="N550" s="1"/>
  <c r="L550"/>
  <c r="L554"/>
  <c r="M554"/>
  <c r="N554" s="1"/>
  <c r="P554" s="1"/>
  <c r="M558"/>
  <c r="N558" s="1"/>
  <c r="L558"/>
  <c r="M562"/>
  <c r="N562" s="1"/>
  <c r="P562" s="1"/>
  <c r="L562"/>
  <c r="L566"/>
  <c r="M566"/>
  <c r="N566" s="1"/>
  <c r="M570"/>
  <c r="N570" s="1"/>
  <c r="Q570" s="1"/>
  <c r="L570"/>
  <c r="L574"/>
  <c r="M574"/>
  <c r="N574" s="1"/>
  <c r="M578"/>
  <c r="N578" s="1"/>
  <c r="P578" s="1"/>
  <c r="L578"/>
  <c r="L582"/>
  <c r="M582"/>
  <c r="N582" s="1"/>
  <c r="P582" s="1"/>
  <c r="L586"/>
  <c r="M586"/>
  <c r="N586" s="1"/>
  <c r="M590"/>
  <c r="N590" s="1"/>
  <c r="L590"/>
  <c r="L598"/>
  <c r="M598"/>
  <c r="N598" s="1"/>
  <c r="P598" s="1"/>
  <c r="L602"/>
  <c r="M602"/>
  <c r="N602" s="1"/>
  <c r="L606"/>
  <c r="M606"/>
  <c r="N606" s="1"/>
  <c r="M610"/>
  <c r="N610" s="1"/>
  <c r="P610" s="1"/>
  <c r="L610"/>
  <c r="L614"/>
  <c r="M614"/>
  <c r="N614" s="1"/>
  <c r="P614" s="1"/>
  <c r="L618"/>
  <c r="M618"/>
  <c r="N618" s="1"/>
  <c r="L622"/>
  <c r="M622"/>
  <c r="N622" s="1"/>
  <c r="M626"/>
  <c r="N626" s="1"/>
  <c r="P626" s="1"/>
  <c r="L626"/>
  <c r="M630"/>
  <c r="N630" s="1"/>
  <c r="P630" s="1"/>
  <c r="L630"/>
  <c r="L634"/>
  <c r="M634"/>
  <c r="N634" s="1"/>
  <c r="L638"/>
  <c r="M638"/>
  <c r="N638" s="1"/>
  <c r="M642"/>
  <c r="N642" s="1"/>
  <c r="P642" s="1"/>
  <c r="L642"/>
  <c r="L646"/>
  <c r="M646"/>
  <c r="N646" s="1"/>
  <c r="P646" s="1"/>
  <c r="L650"/>
  <c r="M650"/>
  <c r="N650" s="1"/>
  <c r="L654"/>
  <c r="M654"/>
  <c r="N654" s="1"/>
  <c r="M658"/>
  <c r="N658" s="1"/>
  <c r="P658" s="1"/>
  <c r="L658"/>
  <c r="L662"/>
  <c r="M662"/>
  <c r="N662" s="1"/>
  <c r="P662" s="1"/>
  <c r="L666"/>
  <c r="M666"/>
  <c r="N666" s="1"/>
  <c r="L670"/>
  <c r="M670"/>
  <c r="N670" s="1"/>
  <c r="M674"/>
  <c r="N674" s="1"/>
  <c r="P674" s="1"/>
  <c r="L674"/>
  <c r="L678"/>
  <c r="M678"/>
  <c r="N678" s="1"/>
  <c r="P678" s="1"/>
  <c r="L686"/>
  <c r="M686"/>
  <c r="N686" s="1"/>
  <c r="M690"/>
  <c r="N690" s="1"/>
  <c r="P690" s="1"/>
  <c r="L690"/>
  <c r="L694"/>
  <c r="M694"/>
  <c r="N694" s="1"/>
  <c r="P694" s="1"/>
  <c r="L702"/>
  <c r="M702"/>
  <c r="N702" s="1"/>
  <c r="L706"/>
  <c r="M706"/>
  <c r="N706" s="1"/>
  <c r="P706" s="1"/>
  <c r="L710"/>
  <c r="M710"/>
  <c r="N710" s="1"/>
  <c r="P710" s="1"/>
  <c r="L714"/>
  <c r="M714"/>
  <c r="N714" s="1"/>
  <c r="M718"/>
  <c r="N718" s="1"/>
  <c r="L718"/>
  <c r="L722"/>
  <c r="M722"/>
  <c r="N722" s="1"/>
  <c r="P722" s="1"/>
  <c r="M730"/>
  <c r="N730" s="1"/>
  <c r="L730"/>
  <c r="L734"/>
  <c r="M734"/>
  <c r="N734" s="1"/>
  <c r="L742"/>
  <c r="M742"/>
  <c r="N742" s="1"/>
  <c r="P742" s="1"/>
  <c r="L746"/>
  <c r="M746"/>
  <c r="N746" s="1"/>
  <c r="L754"/>
  <c r="M754"/>
  <c r="N754" s="1"/>
  <c r="P754" s="1"/>
  <c r="M758"/>
  <c r="N758" s="1"/>
  <c r="P758" s="1"/>
  <c r="L758"/>
  <c r="L766"/>
  <c r="M766"/>
  <c r="N766" s="1"/>
  <c r="M770"/>
  <c r="N770" s="1"/>
  <c r="P770" s="1"/>
  <c r="L770"/>
  <c r="L774"/>
  <c r="M774"/>
  <c r="N774" s="1"/>
  <c r="P774" s="1"/>
  <c r="L778"/>
  <c r="M778"/>
  <c r="N778" s="1"/>
  <c r="M782"/>
  <c r="N782" s="1"/>
  <c r="L782"/>
  <c r="L786"/>
  <c r="M786"/>
  <c r="N786" s="1"/>
  <c r="P786" s="1"/>
  <c r="L791"/>
  <c r="M791"/>
  <c r="N791" s="1"/>
  <c r="L795"/>
  <c r="M795"/>
  <c r="N795" s="1"/>
  <c r="M799"/>
  <c r="N799" s="1"/>
  <c r="L799"/>
  <c r="L803"/>
  <c r="M803"/>
  <c r="N803" s="1"/>
  <c r="M811"/>
  <c r="N811" s="1"/>
  <c r="L811"/>
  <c r="L815"/>
  <c r="M815"/>
  <c r="N815" s="1"/>
  <c r="Q819"/>
  <c r="P819"/>
  <c r="L823"/>
  <c r="M823"/>
  <c r="N823" s="1"/>
  <c r="L827"/>
  <c r="M827"/>
  <c r="N827" s="1"/>
  <c r="Q831"/>
  <c r="P831"/>
  <c r="L835"/>
  <c r="M835"/>
  <c r="N835" s="1"/>
  <c r="M839"/>
  <c r="N839" s="1"/>
  <c r="L839"/>
  <c r="Q843"/>
  <c r="P843"/>
  <c r="L847"/>
  <c r="M847"/>
  <c r="N847" s="1"/>
  <c r="M851"/>
  <c r="N851" s="1"/>
  <c r="L851"/>
  <c r="L855"/>
  <c r="M855"/>
  <c r="N855" s="1"/>
  <c r="L859"/>
  <c r="M859"/>
  <c r="N859" s="1"/>
  <c r="M863"/>
  <c r="N863" s="1"/>
  <c r="L863"/>
  <c r="L867"/>
  <c r="M867"/>
  <c r="N867" s="1"/>
  <c r="M875"/>
  <c r="N875" s="1"/>
  <c r="L875"/>
  <c r="L879"/>
  <c r="M879"/>
  <c r="N879" s="1"/>
  <c r="Q883"/>
  <c r="P883"/>
  <c r="L887"/>
  <c r="M887"/>
  <c r="N887" s="1"/>
  <c r="L891"/>
  <c r="M891"/>
  <c r="N891" s="1"/>
  <c r="Q895"/>
  <c r="P895"/>
  <c r="L899"/>
  <c r="M899"/>
  <c r="N899" s="1"/>
  <c r="M903"/>
  <c r="N903" s="1"/>
  <c r="L903"/>
  <c r="Q907"/>
  <c r="P907"/>
  <c r="L911"/>
  <c r="M911"/>
  <c r="N911" s="1"/>
  <c r="M915"/>
  <c r="N915" s="1"/>
  <c r="L915"/>
  <c r="L919"/>
  <c r="M919"/>
  <c r="N919" s="1"/>
  <c r="L923"/>
  <c r="M923"/>
  <c r="N923" s="1"/>
  <c r="M927"/>
  <c r="N927" s="1"/>
  <c r="L927"/>
  <c r="L931"/>
  <c r="M931"/>
  <c r="N931" s="1"/>
  <c r="M939"/>
  <c r="N939" s="1"/>
  <c r="L939"/>
  <c r="L943"/>
  <c r="M943"/>
  <c r="N943" s="1"/>
  <c r="L951"/>
  <c r="M951"/>
  <c r="N951" s="1"/>
  <c r="L959"/>
  <c r="M959"/>
  <c r="N959" s="1"/>
  <c r="L963"/>
  <c r="M963"/>
  <c r="N963" s="1"/>
  <c r="P963" s="1"/>
  <c r="P967"/>
  <c r="Q967"/>
  <c r="L971"/>
  <c r="M971"/>
  <c r="N971" s="1"/>
  <c r="Q971" s="1"/>
  <c r="M979"/>
  <c r="N979" s="1"/>
  <c r="P979" s="1"/>
  <c r="L979"/>
  <c r="L983"/>
  <c r="M983"/>
  <c r="N983" s="1"/>
  <c r="L991"/>
  <c r="M991"/>
  <c r="N991" s="1"/>
  <c r="M999"/>
  <c r="N999" s="1"/>
  <c r="L999"/>
  <c r="L1003"/>
  <c r="M1003"/>
  <c r="N1003" s="1"/>
  <c r="Q1003" s="1"/>
  <c r="P1007"/>
  <c r="Q1007"/>
  <c r="L1023"/>
  <c r="M1023"/>
  <c r="N1023" s="1"/>
  <c r="L1027"/>
  <c r="M1027"/>
  <c r="N1027" s="1"/>
  <c r="P1027" s="1"/>
  <c r="L1035"/>
  <c r="M1035"/>
  <c r="N1035" s="1"/>
  <c r="P1035" s="1"/>
  <c r="L1043"/>
  <c r="M1043"/>
  <c r="N1043" s="1"/>
  <c r="Q1043" s="1"/>
  <c r="L1051"/>
  <c r="M1051"/>
  <c r="N1051" s="1"/>
  <c r="P1051" s="1"/>
  <c r="L1059"/>
  <c r="M1059"/>
  <c r="N1059" s="1"/>
  <c r="P1059" s="1"/>
  <c r="L1067"/>
  <c r="M1067"/>
  <c r="N1067" s="1"/>
  <c r="P1067" s="1"/>
  <c r="L1075"/>
  <c r="M1075"/>
  <c r="N1075" s="1"/>
  <c r="Q1075" s="1"/>
  <c r="L1083"/>
  <c r="M1083"/>
  <c r="N1083" s="1"/>
  <c r="P1083" s="1"/>
  <c r="L1099"/>
  <c r="M1099"/>
  <c r="N1099" s="1"/>
  <c r="P1099" s="1"/>
  <c r="L1103"/>
  <c r="M1103"/>
  <c r="N1103" s="1"/>
  <c r="Q1103" s="1"/>
  <c r="L1115"/>
  <c r="M1115"/>
  <c r="N1115" s="1"/>
  <c r="Q1115" s="1"/>
  <c r="L1119"/>
  <c r="M1119"/>
  <c r="N1119" s="1"/>
  <c r="Q1119" s="1"/>
  <c r="L1131"/>
  <c r="M1131"/>
  <c r="N1131" s="1"/>
  <c r="P1131" s="1"/>
  <c r="L1135"/>
  <c r="M1135"/>
  <c r="N1135" s="1"/>
  <c r="Q1135" s="1"/>
  <c r="L1147"/>
  <c r="M1147"/>
  <c r="N1147" s="1"/>
  <c r="Q1147" s="1"/>
  <c r="L1151"/>
  <c r="M1151"/>
  <c r="N1151" s="1"/>
  <c r="Q1151" s="1"/>
  <c r="L1199"/>
  <c r="M1199"/>
  <c r="N1199" s="1"/>
  <c r="P1199" s="1"/>
  <c r="L1203"/>
  <c r="M1203"/>
  <c r="N1203" s="1"/>
  <c r="P1203" s="1"/>
  <c r="L1207"/>
  <c r="M1207"/>
  <c r="N1207" s="1"/>
  <c r="P1207" s="1"/>
  <c r="L1211"/>
  <c r="M1211"/>
  <c r="N1211" s="1"/>
  <c r="P1211" s="1"/>
  <c r="L1263"/>
  <c r="M1263"/>
  <c r="N1263" s="1"/>
  <c r="P1263" s="1"/>
  <c r="L1267"/>
  <c r="M1267"/>
  <c r="N1267" s="1"/>
  <c r="P1267" s="1"/>
  <c r="L1271"/>
  <c r="M1271"/>
  <c r="N1271" s="1"/>
  <c r="P1271" s="1"/>
  <c r="L1275"/>
  <c r="M1275"/>
  <c r="N1275" s="1"/>
  <c r="Q1275" s="1"/>
  <c r="L1327"/>
  <c r="M1327"/>
  <c r="N1327" s="1"/>
  <c r="P1327" s="1"/>
  <c r="L1331"/>
  <c r="M1331"/>
  <c r="N1331" s="1"/>
  <c r="P1331" s="1"/>
  <c r="M13"/>
  <c r="N13" s="1"/>
  <c r="L13"/>
  <c r="L44"/>
  <c r="M44"/>
  <c r="N44" s="1"/>
  <c r="Q44" s="1"/>
  <c r="L40"/>
  <c r="M40"/>
  <c r="N40" s="1"/>
  <c r="L36"/>
  <c r="M36"/>
  <c r="N36" s="1"/>
  <c r="Q36" s="1"/>
  <c r="L32"/>
  <c r="M32"/>
  <c r="N32" s="1"/>
  <c r="M28"/>
  <c r="N28" s="1"/>
  <c r="Q28" s="1"/>
  <c r="L28"/>
  <c r="L24"/>
  <c r="M24"/>
  <c r="N24" s="1"/>
  <c r="P607"/>
  <c r="Q607"/>
  <c r="M1326"/>
  <c r="N1326" s="1"/>
  <c r="P1326" s="1"/>
  <c r="M1287"/>
  <c r="N1287" s="1"/>
  <c r="Q1287" s="1"/>
  <c r="M1279"/>
  <c r="N1279" s="1"/>
  <c r="Q1279" s="1"/>
  <c r="M1274"/>
  <c r="N1274" s="1"/>
  <c r="P1274" s="1"/>
  <c r="M1266"/>
  <c r="N1266" s="1"/>
  <c r="Q1266" s="1"/>
  <c r="M1227"/>
  <c r="N1227" s="1"/>
  <c r="P1227" s="1"/>
  <c r="M1219"/>
  <c r="N1219" s="1"/>
  <c r="P1219" s="1"/>
  <c r="M1206"/>
  <c r="N1206" s="1"/>
  <c r="P1206" s="1"/>
  <c r="M1198"/>
  <c r="N1198" s="1"/>
  <c r="P1198" s="1"/>
  <c r="M1155"/>
  <c r="N1155" s="1"/>
  <c r="Q1155" s="1"/>
  <c r="M1130"/>
  <c r="N1130" s="1"/>
  <c r="Q1130" s="1"/>
  <c r="M1123"/>
  <c r="N1123" s="1"/>
  <c r="P1123" s="1"/>
  <c r="M1098"/>
  <c r="N1098" s="1"/>
  <c r="Q1098" s="1"/>
  <c r="M1091"/>
  <c r="N1091" s="1"/>
  <c r="P1091" s="1"/>
  <c r="M1086"/>
  <c r="N1086" s="1"/>
  <c r="P1086" s="1"/>
  <c r="M1070"/>
  <c r="N1070" s="1"/>
  <c r="P1070" s="1"/>
  <c r="M1054"/>
  <c r="N1054" s="1"/>
  <c r="Q1054" s="1"/>
  <c r="M1038"/>
  <c r="N1038" s="1"/>
  <c r="P1038" s="1"/>
  <c r="L1011"/>
  <c r="L1006"/>
  <c r="L994"/>
  <c r="L947"/>
  <c r="L895"/>
  <c r="L866"/>
  <c r="L843"/>
  <c r="M807"/>
  <c r="N807" s="1"/>
  <c r="L717"/>
  <c r="M685"/>
  <c r="N685" s="1"/>
  <c r="P685" s="1"/>
  <c r="M594"/>
  <c r="N594" s="1"/>
  <c r="P594" s="1"/>
  <c r="M581"/>
  <c r="N581" s="1"/>
  <c r="P581" s="1"/>
  <c r="L545"/>
  <c r="L469"/>
  <c r="M48"/>
  <c r="N48" s="1"/>
  <c r="Q48" s="1"/>
  <c r="L48"/>
  <c r="L64"/>
  <c r="M64"/>
  <c r="N64" s="1"/>
  <c r="Q72"/>
  <c r="P72"/>
  <c r="M100"/>
  <c r="N100" s="1"/>
  <c r="Q100" s="1"/>
  <c r="L100"/>
  <c r="M47"/>
  <c r="N47" s="1"/>
  <c r="L47"/>
  <c r="M51"/>
  <c r="N51" s="1"/>
  <c r="P51" s="1"/>
  <c r="L51"/>
  <c r="L55"/>
  <c r="M55"/>
  <c r="N55" s="1"/>
  <c r="M59"/>
  <c r="N59" s="1"/>
  <c r="P59" s="1"/>
  <c r="L59"/>
  <c r="L63"/>
  <c r="M63"/>
  <c r="N63" s="1"/>
  <c r="M71"/>
  <c r="N71" s="1"/>
  <c r="L71"/>
  <c r="L75"/>
  <c r="M75"/>
  <c r="N75" s="1"/>
  <c r="Q75" s="1"/>
  <c r="L83"/>
  <c r="M83"/>
  <c r="N83" s="1"/>
  <c r="P83" s="1"/>
  <c r="L87"/>
  <c r="M87"/>
  <c r="N87" s="1"/>
  <c r="L95"/>
  <c r="M95"/>
  <c r="N95" s="1"/>
  <c r="L99"/>
  <c r="M99"/>
  <c r="N99" s="1"/>
  <c r="P99" s="1"/>
  <c r="M103"/>
  <c r="N103" s="1"/>
  <c r="L103"/>
  <c r="L107"/>
  <c r="M107"/>
  <c r="N107" s="1"/>
  <c r="P107" s="1"/>
  <c r="L111"/>
  <c r="M111"/>
  <c r="N111" s="1"/>
  <c r="L115"/>
  <c r="M115"/>
  <c r="N115" s="1"/>
  <c r="P115" s="1"/>
  <c r="P119"/>
  <c r="Q119"/>
  <c r="L123"/>
  <c r="M123"/>
  <c r="N123" s="1"/>
  <c r="Q123" s="1"/>
  <c r="L127"/>
  <c r="M127"/>
  <c r="N127" s="1"/>
  <c r="M131"/>
  <c r="N131" s="1"/>
  <c r="Q131" s="1"/>
  <c r="L131"/>
  <c r="L135"/>
  <c r="M135"/>
  <c r="N135" s="1"/>
  <c r="M139"/>
  <c r="N139" s="1"/>
  <c r="Q139" s="1"/>
  <c r="L139"/>
  <c r="M143"/>
  <c r="N143" s="1"/>
  <c r="L143"/>
  <c r="M147"/>
  <c r="N147" s="1"/>
  <c r="P147" s="1"/>
  <c r="L147"/>
  <c r="L151"/>
  <c r="M151"/>
  <c r="N151" s="1"/>
  <c r="L155"/>
  <c r="M155"/>
  <c r="N155" s="1"/>
  <c r="P155" s="1"/>
  <c r="L159"/>
  <c r="M159"/>
  <c r="N159" s="1"/>
  <c r="M163"/>
  <c r="N163" s="1"/>
  <c r="P163" s="1"/>
  <c r="L163"/>
  <c r="L167"/>
  <c r="M167"/>
  <c r="N167" s="1"/>
  <c r="M175"/>
  <c r="N175" s="1"/>
  <c r="L175"/>
  <c r="M179"/>
  <c r="N179" s="1"/>
  <c r="Q179" s="1"/>
  <c r="L179"/>
  <c r="L191"/>
  <c r="M191"/>
  <c r="N191" s="1"/>
  <c r="L195"/>
  <c r="M195"/>
  <c r="N195" s="1"/>
  <c r="Q195" s="1"/>
  <c r="P199"/>
  <c r="Q199"/>
  <c r="L203"/>
  <c r="M203"/>
  <c r="N203" s="1"/>
  <c r="P203" s="1"/>
  <c r="L207"/>
  <c r="M207"/>
  <c r="N207" s="1"/>
  <c r="L211"/>
  <c r="M211"/>
  <c r="N211" s="1"/>
  <c r="P211" s="1"/>
  <c r="M215"/>
  <c r="N215" s="1"/>
  <c r="L215"/>
  <c r="L219"/>
  <c r="M219"/>
  <c r="N219" s="1"/>
  <c r="Q219" s="1"/>
  <c r="L223"/>
  <c r="M223"/>
  <c r="N223" s="1"/>
  <c r="L227"/>
  <c r="M227"/>
  <c r="N227" s="1"/>
  <c r="Q227" s="1"/>
  <c r="M231"/>
  <c r="N231" s="1"/>
  <c r="L231"/>
  <c r="L235"/>
  <c r="M235"/>
  <c r="N235" s="1"/>
  <c r="P235" s="1"/>
  <c r="L239"/>
  <c r="M239"/>
  <c r="N239" s="1"/>
  <c r="L243"/>
  <c r="M243"/>
  <c r="N243" s="1"/>
  <c r="Q243" s="1"/>
  <c r="M247"/>
  <c r="N247" s="1"/>
  <c r="L247"/>
  <c r="L251"/>
  <c r="M251"/>
  <c r="N251" s="1"/>
  <c r="P251" s="1"/>
  <c r="M255"/>
  <c r="N255" s="1"/>
  <c r="L255"/>
  <c r="M259"/>
  <c r="N259" s="1"/>
  <c r="P259" s="1"/>
  <c r="L259"/>
  <c r="M271"/>
  <c r="N271" s="1"/>
  <c r="L271"/>
  <c r="M275"/>
  <c r="N275" s="1"/>
  <c r="P275" s="1"/>
  <c r="L275"/>
  <c r="L279"/>
  <c r="M279"/>
  <c r="N279" s="1"/>
  <c r="L283"/>
  <c r="M283"/>
  <c r="N283" s="1"/>
  <c r="Q283" s="1"/>
  <c r="P287"/>
  <c r="Q287"/>
  <c r="L295"/>
  <c r="M295"/>
  <c r="N295" s="1"/>
  <c r="L299"/>
  <c r="M299"/>
  <c r="N299" s="1"/>
  <c r="P299" s="1"/>
  <c r="P303"/>
  <c r="Q303"/>
  <c r="M307"/>
  <c r="N307" s="1"/>
  <c r="P307" s="1"/>
  <c r="L307"/>
  <c r="L311"/>
  <c r="M311"/>
  <c r="N311" s="1"/>
  <c r="M315"/>
  <c r="N315" s="1"/>
  <c r="Q315" s="1"/>
  <c r="L315"/>
  <c r="L319"/>
  <c r="M319"/>
  <c r="N319" s="1"/>
  <c r="L323"/>
  <c r="M323"/>
  <c r="N323" s="1"/>
  <c r="Q323" s="1"/>
  <c r="M327"/>
  <c r="N327" s="1"/>
  <c r="Q327" s="1"/>
  <c r="L327"/>
  <c r="L331"/>
  <c r="M331"/>
  <c r="N331" s="1"/>
  <c r="L335"/>
  <c r="M335"/>
  <c r="N335" s="1"/>
  <c r="M339"/>
  <c r="N339" s="1"/>
  <c r="Q339" s="1"/>
  <c r="L339"/>
  <c r="M343"/>
  <c r="N343" s="1"/>
  <c r="Q343" s="1"/>
  <c r="L343"/>
  <c r="M347"/>
  <c r="N347" s="1"/>
  <c r="L347"/>
  <c r="M351"/>
  <c r="N351" s="1"/>
  <c r="L351"/>
  <c r="L355"/>
  <c r="M355"/>
  <c r="N355" s="1"/>
  <c r="M359"/>
  <c r="N359" s="1"/>
  <c r="P359" s="1"/>
  <c r="L359"/>
  <c r="M367"/>
  <c r="N367" s="1"/>
  <c r="L367"/>
  <c r="L371"/>
  <c r="M371"/>
  <c r="N371" s="1"/>
  <c r="P371" s="1"/>
  <c r="M375"/>
  <c r="N375" s="1"/>
  <c r="Q375" s="1"/>
  <c r="L375"/>
  <c r="Q379"/>
  <c r="P379"/>
  <c r="L383"/>
  <c r="M383"/>
  <c r="N383" s="1"/>
  <c r="M387"/>
  <c r="N387" s="1"/>
  <c r="P387" s="1"/>
  <c r="L387"/>
  <c r="L391"/>
  <c r="M391"/>
  <c r="N391" s="1"/>
  <c r="Q391" s="1"/>
  <c r="Q395"/>
  <c r="P395"/>
  <c r="L399"/>
  <c r="M399"/>
  <c r="N399" s="1"/>
  <c r="M403"/>
  <c r="N403" s="1"/>
  <c r="P403" s="1"/>
  <c r="L403"/>
  <c r="L407"/>
  <c r="M407"/>
  <c r="N407" s="1"/>
  <c r="Q411"/>
  <c r="P411"/>
  <c r="L415"/>
  <c r="M415"/>
  <c r="N415" s="1"/>
  <c r="M419"/>
  <c r="N419" s="1"/>
  <c r="P419" s="1"/>
  <c r="L419"/>
  <c r="L423"/>
  <c r="M423"/>
  <c r="N423" s="1"/>
  <c r="M427"/>
  <c r="N427" s="1"/>
  <c r="L427"/>
  <c r="M435"/>
  <c r="N435" s="1"/>
  <c r="Q435" s="1"/>
  <c r="L435"/>
  <c r="L443"/>
  <c r="M443"/>
  <c r="N443" s="1"/>
  <c r="M447"/>
  <c r="N447" s="1"/>
  <c r="L447"/>
  <c r="L451"/>
  <c r="M451"/>
  <c r="N451" s="1"/>
  <c r="P451" s="1"/>
  <c r="L459"/>
  <c r="M459"/>
  <c r="N459" s="1"/>
  <c r="M463"/>
  <c r="N463" s="1"/>
  <c r="L463"/>
  <c r="L467"/>
  <c r="M467"/>
  <c r="N467" s="1"/>
  <c r="Q467" s="1"/>
  <c r="L475"/>
  <c r="M475"/>
  <c r="N475" s="1"/>
  <c r="M479"/>
  <c r="N479" s="1"/>
  <c r="L479"/>
  <c r="L483"/>
  <c r="M483"/>
  <c r="N483" s="1"/>
  <c r="P483" s="1"/>
  <c r="Q487"/>
  <c r="P487"/>
  <c r="M495"/>
  <c r="N495" s="1"/>
  <c r="L495"/>
  <c r="L499"/>
  <c r="M499"/>
  <c r="N499" s="1"/>
  <c r="Q499" s="1"/>
  <c r="L503"/>
  <c r="M503"/>
  <c r="N503" s="1"/>
  <c r="Q503" s="1"/>
  <c r="M507"/>
  <c r="N507" s="1"/>
  <c r="L507"/>
  <c r="L511"/>
  <c r="M511"/>
  <c r="N511" s="1"/>
  <c r="M515"/>
  <c r="N515" s="1"/>
  <c r="P515" s="1"/>
  <c r="L515"/>
  <c r="L519"/>
  <c r="M519"/>
  <c r="N519" s="1"/>
  <c r="Q519" s="1"/>
  <c r="Q523"/>
  <c r="P523"/>
  <c r="M527"/>
  <c r="N527" s="1"/>
  <c r="L527"/>
  <c r="Q531"/>
  <c r="P531"/>
  <c r="L535"/>
  <c r="M535"/>
  <c r="N535" s="1"/>
  <c r="L539"/>
  <c r="M539"/>
  <c r="N539" s="1"/>
  <c r="L543"/>
  <c r="M543"/>
  <c r="N543" s="1"/>
  <c r="Q543" s="1"/>
  <c r="M547"/>
  <c r="N547" s="1"/>
  <c r="L547"/>
  <c r="Q555"/>
  <c r="P555"/>
  <c r="M559"/>
  <c r="N559" s="1"/>
  <c r="L559"/>
  <c r="Q563"/>
  <c r="P563"/>
  <c r="L567"/>
  <c r="M567"/>
  <c r="N567" s="1"/>
  <c r="L571"/>
  <c r="M571"/>
  <c r="N571" s="1"/>
  <c r="M575"/>
  <c r="N575" s="1"/>
  <c r="L575"/>
  <c r="M579"/>
  <c r="N579" s="1"/>
  <c r="L579"/>
  <c r="L583"/>
  <c r="M583"/>
  <c r="N583" s="1"/>
  <c r="M587"/>
  <c r="N587" s="1"/>
  <c r="L587"/>
  <c r="P591"/>
  <c r="Q591"/>
  <c r="M595"/>
  <c r="N595" s="1"/>
  <c r="L595"/>
  <c r="M619"/>
  <c r="N619" s="1"/>
  <c r="L619"/>
  <c r="L623"/>
  <c r="M623"/>
  <c r="N623" s="1"/>
  <c r="M627"/>
  <c r="N627" s="1"/>
  <c r="L627"/>
  <c r="L631"/>
  <c r="M631"/>
  <c r="N631" s="1"/>
  <c r="P639"/>
  <c r="Q639"/>
  <c r="M643"/>
  <c r="N643" s="1"/>
  <c r="L643"/>
  <c r="L659"/>
  <c r="M659"/>
  <c r="N659" s="1"/>
  <c r="M667"/>
  <c r="N667" s="1"/>
  <c r="L667"/>
  <c r="M675"/>
  <c r="N675" s="1"/>
  <c r="L675"/>
  <c r="L683"/>
  <c r="M683"/>
  <c r="N683" s="1"/>
  <c r="M699"/>
  <c r="N699" s="1"/>
  <c r="L699"/>
  <c r="L727"/>
  <c r="M727"/>
  <c r="N727" s="1"/>
  <c r="L759"/>
  <c r="M759"/>
  <c r="N759" s="1"/>
  <c r="L800"/>
  <c r="M800"/>
  <c r="N800" s="1"/>
  <c r="L812"/>
  <c r="M812"/>
  <c r="N812" s="1"/>
  <c r="Q812" s="1"/>
  <c r="L820"/>
  <c r="M820"/>
  <c r="N820" s="1"/>
  <c r="L832"/>
  <c r="M832"/>
  <c r="N832" s="1"/>
  <c r="L844"/>
  <c r="M844"/>
  <c r="N844" s="1"/>
  <c r="Q844" s="1"/>
  <c r="L852"/>
  <c r="M852"/>
  <c r="N852" s="1"/>
  <c r="L864"/>
  <c r="M864"/>
  <c r="N864" s="1"/>
  <c r="L876"/>
  <c r="M876"/>
  <c r="N876" s="1"/>
  <c r="Q876" s="1"/>
  <c r="L884"/>
  <c r="M884"/>
  <c r="N884" s="1"/>
  <c r="L896"/>
  <c r="M896"/>
  <c r="N896" s="1"/>
  <c r="L908"/>
  <c r="M908"/>
  <c r="N908" s="1"/>
  <c r="Q908" s="1"/>
  <c r="L916"/>
  <c r="M916"/>
  <c r="N916" s="1"/>
  <c r="L928"/>
  <c r="M928"/>
  <c r="N928" s="1"/>
  <c r="L940"/>
  <c r="M940"/>
  <c r="N940" s="1"/>
  <c r="Q940" s="1"/>
  <c r="L956"/>
  <c r="M956"/>
  <c r="N956" s="1"/>
  <c r="Q956" s="1"/>
  <c r="L960"/>
  <c r="M960"/>
  <c r="N960" s="1"/>
  <c r="L988"/>
  <c r="M988"/>
  <c r="N988" s="1"/>
  <c r="Q988" s="1"/>
  <c r="L992"/>
  <c r="M992"/>
  <c r="N992" s="1"/>
  <c r="L1020"/>
  <c r="M1020"/>
  <c r="N1020" s="1"/>
  <c r="Q1020" s="1"/>
  <c r="L1024"/>
  <c r="M1024"/>
  <c r="N1024" s="1"/>
  <c r="L43"/>
  <c r="M43"/>
  <c r="N43" s="1"/>
  <c r="P43" s="1"/>
  <c r="L39"/>
  <c r="M39"/>
  <c r="N39" s="1"/>
  <c r="M35"/>
  <c r="N35" s="1"/>
  <c r="P35" s="1"/>
  <c r="L35"/>
  <c r="M31"/>
  <c r="N31" s="1"/>
  <c r="L31"/>
  <c r="L27"/>
  <c r="M27"/>
  <c r="N27" s="1"/>
  <c r="Q27" s="1"/>
  <c r="P23"/>
  <c r="Q23"/>
  <c r="L11"/>
  <c r="M15"/>
  <c r="N15" s="1"/>
  <c r="P15" s="1"/>
  <c r="M1329"/>
  <c r="N1329" s="1"/>
  <c r="M1325"/>
  <c r="N1325" s="1"/>
  <c r="M1308"/>
  <c r="N1308" s="1"/>
  <c r="M1304"/>
  <c r="N1304" s="1"/>
  <c r="P1304" s="1"/>
  <c r="M1300"/>
  <c r="N1300" s="1"/>
  <c r="P1300" s="1"/>
  <c r="M1296"/>
  <c r="N1296" s="1"/>
  <c r="P1296" s="1"/>
  <c r="M1273"/>
  <c r="N1273" s="1"/>
  <c r="M1269"/>
  <c r="N1269" s="1"/>
  <c r="M1265"/>
  <c r="N1265" s="1"/>
  <c r="M1261"/>
  <c r="N1261" s="1"/>
  <c r="M1244"/>
  <c r="N1244" s="1"/>
  <c r="M1240"/>
  <c r="N1240" s="1"/>
  <c r="P1240" s="1"/>
  <c r="M1236"/>
  <c r="N1236" s="1"/>
  <c r="P1236" s="1"/>
  <c r="M1232"/>
  <c r="N1232" s="1"/>
  <c r="P1232" s="1"/>
  <c r="M1209"/>
  <c r="N1209" s="1"/>
  <c r="M1205"/>
  <c r="N1205" s="1"/>
  <c r="M1201"/>
  <c r="N1201" s="1"/>
  <c r="M1197"/>
  <c r="N1197" s="1"/>
  <c r="M1180"/>
  <c r="N1180" s="1"/>
  <c r="M1176"/>
  <c r="N1176" s="1"/>
  <c r="P1176" s="1"/>
  <c r="M1172"/>
  <c r="N1172" s="1"/>
  <c r="P1172" s="1"/>
  <c r="M1168"/>
  <c r="N1168" s="1"/>
  <c r="P1168" s="1"/>
  <c r="M1164"/>
  <c r="N1164" s="1"/>
  <c r="Q1164" s="1"/>
  <c r="M1160"/>
  <c r="N1160" s="1"/>
  <c r="P1160" s="1"/>
  <c r="M1157"/>
  <c r="N1157" s="1"/>
  <c r="M1144"/>
  <c r="N1144" s="1"/>
  <c r="P1144" s="1"/>
  <c r="M1141"/>
  <c r="N1141" s="1"/>
  <c r="M1128"/>
  <c r="N1128" s="1"/>
  <c r="P1128" s="1"/>
  <c r="M1125"/>
  <c r="N1125" s="1"/>
  <c r="M1112"/>
  <c r="N1112" s="1"/>
  <c r="P1112" s="1"/>
  <c r="M1109"/>
  <c r="N1109" s="1"/>
  <c r="M1096"/>
  <c r="N1096" s="1"/>
  <c r="P1096" s="1"/>
  <c r="M1093"/>
  <c r="N1093" s="1"/>
  <c r="M1089"/>
  <c r="N1089" s="1"/>
  <c r="M1081"/>
  <c r="N1081" s="1"/>
  <c r="M1073"/>
  <c r="N1073" s="1"/>
  <c r="M1065"/>
  <c r="N1065" s="1"/>
  <c r="M1057"/>
  <c r="N1057" s="1"/>
  <c r="M1049"/>
  <c r="N1049" s="1"/>
  <c r="M1041"/>
  <c r="N1041" s="1"/>
  <c r="M1033"/>
  <c r="N1033" s="1"/>
  <c r="M1016"/>
  <c r="N1016" s="1"/>
  <c r="M1005"/>
  <c r="N1005" s="1"/>
  <c r="Q1005" s="1"/>
  <c r="M985"/>
  <c r="N985" s="1"/>
  <c r="P985" s="1"/>
  <c r="M980"/>
  <c r="N980" s="1"/>
  <c r="Q980" s="1"/>
  <c r="P968"/>
  <c r="M952"/>
  <c r="N952" s="1"/>
  <c r="M925"/>
  <c r="N925" s="1"/>
  <c r="Q925" s="1"/>
  <c r="M920"/>
  <c r="N920" s="1"/>
  <c r="Q920" s="1"/>
  <c r="M861"/>
  <c r="N861" s="1"/>
  <c r="P861" s="1"/>
  <c r="M856"/>
  <c r="N856" s="1"/>
  <c r="Q856" s="1"/>
  <c r="M797"/>
  <c r="N797" s="1"/>
  <c r="P797" s="1"/>
  <c r="M792"/>
  <c r="N792" s="1"/>
  <c r="Q792" s="1"/>
  <c r="M783"/>
  <c r="N783" s="1"/>
  <c r="M771"/>
  <c r="N771" s="1"/>
  <c r="M731"/>
  <c r="N731" s="1"/>
  <c r="M728"/>
  <c r="N728" s="1"/>
  <c r="Q728" s="1"/>
  <c r="M719"/>
  <c r="N719" s="1"/>
  <c r="L707"/>
  <c r="Q703"/>
  <c r="M691"/>
  <c r="N691" s="1"/>
  <c r="Q687"/>
  <c r="M656"/>
  <c r="N656" s="1"/>
  <c r="M647"/>
  <c r="N647" s="1"/>
  <c r="M640"/>
  <c r="N640" s="1"/>
  <c r="M636"/>
  <c r="N636" s="1"/>
  <c r="Q636" s="1"/>
  <c r="M615"/>
  <c r="N615" s="1"/>
  <c r="M611"/>
  <c r="N611" s="1"/>
  <c r="L607"/>
  <c r="L603"/>
  <c r="L551"/>
  <c r="M536"/>
  <c r="N536" s="1"/>
  <c r="P536" s="1"/>
  <c r="L523"/>
  <c r="L448"/>
  <c r="L439"/>
  <c r="L411"/>
  <c r="L252"/>
  <c r="M183"/>
  <c r="N183" s="1"/>
  <c r="L160"/>
  <c r="M136"/>
  <c r="N136" s="1"/>
  <c r="L91"/>
  <c r="M67"/>
  <c r="N67" s="1"/>
  <c r="P67" s="1"/>
  <c r="L23"/>
  <c r="L52"/>
  <c r="M52"/>
  <c r="N52" s="1"/>
  <c r="Q52" s="1"/>
  <c r="L60"/>
  <c r="M60"/>
  <c r="N60" s="1"/>
  <c r="Q60" s="1"/>
  <c r="M68"/>
  <c r="N68" s="1"/>
  <c r="Q68" s="1"/>
  <c r="L68"/>
  <c r="M76"/>
  <c r="N76" s="1"/>
  <c r="Q76" s="1"/>
  <c r="L76"/>
  <c r="L80"/>
  <c r="M80"/>
  <c r="N80" s="1"/>
  <c r="Q80" s="1"/>
  <c r="M88"/>
  <c r="N88" s="1"/>
  <c r="Q88" s="1"/>
  <c r="L88"/>
  <c r="L92"/>
  <c r="M92"/>
  <c r="N92" s="1"/>
  <c r="Q92" s="1"/>
  <c r="L96"/>
  <c r="M96"/>
  <c r="N96" s="1"/>
  <c r="M104"/>
  <c r="N104" s="1"/>
  <c r="L104"/>
  <c r="M108"/>
  <c r="N108" s="1"/>
  <c r="Q108" s="1"/>
  <c r="L108"/>
  <c r="L112"/>
  <c r="M112"/>
  <c r="N112" s="1"/>
  <c r="Q112" s="1"/>
  <c r="M116"/>
  <c r="N116" s="1"/>
  <c r="Q116" s="1"/>
  <c r="L116"/>
  <c r="M120"/>
  <c r="N120" s="1"/>
  <c r="L120"/>
  <c r="L124"/>
  <c r="M124"/>
  <c r="N124" s="1"/>
  <c r="Q124" s="1"/>
  <c r="M128"/>
  <c r="N128" s="1"/>
  <c r="L128"/>
  <c r="L132"/>
  <c r="M132"/>
  <c r="N132" s="1"/>
  <c r="Q132" s="1"/>
  <c r="L140"/>
  <c r="M140"/>
  <c r="N140" s="1"/>
  <c r="Q140" s="1"/>
  <c r="M144"/>
  <c r="N144" s="1"/>
  <c r="Q144" s="1"/>
  <c r="L144"/>
  <c r="L152"/>
  <c r="M152"/>
  <c r="N152" s="1"/>
  <c r="Q152" s="1"/>
  <c r="L156"/>
  <c r="M156"/>
  <c r="N156" s="1"/>
  <c r="Q156" s="1"/>
  <c r="Q160"/>
  <c r="P160"/>
  <c r="L164"/>
  <c r="M164"/>
  <c r="N164" s="1"/>
  <c r="Q164" s="1"/>
  <c r="L168"/>
  <c r="M168"/>
  <c r="N168" s="1"/>
  <c r="L172"/>
  <c r="M172"/>
  <c r="N172" s="1"/>
  <c r="Q172" s="1"/>
  <c r="L180"/>
  <c r="M180"/>
  <c r="N180" s="1"/>
  <c r="Q180" s="1"/>
  <c r="L184"/>
  <c r="M184"/>
  <c r="N184" s="1"/>
  <c r="L188"/>
  <c r="M188"/>
  <c r="N188" s="1"/>
  <c r="Q188" s="1"/>
  <c r="L192"/>
  <c r="M192"/>
  <c r="N192" s="1"/>
  <c r="M196"/>
  <c r="N196" s="1"/>
  <c r="Q196" s="1"/>
  <c r="L196"/>
  <c r="M200"/>
  <c r="N200" s="1"/>
  <c r="L200"/>
  <c r="L204"/>
  <c r="M204"/>
  <c r="N204" s="1"/>
  <c r="Q204" s="1"/>
  <c r="L208"/>
  <c r="M208"/>
  <c r="N208" s="1"/>
  <c r="Q208" s="1"/>
  <c r="M212"/>
  <c r="N212" s="1"/>
  <c r="Q212" s="1"/>
  <c r="L212"/>
  <c r="L216"/>
  <c r="M216"/>
  <c r="N216" s="1"/>
  <c r="Q216" s="1"/>
  <c r="L220"/>
  <c r="M220"/>
  <c r="N220" s="1"/>
  <c r="Q220" s="1"/>
  <c r="L224"/>
  <c r="M224"/>
  <c r="N224" s="1"/>
  <c r="M228"/>
  <c r="N228" s="1"/>
  <c r="Q228" s="1"/>
  <c r="L228"/>
  <c r="M232"/>
  <c r="N232" s="1"/>
  <c r="L232"/>
  <c r="L236"/>
  <c r="M236"/>
  <c r="N236" s="1"/>
  <c r="Q236" s="1"/>
  <c r="M244"/>
  <c r="N244" s="1"/>
  <c r="Q244" s="1"/>
  <c r="L244"/>
  <c r="M248"/>
  <c r="N248" s="1"/>
  <c r="L248"/>
  <c r="L260"/>
  <c r="M260"/>
  <c r="N260" s="1"/>
  <c r="Q260" s="1"/>
  <c r="L264"/>
  <c r="M264"/>
  <c r="N264" s="1"/>
  <c r="L268"/>
  <c r="M268"/>
  <c r="N268" s="1"/>
  <c r="Q268" s="1"/>
  <c r="M272"/>
  <c r="N272" s="1"/>
  <c r="P272" s="1"/>
  <c r="L272"/>
  <c r="L276"/>
  <c r="M276"/>
  <c r="N276" s="1"/>
  <c r="Q276" s="1"/>
  <c r="L280"/>
  <c r="M280"/>
  <c r="N280" s="1"/>
  <c r="Q280" s="1"/>
  <c r="M284"/>
  <c r="N284" s="1"/>
  <c r="Q284" s="1"/>
  <c r="L284"/>
  <c r="L288"/>
  <c r="M288"/>
  <c r="N288" s="1"/>
  <c r="L292"/>
  <c r="M292"/>
  <c r="N292" s="1"/>
  <c r="Q292" s="1"/>
  <c r="L296"/>
  <c r="M296"/>
  <c r="N296" s="1"/>
  <c r="L300"/>
  <c r="M300"/>
  <c r="N300" s="1"/>
  <c r="Q300" s="1"/>
  <c r="M304"/>
  <c r="N304" s="1"/>
  <c r="P304" s="1"/>
  <c r="L304"/>
  <c r="L308"/>
  <c r="M308"/>
  <c r="N308" s="1"/>
  <c r="Q308" s="1"/>
  <c r="L312"/>
  <c r="M312"/>
  <c r="N312" s="1"/>
  <c r="L316"/>
  <c r="M316"/>
  <c r="N316" s="1"/>
  <c r="Q316" s="1"/>
  <c r="L320"/>
  <c r="M320"/>
  <c r="N320" s="1"/>
  <c r="M324"/>
  <c r="N324" s="1"/>
  <c r="Q324" s="1"/>
  <c r="L324"/>
  <c r="L328"/>
  <c r="M328"/>
  <c r="N328" s="1"/>
  <c r="L332"/>
  <c r="M332"/>
  <c r="N332" s="1"/>
  <c r="L336"/>
  <c r="M336"/>
  <c r="N336" s="1"/>
  <c r="L340"/>
  <c r="M340"/>
  <c r="N340" s="1"/>
  <c r="Q340" s="1"/>
  <c r="L344"/>
  <c r="M344"/>
  <c r="N344" s="1"/>
  <c r="L348"/>
  <c r="M348"/>
  <c r="N348" s="1"/>
  <c r="M352"/>
  <c r="N352" s="1"/>
  <c r="L352"/>
  <c r="M356"/>
  <c r="N356" s="1"/>
  <c r="Q356" s="1"/>
  <c r="L356"/>
  <c r="L360"/>
  <c r="M360"/>
  <c r="N360" s="1"/>
  <c r="L364"/>
  <c r="M364"/>
  <c r="N364" s="1"/>
  <c r="Q364" s="1"/>
  <c r="M368"/>
  <c r="N368" s="1"/>
  <c r="P368" s="1"/>
  <c r="L368"/>
  <c r="M372"/>
  <c r="N372" s="1"/>
  <c r="P372" s="1"/>
  <c r="L372"/>
  <c r="M380"/>
  <c r="N380" s="1"/>
  <c r="P380" s="1"/>
  <c r="L380"/>
  <c r="L384"/>
  <c r="M384"/>
  <c r="N384" s="1"/>
  <c r="P384" s="1"/>
  <c r="M392"/>
  <c r="N392" s="1"/>
  <c r="P392" s="1"/>
  <c r="L392"/>
  <c r="M396"/>
  <c r="N396" s="1"/>
  <c r="Q396" s="1"/>
  <c r="L396"/>
  <c r="L400"/>
  <c r="M400"/>
  <c r="N400" s="1"/>
  <c r="P400" s="1"/>
  <c r="L408"/>
  <c r="M408"/>
  <c r="N408" s="1"/>
  <c r="Q408" s="1"/>
  <c r="M412"/>
  <c r="N412" s="1"/>
  <c r="Q412" s="1"/>
  <c r="L412"/>
  <c r="L416"/>
  <c r="M416"/>
  <c r="N416" s="1"/>
  <c r="Q416" s="1"/>
  <c r="L420"/>
  <c r="M420"/>
  <c r="N420" s="1"/>
  <c r="Q420" s="1"/>
  <c r="L424"/>
  <c r="M424"/>
  <c r="N424" s="1"/>
  <c r="Q424" s="1"/>
  <c r="M428"/>
  <c r="N428" s="1"/>
  <c r="Q428" s="1"/>
  <c r="L428"/>
  <c r="L432"/>
  <c r="M432"/>
  <c r="N432" s="1"/>
  <c r="P432" s="1"/>
  <c r="M440"/>
  <c r="N440" s="1"/>
  <c r="P440" s="1"/>
  <c r="L440"/>
  <c r="L444"/>
  <c r="M444"/>
  <c r="N444" s="1"/>
  <c r="P444" s="1"/>
  <c r="L452"/>
  <c r="M452"/>
  <c r="N452" s="1"/>
  <c r="P452" s="1"/>
  <c r="L456"/>
  <c r="M456"/>
  <c r="N456" s="1"/>
  <c r="P456" s="1"/>
  <c r="L460"/>
  <c r="M460"/>
  <c r="N460" s="1"/>
  <c r="Q460" s="1"/>
  <c r="M468"/>
  <c r="N468" s="1"/>
  <c r="P468" s="1"/>
  <c r="L468"/>
  <c r="M472"/>
  <c r="N472" s="1"/>
  <c r="P472" s="1"/>
  <c r="L472"/>
  <c r="L476"/>
  <c r="M476"/>
  <c r="N476" s="1"/>
  <c r="P476" s="1"/>
  <c r="M484"/>
  <c r="N484" s="1"/>
  <c r="P484" s="1"/>
  <c r="L484"/>
  <c r="M488"/>
  <c r="N488" s="1"/>
  <c r="P488" s="1"/>
  <c r="L488"/>
  <c r="L492"/>
  <c r="M492"/>
  <c r="N492" s="1"/>
  <c r="P492" s="1"/>
  <c r="M496"/>
  <c r="N496" s="1"/>
  <c r="Q496" s="1"/>
  <c r="L496"/>
  <c r="M500"/>
  <c r="N500" s="1"/>
  <c r="Q500" s="1"/>
  <c r="L500"/>
  <c r="L504"/>
  <c r="M504"/>
  <c r="N504" s="1"/>
  <c r="Q504" s="1"/>
  <c r="L512"/>
  <c r="M512"/>
  <c r="N512" s="1"/>
  <c r="P512" s="1"/>
  <c r="M516"/>
  <c r="N516" s="1"/>
  <c r="Q516" s="1"/>
  <c r="L516"/>
  <c r="M520"/>
  <c r="N520" s="1"/>
  <c r="Q520" s="1"/>
  <c r="L520"/>
  <c r="M528"/>
  <c r="N528" s="1"/>
  <c r="Q528" s="1"/>
  <c r="L528"/>
  <c r="M532"/>
  <c r="N532" s="1"/>
  <c r="P532" s="1"/>
  <c r="L532"/>
  <c r="L540"/>
  <c r="M540"/>
  <c r="N540" s="1"/>
  <c r="Q540" s="1"/>
  <c r="M544"/>
  <c r="N544" s="1"/>
  <c r="Q544" s="1"/>
  <c r="L544"/>
  <c r="M548"/>
  <c r="N548" s="1"/>
  <c r="Q548" s="1"/>
  <c r="L548"/>
  <c r="M560"/>
  <c r="N560" s="1"/>
  <c r="P560" s="1"/>
  <c r="L560"/>
  <c r="M564"/>
  <c r="N564" s="1"/>
  <c r="P564" s="1"/>
  <c r="L564"/>
  <c r="L572"/>
  <c r="M572"/>
  <c r="N572" s="1"/>
  <c r="P572" s="1"/>
  <c r="L576"/>
  <c r="M576"/>
  <c r="N576" s="1"/>
  <c r="M580"/>
  <c r="N580" s="1"/>
  <c r="L580"/>
  <c r="L596"/>
  <c r="M596"/>
  <c r="N596" s="1"/>
  <c r="M604"/>
  <c r="N604" s="1"/>
  <c r="Q604" s="1"/>
  <c r="L604"/>
  <c r="L608"/>
  <c r="M608"/>
  <c r="N608" s="1"/>
  <c r="L612"/>
  <c r="M612"/>
  <c r="N612" s="1"/>
  <c r="M616"/>
  <c r="N616" s="1"/>
  <c r="Q616" s="1"/>
  <c r="L616"/>
  <c r="L620"/>
  <c r="M620"/>
  <c r="N620" s="1"/>
  <c r="Q620" s="1"/>
  <c r="Q624"/>
  <c r="P624"/>
  <c r="L644"/>
  <c r="M644"/>
  <c r="N644" s="1"/>
  <c r="L660"/>
  <c r="M660"/>
  <c r="N660" s="1"/>
  <c r="L668"/>
  <c r="M668"/>
  <c r="N668" s="1"/>
  <c r="Q668" s="1"/>
  <c r="L676"/>
  <c r="M676"/>
  <c r="N676" s="1"/>
  <c r="L684"/>
  <c r="M684"/>
  <c r="N684" s="1"/>
  <c r="Q684" s="1"/>
  <c r="L700"/>
  <c r="M700"/>
  <c r="N700" s="1"/>
  <c r="Q700" s="1"/>
  <c r="Q704"/>
  <c r="P704"/>
  <c r="L716"/>
  <c r="M716"/>
  <c r="N716" s="1"/>
  <c r="Q716" s="1"/>
  <c r="L724"/>
  <c r="M724"/>
  <c r="N724" s="1"/>
  <c r="L736"/>
  <c r="M736"/>
  <c r="N736" s="1"/>
  <c r="L748"/>
  <c r="M748"/>
  <c r="N748" s="1"/>
  <c r="Q748" s="1"/>
  <c r="L756"/>
  <c r="M756"/>
  <c r="N756" s="1"/>
  <c r="L768"/>
  <c r="M768"/>
  <c r="N768" s="1"/>
  <c r="L780"/>
  <c r="M780"/>
  <c r="N780" s="1"/>
  <c r="Q780" s="1"/>
  <c r="L788"/>
  <c r="M788"/>
  <c r="N788" s="1"/>
  <c r="L793"/>
  <c r="M793"/>
  <c r="N793" s="1"/>
  <c r="P793" s="1"/>
  <c r="L801"/>
  <c r="M801"/>
  <c r="N801" s="1"/>
  <c r="P801" s="1"/>
  <c r="L821"/>
  <c r="M821"/>
  <c r="N821" s="1"/>
  <c r="Q821" s="1"/>
  <c r="L825"/>
  <c r="M825"/>
  <c r="N825" s="1"/>
  <c r="P825" s="1"/>
  <c r="L833"/>
  <c r="M833"/>
  <c r="N833" s="1"/>
  <c r="P833" s="1"/>
  <c r="L853"/>
  <c r="M853"/>
  <c r="N853" s="1"/>
  <c r="P853" s="1"/>
  <c r="L857"/>
  <c r="M857"/>
  <c r="N857" s="1"/>
  <c r="P857" s="1"/>
  <c r="L865"/>
  <c r="M865"/>
  <c r="N865" s="1"/>
  <c r="Q865" s="1"/>
  <c r="L885"/>
  <c r="M885"/>
  <c r="N885" s="1"/>
  <c r="P885" s="1"/>
  <c r="L889"/>
  <c r="M889"/>
  <c r="N889" s="1"/>
  <c r="P889" s="1"/>
  <c r="L897"/>
  <c r="M897"/>
  <c r="N897" s="1"/>
  <c r="P897" s="1"/>
  <c r="L917"/>
  <c r="M917"/>
  <c r="N917" s="1"/>
  <c r="Q917" s="1"/>
  <c r="L921"/>
  <c r="M921"/>
  <c r="N921" s="1"/>
  <c r="Q921" s="1"/>
  <c r="L929"/>
  <c r="M929"/>
  <c r="N929" s="1"/>
  <c r="Q929" s="1"/>
  <c r="L949"/>
  <c r="M949"/>
  <c r="N949" s="1"/>
  <c r="Q949" s="1"/>
  <c r="L961"/>
  <c r="M961"/>
  <c r="N961" s="1"/>
  <c r="P961" s="1"/>
  <c r="L981"/>
  <c r="M981"/>
  <c r="N981" s="1"/>
  <c r="Q981" s="1"/>
  <c r="L993"/>
  <c r="M993"/>
  <c r="N993" s="1"/>
  <c r="Q993" s="1"/>
  <c r="L1013"/>
  <c r="M1013"/>
  <c r="N1013" s="1"/>
  <c r="Q1013" s="1"/>
  <c r="L1025"/>
  <c r="M1025"/>
  <c r="N1025" s="1"/>
  <c r="P1025" s="1"/>
  <c r="L42"/>
  <c r="M42"/>
  <c r="N42" s="1"/>
  <c r="P42" s="1"/>
  <c r="L34"/>
  <c r="M34"/>
  <c r="N34" s="1"/>
  <c r="P34" s="1"/>
  <c r="M30"/>
  <c r="N30" s="1"/>
  <c r="L30"/>
  <c r="L26"/>
  <c r="M26"/>
  <c r="N26" s="1"/>
  <c r="M22"/>
  <c r="N22" s="1"/>
  <c r="L22"/>
  <c r="M1153"/>
  <c r="N1153" s="1"/>
  <c r="M1137"/>
  <c r="N1137" s="1"/>
  <c r="M1121"/>
  <c r="N1121" s="1"/>
  <c r="M1105"/>
  <c r="N1105" s="1"/>
  <c r="L1088"/>
  <c r="L1080"/>
  <c r="L1072"/>
  <c r="L1064"/>
  <c r="L1056"/>
  <c r="L1048"/>
  <c r="L1040"/>
  <c r="L1032"/>
  <c r="L1021"/>
  <c r="L1001"/>
  <c r="L996"/>
  <c r="L968"/>
  <c r="L957"/>
  <c r="L941"/>
  <c r="L936"/>
  <c r="L877"/>
  <c r="L872"/>
  <c r="L813"/>
  <c r="L808"/>
  <c r="L787"/>
  <c r="L747"/>
  <c r="L744"/>
  <c r="L735"/>
  <c r="L723"/>
  <c r="L703"/>
  <c r="L696"/>
  <c r="L687"/>
  <c r="L652"/>
  <c r="L639"/>
  <c r="M635"/>
  <c r="N635" s="1"/>
  <c r="M588"/>
  <c r="N588" s="1"/>
  <c r="Q588" s="1"/>
  <c r="L584"/>
  <c r="L563"/>
  <c r="L556"/>
  <c r="M491"/>
  <c r="N491" s="1"/>
  <c r="L464"/>
  <c r="L455"/>
  <c r="M436"/>
  <c r="N436" s="1"/>
  <c r="Q436" s="1"/>
  <c r="L291"/>
  <c r="M267"/>
  <c r="N267" s="1"/>
  <c r="P267" s="1"/>
  <c r="L199"/>
  <c r="L176"/>
  <c r="L84"/>
  <c r="M38"/>
  <c r="N38" s="1"/>
  <c r="Q1319"/>
  <c r="P1319"/>
  <c r="Q1294"/>
  <c r="P1294"/>
  <c r="Q1278"/>
  <c r="P1278"/>
  <c r="Q1230"/>
  <c r="P1230"/>
  <c r="Q1191"/>
  <c r="P1191"/>
  <c r="P1166"/>
  <c r="Q1166"/>
  <c r="P1156"/>
  <c r="Q1156"/>
  <c r="P1152"/>
  <c r="Q1152"/>
  <c r="P1140"/>
  <c r="Q1140"/>
  <c r="P1124"/>
  <c r="Q1124"/>
  <c r="P1120"/>
  <c r="Q1120"/>
  <c r="P1108"/>
  <c r="Q1108"/>
  <c r="P1104"/>
  <c r="Q1104"/>
  <c r="P1092"/>
  <c r="Q1092"/>
  <c r="P1088"/>
  <c r="Q1088"/>
  <c r="P1084"/>
  <c r="Q1084"/>
  <c r="P1080"/>
  <c r="Q1080"/>
  <c r="P1076"/>
  <c r="Q1076"/>
  <c r="P1072"/>
  <c r="Q1072"/>
  <c r="P1068"/>
  <c r="Q1068"/>
  <c r="P1064"/>
  <c r="Q1064"/>
  <c r="P1060"/>
  <c r="Q1060"/>
  <c r="P1056"/>
  <c r="Q1056"/>
  <c r="P1048"/>
  <c r="Q1048"/>
  <c r="P1044"/>
  <c r="Q1044"/>
  <c r="P1040"/>
  <c r="Q1040"/>
  <c r="P1036"/>
  <c r="Q1036"/>
  <c r="P1032"/>
  <c r="Q1032"/>
  <c r="P1028"/>
  <c r="Q1028"/>
  <c r="Q1021"/>
  <c r="P1021"/>
  <c r="Q989"/>
  <c r="P989"/>
  <c r="Q957"/>
  <c r="P957"/>
  <c r="P1298"/>
  <c r="Q1298"/>
  <c r="Q1259"/>
  <c r="P1259"/>
  <c r="Q1234"/>
  <c r="P1234"/>
  <c r="Q1195"/>
  <c r="P1195"/>
  <c r="Q1179"/>
  <c r="P1179"/>
  <c r="Q1315"/>
  <c r="P1315"/>
  <c r="Q1306"/>
  <c r="P1306"/>
  <c r="Q1299"/>
  <c r="P1299"/>
  <c r="Q1251"/>
  <c r="P1251"/>
  <c r="Q1242"/>
  <c r="P1242"/>
  <c r="P1226"/>
  <c r="Q1226"/>
  <c r="Q1187"/>
  <c r="P1187"/>
  <c r="Q1178"/>
  <c r="P1178"/>
  <c r="Q1171"/>
  <c r="P1171"/>
  <c r="Q965"/>
  <c r="P965"/>
  <c r="Q933"/>
  <c r="P933"/>
  <c r="Q905"/>
  <c r="P905"/>
  <c r="Q869"/>
  <c r="P869"/>
  <c r="Q841"/>
  <c r="P841"/>
  <c r="Q805"/>
  <c r="P805"/>
  <c r="P713"/>
  <c r="Q1328"/>
  <c r="Q1280"/>
  <c r="Q1288"/>
  <c r="Q1224"/>
  <c r="Q1255"/>
  <c r="P1255"/>
  <c r="Q1239"/>
  <c r="P1239"/>
  <c r="P1052"/>
  <c r="Q1052"/>
  <c r="Q1323"/>
  <c r="P1323"/>
  <c r="Q1307"/>
  <c r="P1307"/>
  <c r="P1218"/>
  <c r="Q1218"/>
  <c r="Q1170"/>
  <c r="P1170"/>
  <c r="Q1327"/>
  <c r="Q1311"/>
  <c r="P1311"/>
  <c r="P1302"/>
  <c r="Q1302"/>
  <c r="Q1286"/>
  <c r="P1286"/>
  <c r="Q1247"/>
  <c r="P1247"/>
  <c r="P1238"/>
  <c r="Q1238"/>
  <c r="Q1231"/>
  <c r="P1231"/>
  <c r="Q1183"/>
  <c r="P1183"/>
  <c r="Q1174"/>
  <c r="P1174"/>
  <c r="Q1163"/>
  <c r="P1163"/>
  <c r="Q1127"/>
  <c r="P1115"/>
  <c r="Q1055"/>
  <c r="Q1216"/>
  <c r="Q1284"/>
  <c r="Q1268"/>
  <c r="Q1220"/>
  <c r="Q1204"/>
  <c r="Q941"/>
  <c r="P941"/>
  <c r="Q909"/>
  <c r="P909"/>
  <c r="Q845"/>
  <c r="P845"/>
  <c r="Q813"/>
  <c r="P813"/>
  <c r="Q685"/>
  <c r="Q637"/>
  <c r="P637"/>
  <c r="Q524"/>
  <c r="P524"/>
  <c r="Q176"/>
  <c r="P176"/>
  <c r="Q480"/>
  <c r="P480"/>
  <c r="P1162"/>
  <c r="P1150"/>
  <c r="P1138"/>
  <c r="P1122"/>
  <c r="P1090"/>
  <c r="P1082"/>
  <c r="P1074"/>
  <c r="P1066"/>
  <c r="P1034"/>
  <c r="P987"/>
  <c r="P652"/>
  <c r="Q1154"/>
  <c r="Q1118"/>
  <c r="Q1106"/>
  <c r="Q1058"/>
  <c r="Q1050"/>
  <c r="Q1042"/>
  <c r="Q1011"/>
  <c r="P1004"/>
  <c r="P996"/>
  <c r="Q994"/>
  <c r="Q979"/>
  <c r="P964"/>
  <c r="Q962"/>
  <c r="Q947"/>
  <c r="P936"/>
  <c r="Q930"/>
  <c r="P904"/>
  <c r="P872"/>
  <c r="Q866"/>
  <c r="P840"/>
  <c r="P808"/>
  <c r="Q802"/>
  <c r="P776"/>
  <c r="P744"/>
  <c r="Q738"/>
  <c r="P712"/>
  <c r="P696"/>
  <c r="P680"/>
  <c r="P664"/>
  <c r="P584"/>
  <c r="P551"/>
  <c r="P455"/>
  <c r="Q877"/>
  <c r="P877"/>
  <c r="Q781"/>
  <c r="P781"/>
  <c r="Q717"/>
  <c r="P717"/>
  <c r="Q701"/>
  <c r="P701"/>
  <c r="Q556"/>
  <c r="P556"/>
  <c r="Q448"/>
  <c r="P448"/>
  <c r="P342"/>
  <c r="Q91"/>
  <c r="P91"/>
  <c r="Q464"/>
  <c r="P464"/>
  <c r="Q1009"/>
  <c r="P1009"/>
  <c r="Q1001"/>
  <c r="P1001"/>
  <c r="Q969"/>
  <c r="P969"/>
  <c r="Q945"/>
  <c r="P945"/>
  <c r="Q881"/>
  <c r="P881"/>
  <c r="Q817"/>
  <c r="P817"/>
  <c r="P413"/>
  <c r="Q413"/>
  <c r="P924"/>
  <c r="P860"/>
  <c r="P796"/>
  <c r="P732"/>
  <c r="P439"/>
  <c r="Q359"/>
  <c r="P233"/>
  <c r="Q233"/>
  <c r="Q171"/>
  <c r="P171"/>
  <c r="Q508"/>
  <c r="P508"/>
  <c r="Q353"/>
  <c r="Q291"/>
  <c r="P291"/>
  <c r="P109"/>
  <c r="P292"/>
  <c r="P252"/>
  <c r="Q210"/>
  <c r="Q130"/>
  <c r="P84"/>
  <c r="Q20"/>
  <c r="P20"/>
  <c r="P11"/>
  <c r="J789"/>
  <c r="H104" i="2"/>
  <c r="F143"/>
  <c r="H159"/>
  <c r="F163"/>
  <c r="F23"/>
  <c r="G81"/>
  <c r="F81"/>
  <c r="G104"/>
  <c r="H44"/>
  <c r="F105"/>
  <c r="H105" s="1"/>
  <c r="H109"/>
  <c r="H24"/>
  <c r="A28" i="1"/>
  <c r="Q1027" i="3" l="1"/>
  <c r="P892"/>
  <c r="Q937"/>
  <c r="P302"/>
  <c r="P1246"/>
  <c r="H23" i="2"/>
  <c r="E220"/>
  <c r="H143"/>
  <c r="P1285" i="3"/>
  <c r="Q51"/>
  <c r="P56"/>
  <c r="Q1085"/>
  <c r="P679"/>
  <c r="Q837"/>
  <c r="P804"/>
  <c r="Q456"/>
  <c r="P973"/>
  <c r="P816"/>
  <c r="H124" i="2"/>
  <c r="H43"/>
  <c r="H163"/>
  <c r="H63"/>
  <c r="G164"/>
  <c r="F164"/>
  <c r="P888" i="3"/>
  <c r="P1012"/>
  <c r="P1069"/>
  <c r="Q14"/>
  <c r="Q1177"/>
  <c r="P764"/>
  <c r="Q829"/>
  <c r="Q133"/>
  <c r="Q564"/>
  <c r="Q1200"/>
  <c r="P739"/>
  <c r="P663"/>
  <c r="Q774"/>
  <c r="Q1131"/>
  <c r="Q1206"/>
  <c r="Q1263"/>
  <c r="Q1097"/>
  <c r="P326"/>
  <c r="P1087"/>
  <c r="P1147"/>
  <c r="Q1222"/>
  <c r="Q745"/>
  <c r="P901"/>
  <c r="P1290"/>
  <c r="P940"/>
  <c r="P1167"/>
  <c r="P617"/>
  <c r="P188"/>
  <c r="Q49"/>
  <c r="P993"/>
  <c r="Q1232"/>
  <c r="Q237"/>
  <c r="P573"/>
  <c r="P236"/>
  <c r="Q337"/>
  <c r="P309"/>
  <c r="Q322"/>
  <c r="P737"/>
  <c r="P648"/>
  <c r="Q770"/>
  <c r="P1047"/>
  <c r="P601"/>
  <c r="P1258"/>
  <c r="P1322"/>
  <c r="P1053"/>
  <c r="Q242"/>
  <c r="Q658"/>
  <c r="Q293"/>
  <c r="Q1256"/>
  <c r="Q34"/>
  <c r="P593"/>
  <c r="Q369"/>
  <c r="Q610"/>
  <c r="P1079"/>
  <c r="Q429"/>
  <c r="Q1143"/>
  <c r="P1145"/>
  <c r="Q226"/>
  <c r="P41"/>
  <c r="Q758"/>
  <c r="Q953"/>
  <c r="Q653"/>
  <c r="Q626"/>
  <c r="Q850"/>
  <c r="Q954"/>
  <c r="Q572"/>
  <c r="P112"/>
  <c r="P757"/>
  <c r="P677"/>
  <c r="P729"/>
  <c r="P1221"/>
  <c r="Q277"/>
  <c r="Q481"/>
  <c r="P206"/>
  <c r="Q625"/>
  <c r="P329"/>
  <c r="P1158"/>
  <c r="P148"/>
  <c r="Q234"/>
  <c r="P460"/>
  <c r="P245"/>
  <c r="P929"/>
  <c r="Q110"/>
  <c r="P420"/>
  <c r="Q642"/>
  <c r="Q674"/>
  <c r="P197"/>
  <c r="P209"/>
  <c r="P1250"/>
  <c r="Q809"/>
  <c r="P917"/>
  <c r="Q1037"/>
  <c r="Q1117"/>
  <c r="P1277"/>
  <c r="Q552"/>
  <c r="Q1061"/>
  <c r="Q19"/>
  <c r="Q155"/>
  <c r="P1114"/>
  <c r="P313"/>
  <c r="Q400"/>
  <c r="P749"/>
  <c r="Q825"/>
  <c r="Q661"/>
  <c r="Q1262"/>
  <c r="Q599"/>
  <c r="Q984"/>
  <c r="P728"/>
  <c r="P397"/>
  <c r="P220"/>
  <c r="P161"/>
  <c r="Q492"/>
  <c r="P280"/>
  <c r="P876"/>
  <c r="P865"/>
  <c r="Q1025"/>
  <c r="Q512"/>
  <c r="Q861"/>
  <c r="Q1112"/>
  <c r="P471"/>
  <c r="Q1196"/>
  <c r="P396"/>
  <c r="P181"/>
  <c r="Q165"/>
  <c r="P856"/>
  <c r="P1046"/>
  <c r="P376"/>
  <c r="Q1274"/>
  <c r="P18"/>
  <c r="P132"/>
  <c r="P77"/>
  <c r="P129"/>
  <c r="P195"/>
  <c r="Q259"/>
  <c r="Q149"/>
  <c r="P343"/>
  <c r="Q189"/>
  <c r="Q477"/>
  <c r="Q275"/>
  <c r="Q493"/>
  <c r="Q57"/>
  <c r="Q1184"/>
  <c r="Q388"/>
  <c r="P821"/>
  <c r="P1136"/>
  <c r="P1029"/>
  <c r="Q1113"/>
  <c r="Q1149"/>
  <c r="Q1324"/>
  <c r="Q50"/>
  <c r="Q1123"/>
  <c r="P672"/>
  <c r="P1045"/>
  <c r="P1281"/>
  <c r="Q193"/>
  <c r="P85"/>
  <c r="P327"/>
  <c r="Q86"/>
  <c r="P588"/>
  <c r="P179"/>
  <c r="Q241"/>
  <c r="Q1002"/>
  <c r="P89"/>
  <c r="Q1248"/>
  <c r="P1005"/>
  <c r="Q1272"/>
  <c r="Q1312"/>
  <c r="P1223"/>
  <c r="Q1225"/>
  <c r="P269"/>
  <c r="P340"/>
  <c r="Q978"/>
  <c r="P780"/>
  <c r="P69"/>
  <c r="Q187"/>
  <c r="Q1095"/>
  <c r="P585"/>
  <c r="Q873"/>
  <c r="P1100"/>
  <c r="Q1198"/>
  <c r="Q61"/>
  <c r="Q404"/>
  <c r="Q785"/>
  <c r="P285"/>
  <c r="P538"/>
  <c r="Q914"/>
  <c r="P948"/>
  <c r="P972"/>
  <c r="Q1094"/>
  <c r="P261"/>
  <c r="P504"/>
  <c r="P893"/>
  <c r="Q1295"/>
  <c r="Q633"/>
  <c r="P949"/>
  <c r="P1314"/>
  <c r="Q1208"/>
  <c r="Q645"/>
  <c r="P773"/>
  <c r="Q997"/>
  <c r="Q697"/>
  <c r="Q1186"/>
  <c r="Q1202"/>
  <c r="Q1243"/>
  <c r="P1132"/>
  <c r="Q431"/>
  <c r="P363"/>
  <c r="Q944"/>
  <c r="P868"/>
  <c r="P1217"/>
  <c r="Q266"/>
  <c r="Q169"/>
  <c r="Q125"/>
  <c r="Q317"/>
  <c r="P503"/>
  <c r="P540"/>
  <c r="Q1316"/>
  <c r="Q1083"/>
  <c r="P777"/>
  <c r="Q1260"/>
  <c r="Q17"/>
  <c r="P260"/>
  <c r="Q33"/>
  <c r="P225"/>
  <c r="P253"/>
  <c r="Q609"/>
  <c r="Q689"/>
  <c r="Q849"/>
  <c r="Q897"/>
  <c r="Q145"/>
  <c r="P217"/>
  <c r="Q497"/>
  <c r="P760"/>
  <c r="Q16"/>
  <c r="Q74"/>
  <c r="P25"/>
  <c r="Q694"/>
  <c r="P908"/>
  <c r="P424"/>
  <c r="Q384"/>
  <c r="Q1134"/>
  <c r="Q726"/>
  <c r="P765"/>
  <c r="Q1091"/>
  <c r="Q1139"/>
  <c r="P1155"/>
  <c r="Q885"/>
  <c r="P1330"/>
  <c r="Q1326"/>
  <c r="P1194"/>
  <c r="Q857"/>
  <c r="P1266"/>
  <c r="P932"/>
  <c r="Q628"/>
  <c r="Q146"/>
  <c r="Q178"/>
  <c r="P227"/>
  <c r="P412"/>
  <c r="Q43"/>
  <c r="Q662"/>
  <c r="P270"/>
  <c r="Q368"/>
  <c r="Q83"/>
  <c r="P519"/>
  <c r="P600"/>
  <c r="Q646"/>
  <c r="P1098"/>
  <c r="Q472"/>
  <c r="Q522"/>
  <c r="Q532"/>
  <c r="Q797"/>
  <c r="P1075"/>
  <c r="Q1099"/>
  <c r="Q1199"/>
  <c r="Q1271"/>
  <c r="Q1320"/>
  <c r="Q1096"/>
  <c r="Q1116"/>
  <c r="Q263"/>
  <c r="Q880"/>
  <c r="Q751"/>
  <c r="Q15"/>
  <c r="Q138"/>
  <c r="Q170"/>
  <c r="P45"/>
  <c r="P141"/>
  <c r="P173"/>
  <c r="Q214"/>
  <c r="P913"/>
  <c r="P977"/>
  <c r="P381"/>
  <c r="P281"/>
  <c r="Q440"/>
  <c r="Q594"/>
  <c r="Q614"/>
  <c r="Q710"/>
  <c r="P971"/>
  <c r="P1054"/>
  <c r="Q554"/>
  <c r="Q1264"/>
  <c r="Q1059"/>
  <c r="P1270"/>
  <c r="P1210"/>
  <c r="P1291"/>
  <c r="Q1160"/>
  <c r="Q256"/>
  <c r="P743"/>
  <c r="Q688"/>
  <c r="Q740"/>
  <c r="Q1129"/>
  <c r="Q162"/>
  <c r="P196"/>
  <c r="Q341"/>
  <c r="Q801"/>
  <c r="Q354"/>
  <c r="Q484"/>
  <c r="Q621"/>
  <c r="Q754"/>
  <c r="Q963"/>
  <c r="Q598"/>
  <c r="P684"/>
  <c r="P80"/>
  <c r="P219"/>
  <c r="P544"/>
  <c r="P1043"/>
  <c r="Q613"/>
  <c r="Q1235"/>
  <c r="P79"/>
  <c r="Q1165"/>
  <c r="P212"/>
  <c r="Q267"/>
  <c r="Q753"/>
  <c r="Q578"/>
  <c r="Q605"/>
  <c r="Q1296"/>
  <c r="P1133"/>
  <c r="Q1008"/>
  <c r="Q1297"/>
  <c r="P68"/>
  <c r="P100"/>
  <c r="P140"/>
  <c r="P164"/>
  <c r="Q186"/>
  <c r="P228"/>
  <c r="Q298"/>
  <c r="Q35"/>
  <c r="Q67"/>
  <c r="P131"/>
  <c r="P257"/>
  <c r="Q289"/>
  <c r="Q380"/>
  <c r="P428"/>
  <c r="Q476"/>
  <c r="P75"/>
  <c r="Q117"/>
  <c r="Q299"/>
  <c r="P152"/>
  <c r="P620"/>
  <c r="P748"/>
  <c r="P812"/>
  <c r="P78"/>
  <c r="Q387"/>
  <c r="P705"/>
  <c r="Q961"/>
  <c r="Q1017"/>
  <c r="P221"/>
  <c r="Q419"/>
  <c r="P520"/>
  <c r="P229"/>
  <c r="Q403"/>
  <c r="Q589"/>
  <c r="P920"/>
  <c r="Q1010"/>
  <c r="Q1038"/>
  <c r="Q1062"/>
  <c r="Q1126"/>
  <c r="P636"/>
  <c r="Q678"/>
  <c r="Q742"/>
  <c r="P955"/>
  <c r="Q59"/>
  <c r="Q121"/>
  <c r="P249"/>
  <c r="Q272"/>
  <c r="P461"/>
  <c r="Q560"/>
  <c r="Q392"/>
  <c r="P509"/>
  <c r="Q153"/>
  <c r="Q304"/>
  <c r="Q1188"/>
  <c r="P1318"/>
  <c r="Q853"/>
  <c r="Q1192"/>
  <c r="Q741"/>
  <c r="Q889"/>
  <c r="Q452"/>
  <c r="Q1148"/>
  <c r="P1164"/>
  <c r="Q1207"/>
  <c r="P692"/>
  <c r="Q752"/>
  <c r="Q1101"/>
  <c r="Q763"/>
  <c r="Q1289"/>
  <c r="Q115"/>
  <c r="Q709"/>
  <c r="P1214"/>
  <c r="P52"/>
  <c r="P92"/>
  <c r="P180"/>
  <c r="P204"/>
  <c r="Q99"/>
  <c r="Q107"/>
  <c r="Q417"/>
  <c r="P604"/>
  <c r="Q562"/>
  <c r="Q433"/>
  <c r="Q549"/>
  <c r="Q1026"/>
  <c r="Q278"/>
  <c r="Q630"/>
  <c r="P668"/>
  <c r="P828"/>
  <c r="Q1252"/>
  <c r="Q1168"/>
  <c r="P500"/>
  <c r="Q1144"/>
  <c r="P1213"/>
  <c r="N12"/>
  <c r="P1169"/>
  <c r="Q1169"/>
  <c r="P1237"/>
  <c r="Q1237"/>
  <c r="Q235"/>
  <c r="Q150"/>
  <c r="P543"/>
  <c r="P844"/>
  <c r="P356"/>
  <c r="Q451"/>
  <c r="Q211"/>
  <c r="Q1067"/>
  <c r="Q693"/>
  <c r="Q1303"/>
  <c r="Q581"/>
  <c r="P649"/>
  <c r="P629"/>
  <c r="P36"/>
  <c r="Q106"/>
  <c r="Q154"/>
  <c r="Q250"/>
  <c r="P276"/>
  <c r="P308"/>
  <c r="Q97"/>
  <c r="Q301"/>
  <c r="P364"/>
  <c r="Q444"/>
  <c r="Q53"/>
  <c r="P139"/>
  <c r="P201"/>
  <c r="Q918"/>
  <c r="Q177"/>
  <c r="P243"/>
  <c r="Q432"/>
  <c r="P496"/>
  <c r="P568"/>
  <c r="P657"/>
  <c r="Q833"/>
  <c r="Q29"/>
  <c r="Q93"/>
  <c r="Q157"/>
  <c r="P240"/>
  <c r="P283"/>
  <c r="P632"/>
  <c r="Q706"/>
  <c r="P824"/>
  <c r="Q898"/>
  <c r="P988"/>
  <c r="P1020"/>
  <c r="Q1078"/>
  <c r="Q1110"/>
  <c r="Q1142"/>
  <c r="Q838"/>
  <c r="P1019"/>
  <c r="P338"/>
  <c r="P416"/>
  <c r="P27"/>
  <c r="Q1035"/>
  <c r="Q1107"/>
  <c r="P1287"/>
  <c r="P761"/>
  <c r="P1013"/>
  <c r="Q1182"/>
  <c r="Q1301"/>
  <c r="P44"/>
  <c r="Q203"/>
  <c r="Q305"/>
  <c r="P548"/>
  <c r="Q483"/>
  <c r="Q1030"/>
  <c r="P185"/>
  <c r="Q251"/>
  <c r="Q371"/>
  <c r="P445"/>
  <c r="P37"/>
  <c r="P1254"/>
  <c r="Q1227"/>
  <c r="Q1310"/>
  <c r="P1077"/>
  <c r="Q42"/>
  <c r="Q58"/>
  <c r="Q90"/>
  <c r="Q122"/>
  <c r="Q202"/>
  <c r="Q218"/>
  <c r="Q282"/>
  <c r="Q314"/>
  <c r="P73"/>
  <c r="Q105"/>
  <c r="Q297"/>
  <c r="P216"/>
  <c r="Q886"/>
  <c r="Q113"/>
  <c r="P530"/>
  <c r="P721"/>
  <c r="Q81"/>
  <c r="Q238"/>
  <c r="Q365"/>
  <c r="P669"/>
  <c r="P792"/>
  <c r="Q834"/>
  <c r="P956"/>
  <c r="Q1086"/>
  <c r="P700"/>
  <c r="Q1051"/>
  <c r="Q1190"/>
  <c r="P681"/>
  <c r="P436"/>
  <c r="Q793"/>
  <c r="Q1128"/>
  <c r="L789"/>
  <c r="M789"/>
  <c r="N789" s="1"/>
  <c r="P22"/>
  <c r="Q22"/>
  <c r="Q232"/>
  <c r="P232"/>
  <c r="P611"/>
  <c r="Q611"/>
  <c r="P731"/>
  <c r="Q731"/>
  <c r="P1041"/>
  <c r="Q1041"/>
  <c r="P31"/>
  <c r="Q31"/>
  <c r="Q675"/>
  <c r="P675"/>
  <c r="Q627"/>
  <c r="P627"/>
  <c r="Q547"/>
  <c r="P547"/>
  <c r="Q447"/>
  <c r="P447"/>
  <c r="P271"/>
  <c r="Q271"/>
  <c r="P247"/>
  <c r="Q247"/>
  <c r="P175"/>
  <c r="Q175"/>
  <c r="P47"/>
  <c r="Q47"/>
  <c r="Q32"/>
  <c r="P32"/>
  <c r="Q1023"/>
  <c r="P1023"/>
  <c r="P991"/>
  <c r="Q991"/>
  <c r="P943"/>
  <c r="Q943"/>
  <c r="P923"/>
  <c r="Q923"/>
  <c r="P899"/>
  <c r="Q899"/>
  <c r="P891"/>
  <c r="Q891"/>
  <c r="P847"/>
  <c r="Q847"/>
  <c r="Q823"/>
  <c r="P823"/>
  <c r="P803"/>
  <c r="Q803"/>
  <c r="P795"/>
  <c r="Q795"/>
  <c r="P778"/>
  <c r="Q778"/>
  <c r="P686"/>
  <c r="Q686"/>
  <c r="P618"/>
  <c r="Q618"/>
  <c r="Q566"/>
  <c r="P566"/>
  <c r="Q534"/>
  <c r="P534"/>
  <c r="Q502"/>
  <c r="P502"/>
  <c r="P486"/>
  <c r="Q486"/>
  <c r="P470"/>
  <c r="Q470"/>
  <c r="P462"/>
  <c r="Q462"/>
  <c r="Q382"/>
  <c r="P382"/>
  <c r="P366"/>
  <c r="Q366"/>
  <c r="P198"/>
  <c r="Q198"/>
  <c r="P182"/>
  <c r="Q182"/>
  <c r="P814"/>
  <c r="Q814"/>
  <c r="P878"/>
  <c r="Q878"/>
  <c r="P975"/>
  <c r="Q975"/>
  <c r="P942"/>
  <c r="Q942"/>
  <c r="P958"/>
  <c r="Q958"/>
  <c r="P894"/>
  <c r="Q894"/>
  <c r="P830"/>
  <c r="Q830"/>
  <c r="P565"/>
  <c r="Q565"/>
  <c r="P525"/>
  <c r="Q525"/>
  <c r="P501"/>
  <c r="Q501"/>
  <c r="P485"/>
  <c r="Q485"/>
  <c r="P453"/>
  <c r="Q453"/>
  <c r="P405"/>
  <c r="Q405"/>
  <c r="P389"/>
  <c r="Q389"/>
  <c r="Q333"/>
  <c r="P333"/>
  <c r="P94"/>
  <c r="Q94"/>
  <c r="P62"/>
  <c r="Q62"/>
  <c r="Q676"/>
  <c r="P676"/>
  <c r="Q608"/>
  <c r="P608"/>
  <c r="Q576"/>
  <c r="P576"/>
  <c r="P348"/>
  <c r="Q348"/>
  <c r="Q332"/>
  <c r="P332"/>
  <c r="Q96"/>
  <c r="P96"/>
  <c r="Q640"/>
  <c r="P640"/>
  <c r="P1033"/>
  <c r="Q1033"/>
  <c r="Q1093"/>
  <c r="P1093"/>
  <c r="Q1201"/>
  <c r="P1201"/>
  <c r="Q1265"/>
  <c r="P1265"/>
  <c r="Q1329"/>
  <c r="P1329"/>
  <c r="Q39"/>
  <c r="P39"/>
  <c r="Q992"/>
  <c r="P992"/>
  <c r="Q896"/>
  <c r="P896"/>
  <c r="Q852"/>
  <c r="P852"/>
  <c r="Q832"/>
  <c r="P832"/>
  <c r="Q759"/>
  <c r="P759"/>
  <c r="Q583"/>
  <c r="P583"/>
  <c r="Q423"/>
  <c r="P423"/>
  <c r="Q407"/>
  <c r="P407"/>
  <c r="Q383"/>
  <c r="P383"/>
  <c r="Q355"/>
  <c r="P355"/>
  <c r="P279"/>
  <c r="Q279"/>
  <c r="Q223"/>
  <c r="P223"/>
  <c r="Q191"/>
  <c r="P191"/>
  <c r="P87"/>
  <c r="Q87"/>
  <c r="P63"/>
  <c r="Q63"/>
  <c r="P999"/>
  <c r="Q999"/>
  <c r="P927"/>
  <c r="Q927"/>
  <c r="P903"/>
  <c r="Q903"/>
  <c r="P811"/>
  <c r="Q811"/>
  <c r="P782"/>
  <c r="Q782"/>
  <c r="P730"/>
  <c r="Q730"/>
  <c r="Q482"/>
  <c r="P482"/>
  <c r="P466"/>
  <c r="Q466"/>
  <c r="P410"/>
  <c r="Q410"/>
  <c r="P370"/>
  <c r="Q370"/>
  <c r="P310"/>
  <c r="Q310"/>
  <c r="P254"/>
  <c r="Q254"/>
  <c r="P569"/>
  <c r="Q569"/>
  <c r="P521"/>
  <c r="Q521"/>
  <c r="P505"/>
  <c r="Q505"/>
  <c r="P401"/>
  <c r="Q401"/>
  <c r="Q1137"/>
  <c r="P1137"/>
  <c r="P26"/>
  <c r="Q26"/>
  <c r="Q788"/>
  <c r="P788"/>
  <c r="Q768"/>
  <c r="P768"/>
  <c r="Q724"/>
  <c r="P724"/>
  <c r="Q644"/>
  <c r="P644"/>
  <c r="Q612"/>
  <c r="P612"/>
  <c r="Q360"/>
  <c r="P360"/>
  <c r="P344"/>
  <c r="Q344"/>
  <c r="Q336"/>
  <c r="P336"/>
  <c r="P328"/>
  <c r="Q328"/>
  <c r="Q320"/>
  <c r="P320"/>
  <c r="Q312"/>
  <c r="P312"/>
  <c r="Q296"/>
  <c r="P296"/>
  <c r="Q288"/>
  <c r="P288"/>
  <c r="Q264"/>
  <c r="P264"/>
  <c r="Q168"/>
  <c r="P168"/>
  <c r="P615"/>
  <c r="Q615"/>
  <c r="Q656"/>
  <c r="P656"/>
  <c r="P771"/>
  <c r="Q771"/>
  <c r="Q952"/>
  <c r="P952"/>
  <c r="P1049"/>
  <c r="Q1049"/>
  <c r="P1081"/>
  <c r="Q1081"/>
  <c r="Q1109"/>
  <c r="P1109"/>
  <c r="Q1141"/>
  <c r="P1141"/>
  <c r="P1180"/>
  <c r="Q1180"/>
  <c r="Q1209"/>
  <c r="P1209"/>
  <c r="P1244"/>
  <c r="Q1244"/>
  <c r="Q1273"/>
  <c r="P1273"/>
  <c r="P1308"/>
  <c r="Q1308"/>
  <c r="Q928"/>
  <c r="P928"/>
  <c r="Q884"/>
  <c r="P884"/>
  <c r="Q864"/>
  <c r="P864"/>
  <c r="Q820"/>
  <c r="P820"/>
  <c r="Q800"/>
  <c r="P800"/>
  <c r="Q727"/>
  <c r="P727"/>
  <c r="P683"/>
  <c r="Q683"/>
  <c r="Q631"/>
  <c r="P631"/>
  <c r="P623"/>
  <c r="Q623"/>
  <c r="Q571"/>
  <c r="P571"/>
  <c r="Q535"/>
  <c r="P535"/>
  <c r="Q511"/>
  <c r="P511"/>
  <c r="Q475"/>
  <c r="P475"/>
  <c r="Q443"/>
  <c r="P443"/>
  <c r="Q335"/>
  <c r="P335"/>
  <c r="P319"/>
  <c r="Q319"/>
  <c r="Q311"/>
  <c r="P311"/>
  <c r="Q295"/>
  <c r="P295"/>
  <c r="Q167"/>
  <c r="P167"/>
  <c r="P159"/>
  <c r="Q159"/>
  <c r="Q151"/>
  <c r="P151"/>
  <c r="Q135"/>
  <c r="P135"/>
  <c r="P127"/>
  <c r="Q127"/>
  <c r="Q111"/>
  <c r="P111"/>
  <c r="P95"/>
  <c r="Q95"/>
  <c r="Q64"/>
  <c r="P64"/>
  <c r="P807"/>
  <c r="Q807"/>
  <c r="Q13"/>
  <c r="P13"/>
  <c r="P915"/>
  <c r="Q915"/>
  <c r="P875"/>
  <c r="Q875"/>
  <c r="P863"/>
  <c r="Q863"/>
  <c r="P839"/>
  <c r="Q839"/>
  <c r="P590"/>
  <c r="Q590"/>
  <c r="Q558"/>
  <c r="P558"/>
  <c r="P550"/>
  <c r="Q550"/>
  <c r="Q526"/>
  <c r="P526"/>
  <c r="Q518"/>
  <c r="P518"/>
  <c r="P446"/>
  <c r="Q446"/>
  <c r="P438"/>
  <c r="Q438"/>
  <c r="Q422"/>
  <c r="P422"/>
  <c r="P406"/>
  <c r="Q406"/>
  <c r="Q398"/>
  <c r="P398"/>
  <c r="Q390"/>
  <c r="P390"/>
  <c r="P350"/>
  <c r="Q350"/>
  <c r="P330"/>
  <c r="Q330"/>
  <c r="P166"/>
  <c r="Q166"/>
  <c r="P158"/>
  <c r="Q158"/>
  <c r="P134"/>
  <c r="Q134"/>
  <c r="P126"/>
  <c r="Q126"/>
  <c r="P682"/>
  <c r="Q682"/>
  <c r="P871"/>
  <c r="Q871"/>
  <c r="P346"/>
  <c r="Q346"/>
  <c r="P935"/>
  <c r="Q935"/>
  <c r="P441"/>
  <c r="Q441"/>
  <c r="P974"/>
  <c r="Q974"/>
  <c r="P922"/>
  <c r="Q922"/>
  <c r="P910"/>
  <c r="Q910"/>
  <c r="P858"/>
  <c r="Q858"/>
  <c r="P846"/>
  <c r="Q846"/>
  <c r="P794"/>
  <c r="Q794"/>
  <c r="P425"/>
  <c r="Q425"/>
  <c r="Q349"/>
  <c r="P349"/>
  <c r="P116"/>
  <c r="P137"/>
  <c r="P265"/>
  <c r="Q357"/>
  <c r="Q806"/>
  <c r="Q307"/>
  <c r="P358"/>
  <c r="Q468"/>
  <c r="Q515"/>
  <c r="Q673"/>
  <c r="P21"/>
  <c r="Q986"/>
  <c r="Q1240"/>
  <c r="Q1203"/>
  <c r="Q1267"/>
  <c r="Q1331"/>
  <c r="P28"/>
  <c r="P60"/>
  <c r="P76"/>
  <c r="P108"/>
  <c r="P124"/>
  <c r="P156"/>
  <c r="P172"/>
  <c r="P268"/>
  <c r="P284"/>
  <c r="P300"/>
  <c r="P316"/>
  <c r="P339"/>
  <c r="P716"/>
  <c r="P391"/>
  <c r="P616"/>
  <c r="Q1018"/>
  <c r="Q1146"/>
  <c r="Q582"/>
  <c r="Q790"/>
  <c r="Q854"/>
  <c r="P123"/>
  <c r="P144"/>
  <c r="P208"/>
  <c r="P315"/>
  <c r="P408"/>
  <c r="P435"/>
  <c r="P499"/>
  <c r="P528"/>
  <c r="Q273"/>
  <c r="P324"/>
  <c r="P546"/>
  <c r="P48"/>
  <c r="Q101"/>
  <c r="P467"/>
  <c r="P570"/>
  <c r="P733"/>
  <c r="P925"/>
  <c r="Q1172"/>
  <c r="Q1236"/>
  <c r="Q1300"/>
  <c r="P516"/>
  <c r="P1031"/>
  <c r="P1039"/>
  <c r="P1063"/>
  <c r="P1071"/>
  <c r="P1103"/>
  <c r="P1111"/>
  <c r="P1119"/>
  <c r="P1135"/>
  <c r="P1151"/>
  <c r="P1159"/>
  <c r="P1215"/>
  <c r="P1279"/>
  <c r="P665"/>
  <c r="P725"/>
  <c r="P921"/>
  <c r="P981"/>
  <c r="P1275"/>
  <c r="P635"/>
  <c r="Q635"/>
  <c r="Q1121"/>
  <c r="P1121"/>
  <c r="P30"/>
  <c r="Q30"/>
  <c r="Q200"/>
  <c r="P200"/>
  <c r="Q136"/>
  <c r="P136"/>
  <c r="Q647"/>
  <c r="P647"/>
  <c r="P1073"/>
  <c r="Q1073"/>
  <c r="Q1205"/>
  <c r="P1205"/>
  <c r="Q1269"/>
  <c r="P1269"/>
  <c r="Q699"/>
  <c r="P699"/>
  <c r="P619"/>
  <c r="Q619"/>
  <c r="Q575"/>
  <c r="P575"/>
  <c r="Q559"/>
  <c r="P559"/>
  <c r="Q507"/>
  <c r="P507"/>
  <c r="Q479"/>
  <c r="P479"/>
  <c r="Q367"/>
  <c r="P367"/>
  <c r="P347"/>
  <c r="Q347"/>
  <c r="P255"/>
  <c r="Q255"/>
  <c r="P231"/>
  <c r="Q231"/>
  <c r="P215"/>
  <c r="Q215"/>
  <c r="Q24"/>
  <c r="P24"/>
  <c r="Q40"/>
  <c r="P40"/>
  <c r="Q959"/>
  <c r="P959"/>
  <c r="P931"/>
  <c r="Q931"/>
  <c r="Q855"/>
  <c r="P855"/>
  <c r="P815"/>
  <c r="Q815"/>
  <c r="P746"/>
  <c r="Q746"/>
  <c r="P734"/>
  <c r="Q734"/>
  <c r="P714"/>
  <c r="Q714"/>
  <c r="P666"/>
  <c r="Q666"/>
  <c r="P650"/>
  <c r="Q650"/>
  <c r="P634"/>
  <c r="Q634"/>
  <c r="P602"/>
  <c r="Q602"/>
  <c r="P574"/>
  <c r="Q574"/>
  <c r="Q542"/>
  <c r="P542"/>
  <c r="Q510"/>
  <c r="P510"/>
  <c r="P494"/>
  <c r="Q494"/>
  <c r="P454"/>
  <c r="Q454"/>
  <c r="Q430"/>
  <c r="P430"/>
  <c r="Q414"/>
  <c r="P414"/>
  <c r="Q374"/>
  <c r="P374"/>
  <c r="P190"/>
  <c r="Q190"/>
  <c r="P762"/>
  <c r="Q762"/>
  <c r="P966"/>
  <c r="Q966"/>
  <c r="P557"/>
  <c r="Q557"/>
  <c r="P533"/>
  <c r="Q533"/>
  <c r="P517"/>
  <c r="Q517"/>
  <c r="P373"/>
  <c r="Q373"/>
  <c r="Q491"/>
  <c r="P491"/>
  <c r="Q1105"/>
  <c r="P1105"/>
  <c r="Q756"/>
  <c r="P756"/>
  <c r="Q736"/>
  <c r="P736"/>
  <c r="Q660"/>
  <c r="P660"/>
  <c r="Q596"/>
  <c r="P596"/>
  <c r="Q224"/>
  <c r="P224"/>
  <c r="Q192"/>
  <c r="P192"/>
  <c r="Q184"/>
  <c r="P184"/>
  <c r="P691"/>
  <c r="Q691"/>
  <c r="P1065"/>
  <c r="Q1065"/>
  <c r="Q1125"/>
  <c r="P1125"/>
  <c r="Q1157"/>
  <c r="P1157"/>
  <c r="Q1024"/>
  <c r="P1024"/>
  <c r="Q960"/>
  <c r="P960"/>
  <c r="Q916"/>
  <c r="P916"/>
  <c r="P659"/>
  <c r="Q659"/>
  <c r="Q567"/>
  <c r="P567"/>
  <c r="Q539"/>
  <c r="P539"/>
  <c r="Q459"/>
  <c r="P459"/>
  <c r="Q415"/>
  <c r="P415"/>
  <c r="Q399"/>
  <c r="P399"/>
  <c r="P331"/>
  <c r="Q331"/>
  <c r="Q239"/>
  <c r="P239"/>
  <c r="Q207"/>
  <c r="P207"/>
  <c r="Q55"/>
  <c r="P55"/>
  <c r="P939"/>
  <c r="Q939"/>
  <c r="P851"/>
  <c r="Q851"/>
  <c r="P799"/>
  <c r="Q799"/>
  <c r="P718"/>
  <c r="Q718"/>
  <c r="P514"/>
  <c r="Q514"/>
  <c r="P498"/>
  <c r="Q498"/>
  <c r="Q458"/>
  <c r="P458"/>
  <c r="P426"/>
  <c r="Q426"/>
  <c r="P378"/>
  <c r="Q378"/>
  <c r="P286"/>
  <c r="Q286"/>
  <c r="P698"/>
  <c r="Q698"/>
  <c r="P750"/>
  <c r="Q750"/>
  <c r="P990"/>
  <c r="Q990"/>
  <c r="P553"/>
  <c r="Q553"/>
  <c r="P537"/>
  <c r="Q537"/>
  <c r="P513"/>
  <c r="Q513"/>
  <c r="P437"/>
  <c r="Q437"/>
  <c r="P409"/>
  <c r="Q409"/>
  <c r="P385"/>
  <c r="Q385"/>
  <c r="P377"/>
  <c r="Q377"/>
  <c r="Q345"/>
  <c r="P345"/>
  <c r="P54"/>
  <c r="Q54"/>
  <c r="P38"/>
  <c r="Q38"/>
  <c r="Q1153"/>
  <c r="P1153"/>
  <c r="Q580"/>
  <c r="P580"/>
  <c r="Q352"/>
  <c r="P352"/>
  <c r="Q248"/>
  <c r="P248"/>
  <c r="Q128"/>
  <c r="P128"/>
  <c r="Q120"/>
  <c r="P120"/>
  <c r="Q104"/>
  <c r="P104"/>
  <c r="Q183"/>
  <c r="P183"/>
  <c r="P719"/>
  <c r="Q719"/>
  <c r="P783"/>
  <c r="Q783"/>
  <c r="Q1016"/>
  <c r="P1016"/>
  <c r="P1057"/>
  <c r="Q1057"/>
  <c r="P1089"/>
  <c r="Q1089"/>
  <c r="Q1197"/>
  <c r="P1197"/>
  <c r="Q1261"/>
  <c r="P1261"/>
  <c r="Q1325"/>
  <c r="P1325"/>
  <c r="Q667"/>
  <c r="P667"/>
  <c r="P643"/>
  <c r="Q643"/>
  <c r="P595"/>
  <c r="Q595"/>
  <c r="P587"/>
  <c r="Q587"/>
  <c r="P579"/>
  <c r="Q579"/>
  <c r="Q527"/>
  <c r="P527"/>
  <c r="Q495"/>
  <c r="P495"/>
  <c r="Q463"/>
  <c r="P463"/>
  <c r="Q427"/>
  <c r="P427"/>
  <c r="P351"/>
  <c r="Q351"/>
  <c r="P143"/>
  <c r="Q143"/>
  <c r="P103"/>
  <c r="Q103"/>
  <c r="P71"/>
  <c r="Q71"/>
  <c r="Q983"/>
  <c r="P983"/>
  <c r="Q951"/>
  <c r="P951"/>
  <c r="Q919"/>
  <c r="P919"/>
  <c r="P911"/>
  <c r="Q911"/>
  <c r="Q887"/>
  <c r="P887"/>
  <c r="P879"/>
  <c r="Q879"/>
  <c r="P867"/>
  <c r="Q867"/>
  <c r="P859"/>
  <c r="Q859"/>
  <c r="P835"/>
  <c r="Q835"/>
  <c r="P827"/>
  <c r="Q827"/>
  <c r="Q791"/>
  <c r="P791"/>
  <c r="P766"/>
  <c r="Q766"/>
  <c r="P702"/>
  <c r="Q702"/>
  <c r="P670"/>
  <c r="Q670"/>
  <c r="P654"/>
  <c r="Q654"/>
  <c r="P638"/>
  <c r="Q638"/>
  <c r="P622"/>
  <c r="Q622"/>
  <c r="P606"/>
  <c r="Q606"/>
  <c r="P586"/>
  <c r="Q586"/>
  <c r="Q490"/>
  <c r="P490"/>
  <c r="Q474"/>
  <c r="P474"/>
  <c r="Q450"/>
  <c r="P450"/>
  <c r="Q442"/>
  <c r="P442"/>
  <c r="P434"/>
  <c r="Q434"/>
  <c r="P418"/>
  <c r="Q418"/>
  <c r="P402"/>
  <c r="Q402"/>
  <c r="P394"/>
  <c r="Q394"/>
  <c r="Q362"/>
  <c r="P362"/>
  <c r="P334"/>
  <c r="Q334"/>
  <c r="P318"/>
  <c r="Q318"/>
  <c r="P294"/>
  <c r="Q294"/>
  <c r="P262"/>
  <c r="Q262"/>
  <c r="P246"/>
  <c r="Q246"/>
  <c r="P230"/>
  <c r="Q230"/>
  <c r="P222"/>
  <c r="Q222"/>
  <c r="Q1015"/>
  <c r="P1015"/>
  <c r="P826"/>
  <c r="Q826"/>
  <c r="P950"/>
  <c r="Q950"/>
  <c r="P1014"/>
  <c r="Q1014"/>
  <c r="P890"/>
  <c r="Q890"/>
  <c r="P1022"/>
  <c r="Q1022"/>
  <c r="P998"/>
  <c r="Q998"/>
  <c r="P938"/>
  <c r="Q938"/>
  <c r="P926"/>
  <c r="Q926"/>
  <c r="P906"/>
  <c r="Q906"/>
  <c r="P874"/>
  <c r="Q874"/>
  <c r="P862"/>
  <c r="Q862"/>
  <c r="P842"/>
  <c r="Q842"/>
  <c r="P810"/>
  <c r="Q810"/>
  <c r="P798"/>
  <c r="Q798"/>
  <c r="P561"/>
  <c r="Q561"/>
  <c r="P529"/>
  <c r="Q529"/>
  <c r="P489"/>
  <c r="Q489"/>
  <c r="P473"/>
  <c r="Q473"/>
  <c r="P465"/>
  <c r="Q465"/>
  <c r="P457"/>
  <c r="Q457"/>
  <c r="P449"/>
  <c r="Q449"/>
  <c r="P421"/>
  <c r="Q421"/>
  <c r="P393"/>
  <c r="Q393"/>
  <c r="Q361"/>
  <c r="P361"/>
  <c r="P118"/>
  <c r="Q118"/>
  <c r="P102"/>
  <c r="Q102"/>
  <c r="P70"/>
  <c r="Q70"/>
  <c r="P244"/>
  <c r="P65"/>
  <c r="Q163"/>
  <c r="P205"/>
  <c r="Q321"/>
  <c r="P213"/>
  <c r="Q325"/>
  <c r="P88"/>
  <c r="P142"/>
  <c r="Q488"/>
  <c r="Q536"/>
  <c r="Q577"/>
  <c r="Q641"/>
  <c r="Q769"/>
  <c r="Q985"/>
  <c r="P46"/>
  <c r="Q147"/>
  <c r="P174"/>
  <c r="Q1176"/>
  <c r="Q1304"/>
  <c r="Q372"/>
  <c r="Q1219"/>
  <c r="Q1283"/>
  <c r="Q597"/>
  <c r="Q1211"/>
  <c r="P1282"/>
  <c r="Q1175"/>
  <c r="Q66"/>
  <c r="Q82"/>
  <c r="Q98"/>
  <c r="Q114"/>
  <c r="Q194"/>
  <c r="Q258"/>
  <c r="Q274"/>
  <c r="Q290"/>
  <c r="Q306"/>
  <c r="P375"/>
  <c r="Q541"/>
  <c r="Q902"/>
  <c r="Q934"/>
  <c r="P323"/>
  <c r="Q690"/>
  <c r="Q722"/>
  <c r="Q786"/>
  <c r="Q818"/>
  <c r="Q882"/>
  <c r="Q946"/>
  <c r="Q970"/>
  <c r="P980"/>
  <c r="Q995"/>
  <c r="Q1070"/>
  <c r="Q1102"/>
  <c r="Q822"/>
  <c r="Q870"/>
  <c r="P1003"/>
  <c r="P1130"/>
  <c r="G220" i="2"/>
  <c r="F220"/>
  <c r="H164" l="1"/>
  <c r="H220"/>
  <c r="J6" i="3"/>
  <c r="K6" s="1"/>
  <c r="P12"/>
  <c r="Q12"/>
  <c r="Q789"/>
  <c r="P789"/>
</calcChain>
</file>

<file path=xl/sharedStrings.xml><?xml version="1.0" encoding="utf-8"?>
<sst xmlns="http://schemas.openxmlformats.org/spreadsheetml/2006/main" count="29077" uniqueCount="4178">
  <si>
    <t>บัญชีนับมีตัวข้าราชการครูและบุคลากรทางการศึกษา ณ วันที่ 1  มีนาคม 2564</t>
  </si>
  <si>
    <t>สำนักงานเขตพื้นที่การศึกษาประถมศึกษาขอนแก่น เขต 1</t>
  </si>
  <si>
    <t>ที่</t>
  </si>
  <si>
    <t>ชื่อ - สกุล</t>
  </si>
  <si>
    <t>ตำแหน่ง</t>
  </si>
  <si>
    <t>สังกัด/โรงเรียน</t>
  </si>
  <si>
    <t>เลขที่ตำแหน่ง</t>
  </si>
  <si>
    <t>เลขที่ในระบบจ่ายตรง</t>
  </si>
  <si>
    <t>ระดับ</t>
  </si>
  <si>
    <t>เงินเดือน</t>
  </si>
  <si>
    <t>กลุ่ม</t>
  </si>
  <si>
    <t>หมายเหตุ</t>
  </si>
  <si>
    <t>นาง</t>
  </si>
  <si>
    <t>ประภาภรณ์</t>
  </si>
  <si>
    <t>ภูขาว</t>
  </si>
  <si>
    <t>รองผู้อำนวยการสำนักงานเขตพื้นที่การศึกษา</t>
  </si>
  <si>
    <t>สพป.ขอนแก่น เขต 1</t>
  </si>
  <si>
    <t>2</t>
  </si>
  <si>
    <t>คศ.3</t>
  </si>
  <si>
    <t>นางสาว</t>
  </si>
  <si>
    <t>กมลวรรณ</t>
  </si>
  <si>
    <t>ทิพยเนตร</t>
  </si>
  <si>
    <t>3</t>
  </si>
  <si>
    <t>นาย</t>
  </si>
  <si>
    <t>บุญเย็น</t>
  </si>
  <si>
    <t>โหว่สงคราม</t>
  </si>
  <si>
    <t>4</t>
  </si>
  <si>
    <t>ศิรดา</t>
  </si>
  <si>
    <t>พิริยะชัยวรกุล</t>
  </si>
  <si>
    <t>ศึกษานิเทศก์</t>
  </si>
  <si>
    <t>16</t>
  </si>
  <si>
    <t>กชพร</t>
  </si>
  <si>
    <t>จันทนามศรี</t>
  </si>
  <si>
    <t>18</t>
  </si>
  <si>
    <t>คศ.2</t>
  </si>
  <si>
    <t>สมหวัง</t>
  </si>
  <si>
    <t>บุญสิทธิ์</t>
  </si>
  <si>
    <t>20</t>
  </si>
  <si>
    <t>คศ.4</t>
  </si>
  <si>
    <t>อุทุมพรพัตร</t>
  </si>
  <si>
    <t>สุคนธาภิพัฒนกุล</t>
  </si>
  <si>
    <t>21</t>
  </si>
  <si>
    <t>กรรณิการ์</t>
  </si>
  <si>
    <t>ปานนี้</t>
  </si>
  <si>
    <t>22</t>
  </si>
  <si>
    <t>วราวุธ</t>
  </si>
  <si>
    <t>ปัทถาพงษ์</t>
  </si>
  <si>
    <t>23</t>
  </si>
  <si>
    <t>สุกัญญา</t>
  </si>
  <si>
    <t>มาชำนิ</t>
  </si>
  <si>
    <t>25</t>
  </si>
  <si>
    <t>เพ็ญศิริ</t>
  </si>
  <si>
    <t>ยาสิงห์ทอง</t>
  </si>
  <si>
    <t>33</t>
  </si>
  <si>
    <t>ประสงค์</t>
  </si>
  <si>
    <t>บุญมา</t>
  </si>
  <si>
    <t>34</t>
  </si>
  <si>
    <t>พงษ์ลัดดา</t>
  </si>
  <si>
    <t>รักณรงค์</t>
  </si>
  <si>
    <t>35</t>
  </si>
  <si>
    <t>กีรติวิทย์</t>
  </si>
  <si>
    <t>สุวรรณธรรมา</t>
  </si>
  <si>
    <t>38</t>
  </si>
  <si>
    <t>มิตรชัย</t>
  </si>
  <si>
    <t>มั่งคั่ง</t>
  </si>
  <si>
    <t>39</t>
  </si>
  <si>
    <t>ฉวีวรรณ</t>
  </si>
  <si>
    <t>แก้วหล่อน</t>
  </si>
  <si>
    <t>40</t>
  </si>
  <si>
    <t>ชนกกาญจน์</t>
  </si>
  <si>
    <t>ตุไตลา</t>
  </si>
  <si>
    <t>47</t>
  </si>
  <si>
    <t>ศุภกานต์</t>
  </si>
  <si>
    <t>ประเสริฐรัตนะ</t>
  </si>
  <si>
    <t>48</t>
  </si>
  <si>
    <t>สุดสงวน</t>
  </si>
  <si>
    <t>กลางการ</t>
  </si>
  <si>
    <t>46</t>
  </si>
  <si>
    <t>สุขุมาล</t>
  </si>
  <si>
    <t>เค้าแคน</t>
  </si>
  <si>
    <t>49</t>
  </si>
  <si>
    <t>ณัฐรดี</t>
  </si>
  <si>
    <t>สวัสดิ์สิงห์</t>
  </si>
  <si>
    <t>53</t>
  </si>
  <si>
    <t>สุเมธตา</t>
  </si>
  <si>
    <t>งามชัด</t>
  </si>
  <si>
    <t>50</t>
  </si>
  <si>
    <t>พรชนก</t>
  </si>
  <si>
    <t>เหล่าเทพ</t>
  </si>
  <si>
    <t>51</t>
  </si>
  <si>
    <t>วุฒิชาติ</t>
  </si>
  <si>
    <t>ศรีสังข์</t>
  </si>
  <si>
    <t>52</t>
  </si>
  <si>
    <t>บุหงา</t>
  </si>
  <si>
    <t>ดวงจันทร์</t>
  </si>
  <si>
    <t>ครู/ช่วยสนง</t>
  </si>
  <si>
    <t>บ้านโสกแต้</t>
  </si>
  <si>
    <t>9218</t>
  </si>
  <si>
    <t>คศ.1</t>
  </si>
  <si>
    <t>ช่วยเขต</t>
  </si>
  <si>
    <t>ครู</t>
  </si>
  <si>
    <t>มังกร</t>
  </si>
  <si>
    <t>เกษศิริโยธิน</t>
  </si>
  <si>
    <t>บ้านกุดกว้างประชาสรรค์</t>
  </si>
  <si>
    <t>9285</t>
  </si>
  <si>
    <t>อนันต์พร</t>
  </si>
  <si>
    <t>บุญพงษ์</t>
  </si>
  <si>
    <t>ผู้อำนวยการสถานศึกษา</t>
  </si>
  <si>
    <t>บ้านค้อท่อนน้อย</t>
  </si>
  <si>
    <t>648</t>
  </si>
  <si>
    <t>อาภากร</t>
  </si>
  <si>
    <t>สุโพธิ์</t>
  </si>
  <si>
    <t>19</t>
  </si>
  <si>
    <t>ศุภาพิชญ์</t>
  </si>
  <si>
    <t>รัตนวัตร์</t>
  </si>
  <si>
    <t>649</t>
  </si>
  <si>
    <t>จำรัส</t>
  </si>
  <si>
    <t>สวัสดิ์วอ</t>
  </si>
  <si>
    <t>651</t>
  </si>
  <si>
    <t>นภาพร</t>
  </si>
  <si>
    <t>ดาแก้ว</t>
  </si>
  <si>
    <t>656</t>
  </si>
  <si>
    <t>ปัญญวิช</t>
  </si>
  <si>
    <t>ภูจอมจิตร</t>
  </si>
  <si>
    <t>ครูผู้ช่วย</t>
  </si>
  <si>
    <t>657</t>
  </si>
  <si>
    <t xml:space="preserve">บรรจุ 1 ตค.63 </t>
  </si>
  <si>
    <t>ณัฐพงศ์</t>
  </si>
  <si>
    <t>วงษ์ภักดี</t>
  </si>
  <si>
    <t>659</t>
  </si>
  <si>
    <t>บรรจุ 2 ธ.ค.63</t>
  </si>
  <si>
    <t>ภัทรา</t>
  </si>
  <si>
    <t>ศิลปเจริญวงศ์</t>
  </si>
  <si>
    <t>จิราพร</t>
  </si>
  <si>
    <t>สมขันตี</t>
  </si>
  <si>
    <t>8991</t>
  </si>
  <si>
    <t>รุ่งรัชนา</t>
  </si>
  <si>
    <t>เทียบมา</t>
  </si>
  <si>
    <t>วิไลวรรณ</t>
  </si>
  <si>
    <t>จันทะโลลน</t>
  </si>
  <si>
    <t>2994</t>
  </si>
  <si>
    <t>แก่นจันทร์</t>
  </si>
  <si>
    <t>คุ้มไพฑูลย์</t>
  </si>
  <si>
    <t>2321</t>
  </si>
  <si>
    <t>ว่าที่ร้อยตรี</t>
  </si>
  <si>
    <t>พิชัยวุฒิ</t>
  </si>
  <si>
    <t>ละมูลมอญ</t>
  </si>
  <si>
    <t>9112</t>
  </si>
  <si>
    <t>พีรณัฐ</t>
  </si>
  <si>
    <t>พลายจันทร์</t>
  </si>
  <si>
    <t>667</t>
  </si>
  <si>
    <t>ปิยะนุช</t>
  </si>
  <si>
    <t>พาลี</t>
  </si>
  <si>
    <t>10807</t>
  </si>
  <si>
    <t>ไพฑูรย์</t>
  </si>
  <si>
    <t>วงศ์ภักดี</t>
  </si>
  <si>
    <t>บ้านโคกสีโคกเปี้ย</t>
  </si>
  <si>
    <t>636</t>
  </si>
  <si>
    <t>วัชราภรณ์</t>
  </si>
  <si>
    <t>มาสิง</t>
  </si>
  <si>
    <t>639</t>
  </si>
  <si>
    <t>ศิริลักษณ์</t>
  </si>
  <si>
    <t>ชัยพร</t>
  </si>
  <si>
    <t>12589</t>
  </si>
  <si>
    <t>นิศรา</t>
  </si>
  <si>
    <t>สามหาดไทย</t>
  </si>
  <si>
    <t>501(พ)</t>
  </si>
  <si>
    <t>จิราภรณ์</t>
  </si>
  <si>
    <t>ปานเรือนแสน</t>
  </si>
  <si>
    <t>8316</t>
  </si>
  <si>
    <t>ขนิษฐา</t>
  </si>
  <si>
    <t>ผลาผล</t>
  </si>
  <si>
    <t>9343</t>
  </si>
  <si>
    <t>นพรัชต์</t>
  </si>
  <si>
    <t>วรวสุวัส</t>
  </si>
  <si>
    <t>บ้านชำจานเนินทอง</t>
  </si>
  <si>
    <t>428</t>
  </si>
  <si>
    <t>พิจิตรา</t>
  </si>
  <si>
    <t>แก้วหานาม</t>
  </si>
  <si>
    <t>คำมี</t>
  </si>
  <si>
    <t>ลุงนาม</t>
  </si>
  <si>
    <t>2273</t>
  </si>
  <si>
    <t>สุณีรัตน์</t>
  </si>
  <si>
    <t>วิทักษบุตร</t>
  </si>
  <si>
    <t>433</t>
  </si>
  <si>
    <t>วราภรณ์</t>
  </si>
  <si>
    <t>งอสอน</t>
  </si>
  <si>
    <t>435</t>
  </si>
  <si>
    <t>อรทัย</t>
  </si>
  <si>
    <t>ดวงพรม</t>
  </si>
  <si>
    <t>3076</t>
  </si>
  <si>
    <t xml:space="preserve">บรรจุ 9 ตค.63 </t>
  </si>
  <si>
    <t>พีรดนย์</t>
  </si>
  <si>
    <t>พันธ์ศรี</t>
  </si>
  <si>
    <t>7716</t>
  </si>
  <si>
    <t>ดาลัด</t>
  </si>
  <si>
    <t>ศรีสวาสดิ์</t>
  </si>
  <si>
    <t>ภัทราภรณ์</t>
  </si>
  <si>
    <t>เหรียญทอง</t>
  </si>
  <si>
    <t>582</t>
  </si>
  <si>
    <t>วันทนา</t>
  </si>
  <si>
    <t>ฤทธิยูง</t>
  </si>
  <si>
    <t>บ้านโนนเรือง</t>
  </si>
  <si>
    <t>671</t>
  </si>
  <si>
    <t>ศิรินารถ</t>
  </si>
  <si>
    <t>อินทศร</t>
  </si>
  <si>
    <t>6795</t>
  </si>
  <si>
    <t>นิติพงษ์</t>
  </si>
  <si>
    <t>แก้วกัลยา</t>
  </si>
  <si>
    <t>บ้านโนนลาน</t>
  </si>
  <si>
    <t>678</t>
  </si>
  <si>
    <t>ประภาพร</t>
  </si>
  <si>
    <t>จันทรา</t>
  </si>
  <si>
    <t>308</t>
  </si>
  <si>
    <t>กรานต์จนาพร</t>
  </si>
  <si>
    <t>คำป้อม</t>
  </si>
  <si>
    <t>668</t>
  </si>
  <si>
    <t>ประเคน</t>
  </si>
  <si>
    <t>6203</t>
  </si>
  <si>
    <t>อภิญญา</t>
  </si>
  <si>
    <t>สิงห์เพียง</t>
  </si>
  <si>
    <t>10694</t>
  </si>
  <si>
    <t>วิสิทธิ์</t>
  </si>
  <si>
    <t>จันทะนุกูล</t>
  </si>
  <si>
    <t>บ้านหนองกุงน้อย</t>
  </si>
  <si>
    <t>10019</t>
  </si>
  <si>
    <t>อรรถกฤต</t>
  </si>
  <si>
    <t>วรสาร</t>
  </si>
  <si>
    <t>496(พ)</t>
  </si>
  <si>
    <t xml:space="preserve">บรรจุ  2 ธ.ค.63 </t>
  </si>
  <si>
    <t>วัชรชัย</t>
  </si>
  <si>
    <t>ระไวกลาง</t>
  </si>
  <si>
    <t>บ้านหนองปอ</t>
  </si>
  <si>
    <t>9261</t>
  </si>
  <si>
    <t>วีระพล</t>
  </si>
  <si>
    <t>ชัยเจริญ</t>
  </si>
  <si>
    <t>บ้านหินลาดวังตอ</t>
  </si>
  <si>
    <t>609</t>
  </si>
  <si>
    <t>ณัฐพล</t>
  </si>
  <si>
    <t>นาคดี</t>
  </si>
  <si>
    <t>รองผู้อำนวยการสถานศึกษา</t>
  </si>
  <si>
    <t>611</t>
  </si>
  <si>
    <t>เสาวนีย์</t>
  </si>
  <si>
    <t>ขันเงิน</t>
  </si>
  <si>
    <t>459</t>
  </si>
  <si>
    <t>จันทร์มะณี</t>
  </si>
  <si>
    <t>ศรีเศษ</t>
  </si>
  <si>
    <t>612</t>
  </si>
  <si>
    <t>เกรียงศักดิ์</t>
  </si>
  <si>
    <t>ป้องสุพรรณ</t>
  </si>
  <si>
    <t>613</t>
  </si>
  <si>
    <t>วัชรพรรณ</t>
  </si>
  <si>
    <t>โสนายะ</t>
  </si>
  <si>
    <t>616</t>
  </si>
  <si>
    <t>ภัทรนัน</t>
  </si>
  <si>
    <t>ส่วยการ</t>
  </si>
  <si>
    <t>617</t>
  </si>
  <si>
    <t>วรเทพ</t>
  </si>
  <si>
    <t>ศรีระวรรณ</t>
  </si>
  <si>
    <t>618</t>
  </si>
  <si>
    <t>กาญจนา</t>
  </si>
  <si>
    <t>ไชยธรรม</t>
  </si>
  <si>
    <t>622</t>
  </si>
  <si>
    <t>สุภาพร</t>
  </si>
  <si>
    <t>จันทะเฆ่</t>
  </si>
  <si>
    <t>625</t>
  </si>
  <si>
    <t>เดือนฉาย</t>
  </si>
  <si>
    <t>เถื่อนบัวระบัติ</t>
  </si>
  <si>
    <t>ณภัทราชนก</t>
  </si>
  <si>
    <t>รัตน์ปีติ</t>
  </si>
  <si>
    <t>633</t>
  </si>
  <si>
    <t>บุญสนอง</t>
  </si>
  <si>
    <t>เมืองโสม</t>
  </si>
  <si>
    <t>635</t>
  </si>
  <si>
    <t>จันทร์ปภัช</t>
  </si>
  <si>
    <t>เนื่องวงษา</t>
  </si>
  <si>
    <t>3477</t>
  </si>
  <si>
    <t>รัตนาภรณ์</t>
  </si>
  <si>
    <t>เรืองแหล้</t>
  </si>
  <si>
    <t>6411</t>
  </si>
  <si>
    <t>พานทอง</t>
  </si>
  <si>
    <t>ถวิลการ</t>
  </si>
  <si>
    <t>7152</t>
  </si>
  <si>
    <t>คุณิตา</t>
  </si>
  <si>
    <t>คำแสง</t>
  </si>
  <si>
    <t>10291</t>
  </si>
  <si>
    <t>สุมาลัย</t>
  </si>
  <si>
    <t>มหาสุเมธกุล</t>
  </si>
  <si>
    <t>10838</t>
  </si>
  <si>
    <t>จุฑามาศ</t>
  </si>
  <si>
    <t>ซินโซ</t>
  </si>
  <si>
    <t>11065</t>
  </si>
  <si>
    <t>จันจิรา</t>
  </si>
  <si>
    <t>อันอามาตย์</t>
  </si>
  <si>
    <t>11067</t>
  </si>
  <si>
    <t>อรุณี</t>
  </si>
  <si>
    <t>ศักดิ์พิสิษฐ์</t>
  </si>
  <si>
    <t>12705</t>
  </si>
  <si>
    <t>ลือชัย</t>
  </si>
  <si>
    <t>ใจเดียว</t>
  </si>
  <si>
    <t>บ้านโคกนางามปลาเซียม</t>
  </si>
  <si>
    <t>450</t>
  </si>
  <si>
    <t>จามรีกร</t>
  </si>
  <si>
    <t>ศิริ</t>
  </si>
  <si>
    <t>457</t>
  </si>
  <si>
    <t>วรรณพร</t>
  </si>
  <si>
    <t>เทพาขันธ์</t>
  </si>
  <si>
    <t>460</t>
  </si>
  <si>
    <t>รุ่งทิพย์</t>
  </si>
  <si>
    <t>ใบเจริญ</t>
  </si>
  <si>
    <t>469</t>
  </si>
  <si>
    <t>สุมลทรา</t>
  </si>
  <si>
    <t>แสนเมือง</t>
  </si>
  <si>
    <t>12047</t>
  </si>
  <si>
    <t>แสนวิชัย</t>
  </si>
  <si>
    <t>บ้านไก่นา</t>
  </si>
  <si>
    <t>10899</t>
  </si>
  <si>
    <t>ธนวรรธน์</t>
  </si>
  <si>
    <t>ธะนะคำมา</t>
  </si>
  <si>
    <t>ไทยรัฐวิทยา 84(บ้านสำราญเพี้ยฟาน)</t>
  </si>
  <si>
    <t>436</t>
  </si>
  <si>
    <t>ปรีญานุช</t>
  </si>
  <si>
    <t>บุศราคำ</t>
  </si>
  <si>
    <t>1098</t>
  </si>
  <si>
    <t>อรวรรณ</t>
  </si>
  <si>
    <t>พะมณี</t>
  </si>
  <si>
    <t>1388</t>
  </si>
  <si>
    <t>ดุจฤดี</t>
  </si>
  <si>
    <t>ประเสริฐศิลป์พลมา</t>
  </si>
  <si>
    <t>10822</t>
  </si>
  <si>
    <t>พิชยดา</t>
  </si>
  <si>
    <t>เฉลิมแสน</t>
  </si>
  <si>
    <t>9173</t>
  </si>
  <si>
    <t>ธัษชา</t>
  </si>
  <si>
    <t>อินทะโสม</t>
  </si>
  <si>
    <t>12190</t>
  </si>
  <si>
    <t>บูชิตา</t>
  </si>
  <si>
    <t>จันทร์สิงค์โท</t>
  </si>
  <si>
    <t>438</t>
  </si>
  <si>
    <t>สุภาวดี</t>
  </si>
  <si>
    <t>คงอุ่น</t>
  </si>
  <si>
    <t>441</t>
  </si>
  <si>
    <t>วุฒิโชติ</t>
  </si>
  <si>
    <t>ไชยทุม</t>
  </si>
  <si>
    <t>442</t>
  </si>
  <si>
    <t>สุขพูล</t>
  </si>
  <si>
    <t>443</t>
  </si>
  <si>
    <t>สุพัฒตา</t>
  </si>
  <si>
    <t>นุประสิทธิ์</t>
  </si>
  <si>
    <t>444</t>
  </si>
  <si>
    <t>บรรจุ  24 ก.ค.63</t>
  </si>
  <si>
    <t>วิภาพร</t>
  </si>
  <si>
    <t>งอยกุดจิก</t>
  </si>
  <si>
    <t>454</t>
  </si>
  <si>
    <t>เพ็ญศรี</t>
  </si>
  <si>
    <t>842</t>
  </si>
  <si>
    <t>ธมนันท์</t>
  </si>
  <si>
    <t>สร้อยมณี</t>
  </si>
  <si>
    <t>1024</t>
  </si>
  <si>
    <t>ธนกฤต</t>
  </si>
  <si>
    <t>แลฟเฟอร์ที</t>
  </si>
  <si>
    <t>11136</t>
  </si>
  <si>
    <t>วันวิสาข์</t>
  </si>
  <si>
    <t>เพลียเฮียง</t>
  </si>
  <si>
    <t>12213</t>
  </si>
  <si>
    <t>ดาหวัน</t>
  </si>
  <si>
    <t>รุ่งวงษ์</t>
  </si>
  <si>
    <t>476</t>
  </si>
  <si>
    <t>ธนินท์</t>
  </si>
  <si>
    <t>วดีศิริศักดิ์</t>
  </si>
  <si>
    <t>2127</t>
  </si>
  <si>
    <t>ศุภสวัสดิ์</t>
  </si>
  <si>
    <t>โคตรทุม</t>
  </si>
  <si>
    <t>11094</t>
  </si>
  <si>
    <t>มะลิวรรณ์</t>
  </si>
  <si>
    <t>ภูแช่มโชติ</t>
  </si>
  <si>
    <t>9206</t>
  </si>
  <si>
    <t>สัญชัย</t>
  </si>
  <si>
    <t>เกาะแก้ว</t>
  </si>
  <si>
    <t>บ้านตอกแป้น</t>
  </si>
  <si>
    <t>4169</t>
  </si>
  <si>
    <t>อภิมงคล</t>
  </si>
  <si>
    <t>ลองศรี</t>
  </si>
  <si>
    <t>บ้านคำบอน</t>
  </si>
  <si>
    <t>421</t>
  </si>
  <si>
    <t>ชนาภัทร</t>
  </si>
  <si>
    <t>เพ๊งปั้น</t>
  </si>
  <si>
    <t>ณัฐฌา</t>
  </si>
  <si>
    <t>เซี่ยงฉิน</t>
  </si>
  <si>
    <t>1031</t>
  </si>
  <si>
    <t>นาสิงห์ขันธ์</t>
  </si>
  <si>
    <t>11903</t>
  </si>
  <si>
    <t>จตุพร</t>
  </si>
  <si>
    <t>คำสีทา</t>
  </si>
  <si>
    <t>สุพัฒน์</t>
  </si>
  <si>
    <t>นรินยา</t>
  </si>
  <si>
    <t>บ้านโนนท่อนวิทยา</t>
  </si>
  <si>
    <t>368</t>
  </si>
  <si>
    <t>ร๊อคเก็ต</t>
  </si>
  <si>
    <t>เคนทวาย</t>
  </si>
  <si>
    <t>373</t>
  </si>
  <si>
    <t>ประกอบ</t>
  </si>
  <si>
    <t>ฟักขำ</t>
  </si>
  <si>
    <t>382</t>
  </si>
  <si>
    <t>สุธาสินี</t>
  </si>
  <si>
    <t>น้ำใจดี</t>
  </si>
  <si>
    <t>384</t>
  </si>
  <si>
    <t>ชวนพิศ</t>
  </si>
  <si>
    <t>มาจรูญ</t>
  </si>
  <si>
    <t>1885</t>
  </si>
  <si>
    <t>เกศสุดา</t>
  </si>
  <si>
    <t>ช่องวารินทร์</t>
  </si>
  <si>
    <t>วิภาวรรณ</t>
  </si>
  <si>
    <t>สำราญกิจ</t>
  </si>
  <si>
    <t>7932</t>
  </si>
  <si>
    <t>สำเนียง</t>
  </si>
  <si>
    <t>กิจขุนทด</t>
  </si>
  <si>
    <t>8764</t>
  </si>
  <si>
    <t>นาติยา</t>
  </si>
  <si>
    <t>ทัศนนิติกร</t>
  </si>
  <si>
    <t>8776</t>
  </si>
  <si>
    <t>วรรณิศา</t>
  </si>
  <si>
    <t>วรราช</t>
  </si>
  <si>
    <t>เวณิกา</t>
  </si>
  <si>
    <t>บุญอาษา</t>
  </si>
  <si>
    <t>9599</t>
  </si>
  <si>
    <t>รัชฎาพร</t>
  </si>
  <si>
    <t>สิงคิบุตร</t>
  </si>
  <si>
    <t>11030</t>
  </si>
  <si>
    <t>กุลยาวดี</t>
  </si>
  <si>
    <t>คำชนะ</t>
  </si>
  <si>
    <t>9553</t>
  </si>
  <si>
    <t>ศิริพักตร์</t>
  </si>
  <si>
    <t>กำเดช</t>
  </si>
  <si>
    <t>9446</t>
  </si>
  <si>
    <t>รัฐศักดิ์</t>
  </si>
  <si>
    <t>สุทธิสมพงษ์</t>
  </si>
  <si>
    <t>บ้านบึงแก</t>
  </si>
  <si>
    <t>410</t>
  </si>
  <si>
    <t>ลัดดา</t>
  </si>
  <si>
    <t>ดวงกำ</t>
  </si>
  <si>
    <t>พลอยไพลิน</t>
  </si>
  <si>
    <t>บุบผาชาติ</t>
  </si>
  <si>
    <t>12170</t>
  </si>
  <si>
    <t>ละออง</t>
  </si>
  <si>
    <t>แจ่มจันทร์</t>
  </si>
  <si>
    <t>411</t>
  </si>
  <si>
    <t>บุญถม</t>
  </si>
  <si>
    <t>อุบาลี</t>
  </si>
  <si>
    <t>5320</t>
  </si>
  <si>
    <t>จุฑาทิพย์</t>
  </si>
  <si>
    <t>พันทองหล่อ</t>
  </si>
  <si>
    <t>10690</t>
  </si>
  <si>
    <t>คุณากร</t>
  </si>
  <si>
    <t>แก้วมงคล</t>
  </si>
  <si>
    <t>บ้านหนองค้ากลางฮุง</t>
  </si>
  <si>
    <t>386</t>
  </si>
  <si>
    <t>วีณา</t>
  </si>
  <si>
    <t>เอี่ยมสะอาด</t>
  </si>
  <si>
    <t>388</t>
  </si>
  <si>
    <t>วีรศักดิ์</t>
  </si>
  <si>
    <t>ยิ่งยืน</t>
  </si>
  <si>
    <t>บ้านหนองเบ็ญ</t>
  </si>
  <si>
    <t>402</t>
  </si>
  <si>
    <t>ตรีวิทย์</t>
  </si>
  <si>
    <t>จ่ายนอก</t>
  </si>
  <si>
    <t>623</t>
  </si>
  <si>
    <t>ภัทรพล</t>
  </si>
  <si>
    <t>สมวงษา</t>
  </si>
  <si>
    <t>406</t>
  </si>
  <si>
    <t>ภัทริกา</t>
  </si>
  <si>
    <t>สีหา</t>
  </si>
  <si>
    <t>12136</t>
  </si>
  <si>
    <t>สามุงคุณ</t>
  </si>
  <si>
    <t>12775</t>
  </si>
  <si>
    <t>อิสยาภรณ์</t>
  </si>
  <si>
    <t>เลาหะกาญจนศิริ</t>
  </si>
  <si>
    <t>ธันยกานต์</t>
  </si>
  <si>
    <t>ใจบุญ</t>
  </si>
  <si>
    <t>11885</t>
  </si>
  <si>
    <t>สันติ</t>
  </si>
  <si>
    <t>มุ่งหมาย</t>
  </si>
  <si>
    <t>บ้านทุ่ม(ทุ่มประชานุเคราะห์)</t>
  </si>
  <si>
    <t>796</t>
  </si>
  <si>
    <t>รติรัตน์</t>
  </si>
  <si>
    <t>ชนะกาศรี</t>
  </si>
  <si>
    <t>798</t>
  </si>
  <si>
    <t>คำพู</t>
  </si>
  <si>
    <t>อภิญญาณี</t>
  </si>
  <si>
    <t>เบ้าดี</t>
  </si>
  <si>
    <t>484</t>
  </si>
  <si>
    <t>กรองทิพย์</t>
  </si>
  <si>
    <t>คำเครื่อง</t>
  </si>
  <si>
    <t>800</t>
  </si>
  <si>
    <t>สตพร</t>
  </si>
  <si>
    <t>วรสินธุ์</t>
  </si>
  <si>
    <t>808</t>
  </si>
  <si>
    <t>มัณฑนา</t>
  </si>
  <si>
    <t>เรืองรัมย์</t>
  </si>
  <si>
    <t>809</t>
  </si>
  <si>
    <t>น้อยธง</t>
  </si>
  <si>
    <t>813</t>
  </si>
  <si>
    <t>พรรณกาญจน์</t>
  </si>
  <si>
    <t>814</t>
  </si>
  <si>
    <t>ศศิธร</t>
  </si>
  <si>
    <t>กิจโป้</t>
  </si>
  <si>
    <t>816</t>
  </si>
  <si>
    <t>แพรเงิน</t>
  </si>
  <si>
    <t>พื้นนวล</t>
  </si>
  <si>
    <t>818</t>
  </si>
  <si>
    <t>จันทร์ศรี</t>
  </si>
  <si>
    <t>วิจิตรจันทร์</t>
  </si>
  <si>
    <t>826</t>
  </si>
  <si>
    <t>พนิดา</t>
  </si>
  <si>
    <t>แสนเหลา</t>
  </si>
  <si>
    <t>828</t>
  </si>
  <si>
    <t>ประภัสสร</t>
  </si>
  <si>
    <t>สุนทรสนิท</t>
  </si>
  <si>
    <t>833</t>
  </si>
  <si>
    <t>พัชรนุช</t>
  </si>
  <si>
    <t>บัวพัฒน์</t>
  </si>
  <si>
    <t>879</t>
  </si>
  <si>
    <t>ไชยวัฒน์</t>
  </si>
  <si>
    <t>เยาวะพันธ์</t>
  </si>
  <si>
    <t>9143</t>
  </si>
  <si>
    <t>จิรภัทร์</t>
  </si>
  <si>
    <t>จักสาร</t>
  </si>
  <si>
    <t>914</t>
  </si>
  <si>
    <t>พชรมน</t>
  </si>
  <si>
    <t>ประสานศรี</t>
  </si>
  <si>
    <t>9116</t>
  </si>
  <si>
    <t>เพ็ญประภา</t>
  </si>
  <si>
    <t>สมพงษ์</t>
  </si>
  <si>
    <t>9099</t>
  </si>
  <si>
    <t>เครือวัลย์</t>
  </si>
  <si>
    <t>รัตตศิริ</t>
  </si>
  <si>
    <t>754</t>
  </si>
  <si>
    <t>ศุภลักษณ์</t>
  </si>
  <si>
    <t>ไชยสาร</t>
  </si>
  <si>
    <t>6009</t>
  </si>
  <si>
    <t>พิชญาภา</t>
  </si>
  <si>
    <t>เวียงนนท์</t>
  </si>
  <si>
    <t>821</t>
  </si>
  <si>
    <t>บรรจุ 4 ก.ย.63</t>
  </si>
  <si>
    <t>คำหล้า</t>
  </si>
  <si>
    <t>รักษ์ขันแสง</t>
  </si>
  <si>
    <t>822</t>
  </si>
  <si>
    <t>สิวะจิร์</t>
  </si>
  <si>
    <t>กิติศรีวรพันธุ์</t>
  </si>
  <si>
    <t>839</t>
  </si>
  <si>
    <t>สุริยันต์</t>
  </si>
  <si>
    <t>ศิริคุณ</t>
  </si>
  <si>
    <t>749</t>
  </si>
  <si>
    <t>จามรี</t>
  </si>
  <si>
    <t>สุวรรณราช</t>
  </si>
  <si>
    <t>12579</t>
  </si>
  <si>
    <t>วัลลภา</t>
  </si>
  <si>
    <t>หมื่นมา</t>
  </si>
  <si>
    <t>637</t>
  </si>
  <si>
    <t>เกศคำขวา</t>
  </si>
  <si>
    <t>10689</t>
  </si>
  <si>
    <t>พัชราพร</t>
  </si>
  <si>
    <t>ศิริพันธ์บุญ</t>
  </si>
  <si>
    <t>2831</t>
  </si>
  <si>
    <t>เหลือแก้ว</t>
  </si>
  <si>
    <t>9190</t>
  </si>
  <si>
    <t>ฟารดา</t>
  </si>
  <si>
    <t>วิเชียรศรี</t>
  </si>
  <si>
    <t>12366</t>
  </si>
  <si>
    <t>ชิตเมธา</t>
  </si>
  <si>
    <t>ทาสมบูรณ์</t>
  </si>
  <si>
    <t>บ้านม่วง</t>
  </si>
  <si>
    <t>836</t>
  </si>
  <si>
    <t>ดุษณียา</t>
  </si>
  <si>
    <t>บุดดานอก</t>
  </si>
  <si>
    <t>854</t>
  </si>
  <si>
    <t>อนงค์</t>
  </si>
  <si>
    <t>ใจสนธิ์</t>
  </si>
  <si>
    <t>251</t>
  </si>
  <si>
    <t>กัลยา</t>
  </si>
  <si>
    <t>พลายบัว</t>
  </si>
  <si>
    <t>748</t>
  </si>
  <si>
    <t>สังฆพันธ์</t>
  </si>
  <si>
    <t>846</t>
  </si>
  <si>
    <t>อรุณรัตน์</t>
  </si>
  <si>
    <t>ศรีบุญเรือง</t>
  </si>
  <si>
    <t>848</t>
  </si>
  <si>
    <t>นิรมล</t>
  </si>
  <si>
    <t>จิตภิลัย</t>
  </si>
  <si>
    <t>849</t>
  </si>
  <si>
    <t>สุภะโส</t>
  </si>
  <si>
    <t>10509</t>
  </si>
  <si>
    <t>สมาน</t>
  </si>
  <si>
    <t>แต้มพิมาย</t>
  </si>
  <si>
    <t>12043</t>
  </si>
  <si>
    <t>นริศรา</t>
  </si>
  <si>
    <t>แพงมา</t>
  </si>
  <si>
    <t>12181</t>
  </si>
  <si>
    <t>ปิยะมาภรณ์</t>
  </si>
  <si>
    <t>กาดนอก</t>
  </si>
  <si>
    <t>1027(พ)</t>
  </si>
  <si>
    <t>เอื้อมพร</t>
  </si>
  <si>
    <t>นวลบุดดี</t>
  </si>
  <si>
    <t>9318</t>
  </si>
  <si>
    <t>วรัญญา</t>
  </si>
  <si>
    <t>นนทะแสน</t>
  </si>
  <si>
    <t>10137</t>
  </si>
  <si>
    <t>ชุลีพร</t>
  </si>
  <si>
    <t>10274</t>
  </si>
  <si>
    <t>ใจศิริ</t>
  </si>
  <si>
    <t>12783</t>
  </si>
  <si>
    <t>12158</t>
  </si>
  <si>
    <t>บุปผา</t>
  </si>
  <si>
    <t>คำงาม</t>
  </si>
  <si>
    <t>760</t>
  </si>
  <si>
    <t>ทิพย์สุดา</t>
  </si>
  <si>
    <t>ชาแก้ว</t>
  </si>
  <si>
    <t>6448</t>
  </si>
  <si>
    <t>จักรีย์</t>
  </si>
  <si>
    <t>หาญชัย</t>
  </si>
  <si>
    <t>984</t>
  </si>
  <si>
    <t>จำเนียร</t>
  </si>
  <si>
    <t>บ้านแดงน้อย</t>
  </si>
  <si>
    <t>858</t>
  </si>
  <si>
    <t>มะลิ</t>
  </si>
  <si>
    <t>แสนบุตร</t>
  </si>
  <si>
    <t>10</t>
  </si>
  <si>
    <t>ณิชาภัทร</t>
  </si>
  <si>
    <t>อรมูล</t>
  </si>
  <si>
    <t>26</t>
  </si>
  <si>
    <t>ภาณี</t>
  </si>
  <si>
    <t>ยุพะลา</t>
  </si>
  <si>
    <t>117</t>
  </si>
  <si>
    <t>บวรลักษณ์</t>
  </si>
  <si>
    <t>อุปัชฌาย์</t>
  </si>
  <si>
    <t>864</t>
  </si>
  <si>
    <t>สายเนตร</t>
  </si>
  <si>
    <t>865</t>
  </si>
  <si>
    <t>พนทอง</t>
  </si>
  <si>
    <t>868</t>
  </si>
  <si>
    <t>ยะลาไสย์</t>
  </si>
  <si>
    <t>1280</t>
  </si>
  <si>
    <t>ณัฐจารี</t>
  </si>
  <si>
    <t>เยาวมาตย์</t>
  </si>
  <si>
    <t>1334</t>
  </si>
  <si>
    <t>สถาพร</t>
  </si>
  <si>
    <t>แก้วภูมิแห่</t>
  </si>
  <si>
    <t>2065</t>
  </si>
  <si>
    <t>แดนสมปัดสา</t>
  </si>
  <si>
    <t>9449</t>
  </si>
  <si>
    <t>สิทธิ</t>
  </si>
  <si>
    <t>10425</t>
  </si>
  <si>
    <t>ฑิฎาป์</t>
  </si>
  <si>
    <t>เพียทา</t>
  </si>
  <si>
    <t>9086</t>
  </si>
  <si>
    <t>ประสิทธิ์</t>
  </si>
  <si>
    <t>11941</t>
  </si>
  <si>
    <t>สุพัตรา</t>
  </si>
  <si>
    <t>ฤทธิ์ลือไกร</t>
  </si>
  <si>
    <t>870</t>
  </si>
  <si>
    <t>ถนอมจิตร</t>
  </si>
  <si>
    <t>รัศมีเดือน</t>
  </si>
  <si>
    <t>503</t>
  </si>
  <si>
    <t>ศศิ</t>
  </si>
  <si>
    <t>ทองศรี</t>
  </si>
  <si>
    <t>180</t>
  </si>
  <si>
    <t>วิลาวัลย์</t>
  </si>
  <si>
    <t>พลสัสดี</t>
  </si>
  <si>
    <t>470</t>
  </si>
  <si>
    <t>ทองสา</t>
  </si>
  <si>
    <t>คำเงิน</t>
  </si>
  <si>
    <t>บ้านหนองกุงคุรุปประชาสรรค์</t>
  </si>
  <si>
    <t>881</t>
  </si>
  <si>
    <t>ครองทิพย์</t>
  </si>
  <si>
    <t>ดิลกโสภณ</t>
  </si>
  <si>
    <t>883</t>
  </si>
  <si>
    <t>วงเดือน</t>
  </si>
  <si>
    <t>884</t>
  </si>
  <si>
    <t>ศุภการณ์</t>
  </si>
  <si>
    <t>นวะสิมมา</t>
  </si>
  <si>
    <t>1642</t>
  </si>
  <si>
    <t>ทิพรดา</t>
  </si>
  <si>
    <t>ศรีอ่อน</t>
  </si>
  <si>
    <t>3249</t>
  </si>
  <si>
    <t>นกกระโทก</t>
  </si>
  <si>
    <t>ชลธิชา</t>
  </si>
  <si>
    <t>ชัยชนะ</t>
  </si>
  <si>
    <t>บ้านเหล่าเกวียนหัก</t>
  </si>
  <si>
    <t>876</t>
  </si>
  <si>
    <t>วนิดา</t>
  </si>
  <si>
    <t>เกตุพันธ์</t>
  </si>
  <si>
    <t>1322</t>
  </si>
  <si>
    <t>สุมาลี</t>
  </si>
  <si>
    <t>แสนสีลา</t>
  </si>
  <si>
    <t>10284</t>
  </si>
  <si>
    <t>มัชฌิมา</t>
  </si>
  <si>
    <t>ทาเภา</t>
  </si>
  <si>
    <t>521</t>
  </si>
  <si>
    <t>ศักดิ์ชัย</t>
  </si>
  <si>
    <t>มหินทรเทพ</t>
  </si>
  <si>
    <t>บ้านกุดนางทุย</t>
  </si>
  <si>
    <t>873</t>
  </si>
  <si>
    <t>ธวันกร</t>
  </si>
  <si>
    <t>ทองงาม</t>
  </si>
  <si>
    <t>5829</t>
  </si>
  <si>
    <t>สนั่น</t>
  </si>
  <si>
    <t>ขันมัง</t>
  </si>
  <si>
    <t>บ้านแดงใหญ่(ราษฎร์คุรุวิทยาคาร)</t>
  </si>
  <si>
    <t>901</t>
  </si>
  <si>
    <t>สยาม</t>
  </si>
  <si>
    <t>บุตรศรี</t>
  </si>
  <si>
    <t>269</t>
  </si>
  <si>
    <t>ขจรศักดิ์</t>
  </si>
  <si>
    <t>โคตรโยธา</t>
  </si>
  <si>
    <t>1696</t>
  </si>
  <si>
    <t>มนัสนันท์</t>
  </si>
  <si>
    <t>ศรศักดา</t>
  </si>
  <si>
    <t>902</t>
  </si>
  <si>
    <t>ร่มเกล้า</t>
  </si>
  <si>
    <t>ณะจำนงค์</t>
  </si>
  <si>
    <t>903</t>
  </si>
  <si>
    <t>นีฬนันท์</t>
  </si>
  <si>
    <t>พรมโสดา</t>
  </si>
  <si>
    <t>909</t>
  </si>
  <si>
    <t>พัชริยนันท์</t>
  </si>
  <si>
    <t>พวงเพียงงาม</t>
  </si>
  <si>
    <t>9313</t>
  </si>
  <si>
    <t>บัวทอง</t>
  </si>
  <si>
    <t>นาค-อก</t>
  </si>
  <si>
    <t>9581</t>
  </si>
  <si>
    <t>พรพิกุล</t>
  </si>
  <si>
    <t>พรหมแสง</t>
  </si>
  <si>
    <t>10994</t>
  </si>
  <si>
    <t>กิ่งดาว</t>
  </si>
  <si>
    <t>ซื่อสัตย์</t>
  </si>
  <si>
    <t>12769</t>
  </si>
  <si>
    <t>สิทธิชัย</t>
  </si>
  <si>
    <t>12793</t>
  </si>
  <si>
    <t>ประภาสิริ</t>
  </si>
  <si>
    <t>บุตรโส</t>
  </si>
  <si>
    <t>2910</t>
  </si>
  <si>
    <t>เนตรนภา</t>
  </si>
  <si>
    <t>เชื้อสาวะถี</t>
  </si>
  <si>
    <t>786</t>
  </si>
  <si>
    <t>สุพิชญา</t>
  </si>
  <si>
    <t>ผาจันทร์</t>
  </si>
  <si>
    <t>256</t>
  </si>
  <si>
    <t>ดอนอ่อนเบ้า</t>
  </si>
  <si>
    <t>9481</t>
  </si>
  <si>
    <t>สมยศ</t>
  </si>
  <si>
    <t>ศรีกงพาน</t>
  </si>
  <si>
    <t>บ้านหนองหลุบ</t>
  </si>
  <si>
    <t>887</t>
  </si>
  <si>
    <t>ปิยวรรณ</t>
  </si>
  <si>
    <t>โคตรบรรเทา</t>
  </si>
  <si>
    <t>913</t>
  </si>
  <si>
    <t>บัณฑิต</t>
  </si>
  <si>
    <t>นามสีฐาน</t>
  </si>
  <si>
    <t>894</t>
  </si>
  <si>
    <t>อ้อยทิพย์</t>
  </si>
  <si>
    <t>สาแก</t>
  </si>
  <si>
    <t>897</t>
  </si>
  <si>
    <t>รุ่งทิวา</t>
  </si>
  <si>
    <t>เข็มลา</t>
  </si>
  <si>
    <t>899</t>
  </si>
  <si>
    <t>สุภาพ</t>
  </si>
  <si>
    <t>แดนสุข</t>
  </si>
  <si>
    <t>900</t>
  </si>
  <si>
    <t>รัชฎาภรณ์</t>
  </si>
  <si>
    <t>ขนานแข็ง</t>
  </si>
  <si>
    <t>921</t>
  </si>
  <si>
    <t>ณัฐฐาพร</t>
  </si>
  <si>
    <t>บาอุ้ย</t>
  </si>
  <si>
    <t>1297</t>
  </si>
  <si>
    <t>สุขใจ</t>
  </si>
  <si>
    <t>แก้วแสนเมือง</t>
  </si>
  <si>
    <t>6441</t>
  </si>
  <si>
    <t>ปิยธิดา</t>
  </si>
  <si>
    <t>เบ้านี</t>
  </si>
  <si>
    <t>9546</t>
  </si>
  <si>
    <t>สุดสายใจ</t>
  </si>
  <si>
    <t>ชาญณรงค์</t>
  </si>
  <si>
    <t>วันเพ็ญ</t>
  </si>
  <si>
    <t>ไม่เศร้า</t>
  </si>
  <si>
    <t>พัชรีย์</t>
  </si>
  <si>
    <t>ป้องบุญจันทร์</t>
  </si>
  <si>
    <t>เบญจวรรณ</t>
  </si>
  <si>
    <t>บุญตาสิทธิ</t>
  </si>
  <si>
    <t>อาภัสสร</t>
  </si>
  <si>
    <t>ดาถ่ำ</t>
  </si>
  <si>
    <t>1254</t>
  </si>
  <si>
    <t>จิตพิสุทธิ์</t>
  </si>
  <si>
    <t>แทนวัน</t>
  </si>
  <si>
    <t>3131</t>
  </si>
  <si>
    <t>นิวัฒน์</t>
  </si>
  <si>
    <t>พันทิพย์</t>
  </si>
  <si>
    <t>9237</t>
  </si>
  <si>
    <t>แสนตรง</t>
  </si>
  <si>
    <t>บ้านหนองกอยสิทธิราษฎร์บำรุง</t>
  </si>
  <si>
    <t>911</t>
  </si>
  <si>
    <t>อรอุมา</t>
  </si>
  <si>
    <t>คำแสน</t>
  </si>
  <si>
    <t>317</t>
  </si>
  <si>
    <t>นพวรรณ</t>
  </si>
  <si>
    <t>มุงคุณคำแสน</t>
  </si>
  <si>
    <t>1215</t>
  </si>
  <si>
    <t>ปนัดดา</t>
  </si>
  <si>
    <t>คำมุลทา</t>
  </si>
  <si>
    <t>3349</t>
  </si>
  <si>
    <t>สุระ</t>
  </si>
  <si>
    <t>คงศิริ</t>
  </si>
  <si>
    <t>6236</t>
  </si>
  <si>
    <t>ปรัชญา</t>
  </si>
  <si>
    <t>อุ่นทะยา</t>
  </si>
  <si>
    <t>บ้านโคกล่าม</t>
  </si>
  <si>
    <t>759</t>
  </si>
  <si>
    <t>ประภาศรี</t>
  </si>
  <si>
    <t>จันสา</t>
  </si>
  <si>
    <t>762</t>
  </si>
  <si>
    <t>จีรวัฒน์</t>
  </si>
  <si>
    <t>จันทร์เรือง</t>
  </si>
  <si>
    <t>8372</t>
  </si>
  <si>
    <t>ละมุล</t>
  </si>
  <si>
    <t>นะคำศรี</t>
  </si>
  <si>
    <t>ครรชิต</t>
  </si>
  <si>
    <t>หมื่นแก้ว</t>
  </si>
  <si>
    <t>บ้านงิ้ว</t>
  </si>
  <si>
    <t>719</t>
  </si>
  <si>
    <t>คำคิด</t>
  </si>
  <si>
    <t>แจ้งพวงสี</t>
  </si>
  <si>
    <t>720</t>
  </si>
  <si>
    <t>อรุณรัศมี</t>
  </si>
  <si>
    <t>ประภาพล</t>
  </si>
  <si>
    <t>723</t>
  </si>
  <si>
    <t>อนัญลักษณ์</t>
  </si>
  <si>
    <t>ผาพันธุ์</t>
  </si>
  <si>
    <t>11019</t>
  </si>
  <si>
    <t>สุคนธ์</t>
  </si>
  <si>
    <t>สอนเพ็ง</t>
  </si>
  <si>
    <t>728</t>
  </si>
  <si>
    <t>ทองติง</t>
  </si>
  <si>
    <t>724</t>
  </si>
  <si>
    <t>ละเอียด</t>
  </si>
  <si>
    <t>จันทร์พุธ</t>
  </si>
  <si>
    <t>729</t>
  </si>
  <si>
    <t>พิสิฏฐ์</t>
  </si>
  <si>
    <t>10265</t>
  </si>
  <si>
    <t>สีหานาม</t>
  </si>
  <si>
    <t>9502</t>
  </si>
  <si>
    <t>อัศรินทร์พร</t>
  </si>
  <si>
    <t>วงธิสอน</t>
  </si>
  <si>
    <t>บ้านโนนรังวิทยาคาร</t>
  </si>
  <si>
    <t>704</t>
  </si>
  <si>
    <t>ชัยวิชิต</t>
  </si>
  <si>
    <t>มูลป้อม</t>
  </si>
  <si>
    <t>705</t>
  </si>
  <si>
    <t>กิตติภณ</t>
  </si>
  <si>
    <t>ใจตรง</t>
  </si>
  <si>
    <t>707</t>
  </si>
  <si>
    <t>สินสมุทร์</t>
  </si>
  <si>
    <t>วรจักร์</t>
  </si>
  <si>
    <t xml:space="preserve"> 713 </t>
  </si>
  <si>
    <t>บุษรินทร์</t>
  </si>
  <si>
    <t>714</t>
  </si>
  <si>
    <t xml:space="preserve">บรรจุ 2 ธ.ค.63 </t>
  </si>
  <si>
    <t>สุภกิจ</t>
  </si>
  <si>
    <t>เลพล</t>
  </si>
  <si>
    <t>718</t>
  </si>
  <si>
    <t>วัฒนา</t>
  </si>
  <si>
    <t>กุดนอก</t>
  </si>
  <si>
    <t>1524</t>
  </si>
  <si>
    <t>สุนีรัตน์</t>
  </si>
  <si>
    <t>ไขแสง</t>
  </si>
  <si>
    <t>6607</t>
  </si>
  <si>
    <t>ทัศนภรณ์</t>
  </si>
  <si>
    <t>แสงศรีเรือง</t>
  </si>
  <si>
    <t>9281</t>
  </si>
  <si>
    <t>สุดารัตน์</t>
  </si>
  <si>
    <t>ศรีไสว</t>
  </si>
  <si>
    <t>12048</t>
  </si>
  <si>
    <t>ชนะศักดิ์</t>
  </si>
  <si>
    <t>12411</t>
  </si>
  <si>
    <t>ปริศรา</t>
  </si>
  <si>
    <t>สิงสุโต</t>
  </si>
  <si>
    <t>9679</t>
  </si>
  <si>
    <t>ปรีชา</t>
  </si>
  <si>
    <t>เฮ้าประมง</t>
  </si>
  <si>
    <t>1975</t>
  </si>
  <si>
    <t>พิสมัย</t>
  </si>
  <si>
    <t>พิมพ์โพธิ์</t>
  </si>
  <si>
    <t>9188</t>
  </si>
  <si>
    <t>ปิยพร</t>
  </si>
  <si>
    <t>แสนคำภา</t>
  </si>
  <si>
    <t>12653</t>
  </si>
  <si>
    <t>บรรจุ  7 ส.ค.63</t>
  </si>
  <si>
    <t>พิมสาย</t>
  </si>
  <si>
    <t>อัครพิทยาอำพน</t>
  </si>
  <si>
    <t>บ้านเพี้ยฟานโนนตุ่น</t>
  </si>
  <si>
    <t>764</t>
  </si>
  <si>
    <t>เอกมล</t>
  </si>
  <si>
    <t>มาณะศิลป์</t>
  </si>
  <si>
    <t>767</t>
  </si>
  <si>
    <t>ธนะวัฒน์</t>
  </si>
  <si>
    <t>สงวนศรี</t>
  </si>
  <si>
    <t>768</t>
  </si>
  <si>
    <t>พัชรินทร์</t>
  </si>
  <si>
    <t>8344</t>
  </si>
  <si>
    <t>ลีปาน</t>
  </si>
  <si>
    <t>770</t>
  </si>
  <si>
    <t>มณเทียร</t>
  </si>
  <si>
    <t>เพ็งสว่าง</t>
  </si>
  <si>
    <t>12347</t>
  </si>
  <si>
    <t>อรสา</t>
  </si>
  <si>
    <t>นามบิดา</t>
  </si>
  <si>
    <t>บ้านม่วงโป้</t>
  </si>
  <si>
    <t>752</t>
  </si>
  <si>
    <t>เจนจิรา</t>
  </si>
  <si>
    <t>พรมวงษ์</t>
  </si>
  <si>
    <t>474</t>
  </si>
  <si>
    <t>พีรวัส</t>
  </si>
  <si>
    <t>มุุ้งทอง</t>
  </si>
  <si>
    <t>750</t>
  </si>
  <si>
    <t>ภัทรพงศ์</t>
  </si>
  <si>
    <t>วรศักดิ์มหาศาล</t>
  </si>
  <si>
    <t>755</t>
  </si>
  <si>
    <t>อินทร์ตอง</t>
  </si>
  <si>
    <t>สีสุกอง</t>
  </si>
  <si>
    <t>757</t>
  </si>
  <si>
    <t>พิมพ์สุข</t>
  </si>
  <si>
    <t>10688</t>
  </si>
  <si>
    <t>อัจฉราพรรณ</t>
  </si>
  <si>
    <t>เส็งตากแดด</t>
  </si>
  <si>
    <t>9353</t>
  </si>
  <si>
    <t>กษิรา</t>
  </si>
  <si>
    <t>คำญา</t>
  </si>
  <si>
    <t>7300</t>
  </si>
  <si>
    <t>ชนาธินาถ</t>
  </si>
  <si>
    <t>ยนตพันธ์</t>
  </si>
  <si>
    <t>รุ่งเรือง</t>
  </si>
  <si>
    <t>โพธิ์ตะศรี</t>
  </si>
  <si>
    <t>บ้านลาดนาเพียง</t>
  </si>
  <si>
    <t>785</t>
  </si>
  <si>
    <t>รจนา</t>
  </si>
  <si>
    <t>เสาสำราญ</t>
  </si>
  <si>
    <t>789</t>
  </si>
  <si>
    <t>ชโลมรัตน์</t>
  </si>
  <si>
    <t>ตะโนนทอง</t>
  </si>
  <si>
    <t>793</t>
  </si>
  <si>
    <t>นิภา</t>
  </si>
  <si>
    <t>สนั่นเครื่อง</t>
  </si>
  <si>
    <t>8855</t>
  </si>
  <si>
    <t>คำโพธิ์</t>
  </si>
  <si>
    <t>10547</t>
  </si>
  <si>
    <t>วรศิลป์</t>
  </si>
  <si>
    <t>นิลเขต</t>
  </si>
  <si>
    <t>บ้านสาวะถี(สาวัตถีราษฎร์รังสฤษฎิ์)</t>
  </si>
  <si>
    <t>684</t>
  </si>
  <si>
    <t>นงนุช</t>
  </si>
  <si>
    <t>ศิริภูมิ</t>
  </si>
  <si>
    <t>685</t>
  </si>
  <si>
    <t>เสมอ</t>
  </si>
  <si>
    <t>ทองอ้ม</t>
  </si>
  <si>
    <t>687</t>
  </si>
  <si>
    <t>ดารุณี</t>
  </si>
  <si>
    <t>ทะสังขา</t>
  </si>
  <si>
    <t>689</t>
  </si>
  <si>
    <t>นพนันท์</t>
  </si>
  <si>
    <t>เหมนิธิ</t>
  </si>
  <si>
    <t>690</t>
  </si>
  <si>
    <t>ไพรินทร์</t>
  </si>
  <si>
    <t>คำสุพรม</t>
  </si>
  <si>
    <t>692</t>
  </si>
  <si>
    <t>พรรณี</t>
  </si>
  <si>
    <t>695</t>
  </si>
  <si>
    <t>รัตมณี</t>
  </si>
  <si>
    <t>เลิศล้ำ</t>
  </si>
  <si>
    <t>698</t>
  </si>
  <si>
    <t>สุรีพร</t>
  </si>
  <si>
    <t>มาวัน</t>
  </si>
  <si>
    <t>700</t>
  </si>
  <si>
    <t>ชาวดร</t>
  </si>
  <si>
    <t>701</t>
  </si>
  <si>
    <t>ศิริศิลป์</t>
  </si>
  <si>
    <t>ดวงมะณี</t>
  </si>
  <si>
    <t>11902</t>
  </si>
  <si>
    <t>เอกราช</t>
  </si>
  <si>
    <t>อุปศรี</t>
  </si>
  <si>
    <t>บ้านหนองตาไก้หนองเม็ก</t>
  </si>
  <si>
    <t>732</t>
  </si>
  <si>
    <t>ทิพย์วัลย์</t>
  </si>
  <si>
    <t>ปัดลี</t>
  </si>
  <si>
    <t>32</t>
  </si>
  <si>
    <t>นภัสวรรณ</t>
  </si>
  <si>
    <t>โยธากา</t>
  </si>
  <si>
    <t>734</t>
  </si>
  <si>
    <t>วิเชียร</t>
  </si>
  <si>
    <t>736</t>
  </si>
  <si>
    <t>พิรุฬห์ภัค</t>
  </si>
  <si>
    <t>ปัถวี</t>
  </si>
  <si>
    <t>747</t>
  </si>
  <si>
    <t>ภูธนภัทร</t>
  </si>
  <si>
    <t>พุทธกัง</t>
  </si>
  <si>
    <t>761</t>
  </si>
  <si>
    <t>947</t>
  </si>
  <si>
    <t>ชบาไพร</t>
  </si>
  <si>
    <t>มอญขาม</t>
  </si>
  <si>
    <t>1373</t>
  </si>
  <si>
    <t>สุรไกร</t>
  </si>
  <si>
    <t>หานะกุล</t>
  </si>
  <si>
    <t>2997</t>
  </si>
  <si>
    <t>สมจิตร</t>
  </si>
  <si>
    <t>9239</t>
  </si>
  <si>
    <t>วรวุฒิ</t>
  </si>
  <si>
    <t>วรนาถ</t>
  </si>
  <si>
    <t>10267</t>
  </si>
  <si>
    <t>วีระ</t>
  </si>
  <si>
    <t>ชัยอาสา</t>
  </si>
  <si>
    <t>10816</t>
  </si>
  <si>
    <t>ดรุนวัลย์</t>
  </si>
  <si>
    <t>คนตรง</t>
  </si>
  <si>
    <t>12044</t>
  </si>
  <si>
    <t>สิริวดี</t>
  </si>
  <si>
    <t>เลาหพูนรังษี</t>
  </si>
  <si>
    <t>12216</t>
  </si>
  <si>
    <t>อริษา</t>
  </si>
  <si>
    <t>โนนสว่าง</t>
  </si>
  <si>
    <t>12324</t>
  </si>
  <si>
    <t>ชินวรรณ</t>
  </si>
  <si>
    <t>สาชิน</t>
  </si>
  <si>
    <t>744</t>
  </si>
  <si>
    <t>ติณห์ชศิลป์</t>
  </si>
  <si>
    <t>พรหมรักษ์</t>
  </si>
  <si>
    <t>สวัสดิ์</t>
  </si>
  <si>
    <t>ศรีเรือง</t>
  </si>
  <si>
    <t>บ้านหนองปิง</t>
  </si>
  <si>
    <t>776</t>
  </si>
  <si>
    <t>อรนุช</t>
  </si>
  <si>
    <t>ตราชู</t>
  </si>
  <si>
    <t>777</t>
  </si>
  <si>
    <t>อัจฉรา</t>
  </si>
  <si>
    <t>เฉลิมวงศ์</t>
  </si>
  <si>
    <t>778</t>
  </si>
  <si>
    <t>อิสระ</t>
  </si>
  <si>
    <t>หล้าเนตร</t>
  </si>
  <si>
    <t>780</t>
  </si>
  <si>
    <t>ปารณัท</t>
  </si>
  <si>
    <t>วรรณภักดี</t>
  </si>
  <si>
    <t>782</t>
  </si>
  <si>
    <t>มณีรัตน์</t>
  </si>
  <si>
    <t>วิลูรพัน</t>
  </si>
  <si>
    <t>783</t>
  </si>
  <si>
    <t>ปริฎฐา</t>
  </si>
  <si>
    <t>สารแสน</t>
  </si>
  <si>
    <t>6153</t>
  </si>
  <si>
    <t>ถุงเงิน</t>
  </si>
  <si>
    <t>รักษาล้ำ</t>
  </si>
  <si>
    <t>10263</t>
  </si>
  <si>
    <t>สายหยุด</t>
  </si>
  <si>
    <t>ศรีอุบล</t>
  </si>
  <si>
    <t>6738</t>
  </si>
  <si>
    <t>พิชัย</t>
  </si>
  <si>
    <t>เสนามนตรี</t>
  </si>
  <si>
    <t>1056</t>
  </si>
  <si>
    <t>ศิริพงษ์</t>
  </si>
  <si>
    <t>บุตรแสงโคตร</t>
  </si>
  <si>
    <t>บ้านหินขาว</t>
  </si>
  <si>
    <t>771</t>
  </si>
  <si>
    <t>เชิดชัย</t>
  </si>
  <si>
    <t>ฮวดศรี</t>
  </si>
  <si>
    <t>773</t>
  </si>
  <si>
    <t>พชรอร</t>
  </si>
  <si>
    <t>เทียมสม</t>
  </si>
  <si>
    <t>774</t>
  </si>
  <si>
    <t>เหมือนฟ้า</t>
  </si>
  <si>
    <t>คำแหงพล</t>
  </si>
  <si>
    <t>775</t>
  </si>
  <si>
    <t>ประทุมทอง</t>
  </si>
  <si>
    <t>ภูพลผัน</t>
  </si>
  <si>
    <t>10121</t>
  </si>
  <si>
    <t>บุญน้อม</t>
  </si>
  <si>
    <t>บ้านโกทา</t>
  </si>
  <si>
    <t>532</t>
  </si>
  <si>
    <t>นุแปงถา</t>
  </si>
  <si>
    <t>904</t>
  </si>
  <si>
    <t>ศิริวัลย์</t>
  </si>
  <si>
    <t>งามชมภู</t>
  </si>
  <si>
    <t>301</t>
  </si>
  <si>
    <t>โสหล้า</t>
  </si>
  <si>
    <t>540</t>
  </si>
  <si>
    <t>บุษรา</t>
  </si>
  <si>
    <t>ชาตะรักษ์</t>
  </si>
  <si>
    <t>1310</t>
  </si>
  <si>
    <t>วชิระ</t>
  </si>
  <si>
    <t>ศิริสุนทร</t>
  </si>
  <si>
    <t>บ้านดงพอง</t>
  </si>
  <si>
    <t>พัฒนา</t>
  </si>
  <si>
    <t>จันทร์ผาย</t>
  </si>
  <si>
    <t>5711</t>
  </si>
  <si>
    <t>ศรัณญู</t>
  </si>
  <si>
    <t>อุดรพิมพ์</t>
  </si>
  <si>
    <t>2339</t>
  </si>
  <si>
    <t>คนึงนิจ</t>
  </si>
  <si>
    <t>กิจจาวิเศษ</t>
  </si>
  <si>
    <t>บ้านดอนยาง</t>
  </si>
  <si>
    <t>520</t>
  </si>
  <si>
    <t>ชัญญกัญญา</t>
  </si>
  <si>
    <t>ทิพย์รักษ์</t>
  </si>
  <si>
    <t>672</t>
  </si>
  <si>
    <t>กัญจน์ณภัค</t>
  </si>
  <si>
    <t>พิมพ์อ้น</t>
  </si>
  <si>
    <t>บ้านโคกท่า</t>
  </si>
  <si>
    <t>1071</t>
  </si>
  <si>
    <t>รัชดาภรณ์</t>
  </si>
  <si>
    <t>ซอสูงเนิน</t>
  </si>
  <si>
    <t>6473</t>
  </si>
  <si>
    <t>สมานพร</t>
  </si>
  <si>
    <t>กิ่มเพชร</t>
  </si>
  <si>
    <t>1078</t>
  </si>
  <si>
    <t>มุกดา</t>
  </si>
  <si>
    <t>สุกรินทร์</t>
  </si>
  <si>
    <t>อมรรัตน์</t>
  </si>
  <si>
    <t>วังโสม</t>
  </si>
  <si>
    <t>9998</t>
  </si>
  <si>
    <t>รุ่งฤดี</t>
  </si>
  <si>
    <t>สนอุป</t>
  </si>
  <si>
    <t>บ้านเหมือนแอ่คุรุราษฎร์อุทิศ</t>
  </si>
  <si>
    <t>647</t>
  </si>
  <si>
    <t>บุษยา</t>
  </si>
  <si>
    <t>ศรีเพชร์</t>
  </si>
  <si>
    <t>บ้านนาเพียง</t>
  </si>
  <si>
    <t>11034</t>
  </si>
  <si>
    <t>ชาญชัยสวัสดิ์</t>
  </si>
  <si>
    <t>อิสสระวงษ์</t>
  </si>
  <si>
    <t>บ้านโนนม่วง</t>
  </si>
  <si>
    <t>544</t>
  </si>
  <si>
    <t>สิมวงค์</t>
  </si>
  <si>
    <t>1110</t>
  </si>
  <si>
    <t>หทัยรัตน์</t>
  </si>
  <si>
    <t>อิ่มสมบัติ</t>
  </si>
  <si>
    <t>554</t>
  </si>
  <si>
    <t>เครือพันธ์</t>
  </si>
  <si>
    <t>กรมน้อย</t>
  </si>
  <si>
    <t>502(พ)</t>
  </si>
  <si>
    <t>เพียร</t>
  </si>
  <si>
    <t>ชำนาญ</t>
  </si>
  <si>
    <t>547</t>
  </si>
  <si>
    <t>สัตยา</t>
  </si>
  <si>
    <t>กุสุมาลย์</t>
  </si>
  <si>
    <t>549</t>
  </si>
  <si>
    <t>กุลณัฐ</t>
  </si>
  <si>
    <t>จงดา</t>
  </si>
  <si>
    <t>550</t>
  </si>
  <si>
    <t>ไกรวุฒิ</t>
  </si>
  <si>
    <t>เทศประสิทธิ์</t>
  </si>
  <si>
    <t>551</t>
  </si>
  <si>
    <t>ประภัสเกียรติ</t>
  </si>
  <si>
    <t>จันที</t>
  </si>
  <si>
    <t>553</t>
  </si>
  <si>
    <t>ธิดารัตน์</t>
  </si>
  <si>
    <t>บุญภา</t>
  </si>
  <si>
    <t>558</t>
  </si>
  <si>
    <t>จุติมา</t>
  </si>
  <si>
    <t>มอลดี</t>
  </si>
  <si>
    <t>735</t>
  </si>
  <si>
    <t>รัชฎา</t>
  </si>
  <si>
    <t>เพิ่มวิลัย</t>
  </si>
  <si>
    <t>614</t>
  </si>
  <si>
    <t>สมเกียรติ</t>
  </si>
  <si>
    <t>ไกรราษฎร์</t>
  </si>
  <si>
    <t>546</t>
  </si>
  <si>
    <t>ณัฐณิชา</t>
  </si>
  <si>
    <t>แสนสุรินทร์</t>
  </si>
  <si>
    <t>11889</t>
  </si>
  <si>
    <t>อุมาพร</t>
  </si>
  <si>
    <t>แพงไทย</t>
  </si>
  <si>
    <t>219</t>
  </si>
  <si>
    <t>หาญวารี</t>
  </si>
  <si>
    <t>483</t>
  </si>
  <si>
    <t>พิทยา</t>
  </si>
  <si>
    <t>กอมาตร</t>
  </si>
  <si>
    <t>บ้านศิลา</t>
  </si>
  <si>
    <t>497</t>
  </si>
  <si>
    <t>ประหยัด</t>
  </si>
  <si>
    <t>พลโยธา</t>
  </si>
  <si>
    <t>502</t>
  </si>
  <si>
    <t>จิรรัตน์</t>
  </si>
  <si>
    <t>หอมสมบัติ</t>
  </si>
  <si>
    <t>10394</t>
  </si>
  <si>
    <t>รวิสรา</t>
  </si>
  <si>
    <t>ทองเชื่อม</t>
  </si>
  <si>
    <t>บ้านหนองกุงวิทยาคาร</t>
  </si>
  <si>
    <t>543</t>
  </si>
  <si>
    <t>โสพรม</t>
  </si>
  <si>
    <t>9587</t>
  </si>
  <si>
    <t>นภัสสร</t>
  </si>
  <si>
    <t>ทรายทอง</t>
  </si>
  <si>
    <t>12162</t>
  </si>
  <si>
    <t>เกวลี</t>
  </si>
  <si>
    <t>โปสปรีชากุล</t>
  </si>
  <si>
    <t>564</t>
  </si>
  <si>
    <t>สุทธิพงษ์</t>
  </si>
  <si>
    <t>ชัยสา</t>
  </si>
  <si>
    <t>พรรณิภา</t>
  </si>
  <si>
    <t>เห็มสมัคร</t>
  </si>
  <si>
    <t>566</t>
  </si>
  <si>
    <t>ทองตาแสง</t>
  </si>
  <si>
    <t>571</t>
  </si>
  <si>
    <t>ศรีรุ่งเรือง</t>
  </si>
  <si>
    <t>ครู/รก.ผอ.รร.</t>
  </si>
  <si>
    <t>595</t>
  </si>
  <si>
    <t>ทองบน</t>
  </si>
  <si>
    <t>วาวิลัย</t>
  </si>
  <si>
    <t>634</t>
  </si>
  <si>
    <t>ยุภาพร</t>
  </si>
  <si>
    <t>ภูสีโสม</t>
  </si>
  <si>
    <t>9231</t>
  </si>
  <si>
    <t>มณิสรา</t>
  </si>
  <si>
    <t>วงษ์กรวด</t>
  </si>
  <si>
    <t>12463</t>
  </si>
  <si>
    <t>ชวนชม</t>
  </si>
  <si>
    <t>ชาญนุวงศ์</t>
  </si>
  <si>
    <t>5909</t>
  </si>
  <si>
    <t>จรรยารักษ์</t>
  </si>
  <si>
    <t>นามบุญลาภ</t>
  </si>
  <si>
    <t>9167</t>
  </si>
  <si>
    <t>รัฐภูมิ</t>
  </si>
  <si>
    <t>อินทรมณี</t>
  </si>
  <si>
    <t>บ้านหนองหิน</t>
  </si>
  <si>
    <t>523</t>
  </si>
  <si>
    <t>อนุชา</t>
  </si>
  <si>
    <t>บุญใบ</t>
  </si>
  <si>
    <t>512</t>
  </si>
  <si>
    <t>หล้าหา</t>
  </si>
  <si>
    <t>531</t>
  </si>
  <si>
    <t>อนุสรณ์</t>
  </si>
  <si>
    <t>แสนบริสุทธิ์</t>
  </si>
  <si>
    <t>527</t>
  </si>
  <si>
    <t>นิภาพรรณ</t>
  </si>
  <si>
    <t>530</t>
  </si>
  <si>
    <t>วีรยา</t>
  </si>
  <si>
    <t>องค์มาลัย</t>
  </si>
  <si>
    <t>1013</t>
  </si>
  <si>
    <t>ประยูร</t>
  </si>
  <si>
    <t>1375</t>
  </si>
  <si>
    <t>สุนัญญา</t>
  </si>
  <si>
    <t>นิลนิตย์</t>
  </si>
  <si>
    <t>6787</t>
  </si>
  <si>
    <t>ปรียานุช</t>
  </si>
  <si>
    <t>วงษ์ทวี</t>
  </si>
  <si>
    <t>7108</t>
  </si>
  <si>
    <t>สมร</t>
  </si>
  <si>
    <t>ชินบุตร</t>
  </si>
  <si>
    <t>9580</t>
  </si>
  <si>
    <t>9590</t>
  </si>
  <si>
    <t>พรรทิพา</t>
  </si>
  <si>
    <t>แสงชัจจ์</t>
  </si>
  <si>
    <t>10814</t>
  </si>
  <si>
    <t>ชวนชื่น</t>
  </si>
  <si>
    <t>เพ็งใส</t>
  </si>
  <si>
    <t>12265</t>
  </si>
  <si>
    <t>สุภลัคญ์</t>
  </si>
  <si>
    <t>12375</t>
  </si>
  <si>
    <t>ศรีนภาดร</t>
  </si>
  <si>
    <t>852</t>
  </si>
  <si>
    <t>12201</t>
  </si>
  <si>
    <t>นิสสรณ์</t>
  </si>
  <si>
    <t>แสวงการ</t>
  </si>
  <si>
    <t>9326</t>
  </si>
  <si>
    <t>อุไร</t>
  </si>
  <si>
    <t>หนองไผ่มอดินแดง</t>
  </si>
  <si>
    <t>9332</t>
  </si>
  <si>
    <t>ดำเนิน</t>
  </si>
  <si>
    <t>ดวงศรี</t>
  </si>
  <si>
    <t>737</t>
  </si>
  <si>
    <t>รำไพ</t>
  </si>
  <si>
    <t>ทองดี</t>
  </si>
  <si>
    <t>9727</t>
  </si>
  <si>
    <t>ทวิช</t>
  </si>
  <si>
    <t>429</t>
  </si>
  <si>
    <t>ฐิติรัตน์</t>
  </si>
  <si>
    <t>จิตบุญมีกุลวสุ</t>
  </si>
  <si>
    <t>468</t>
  </si>
  <si>
    <t>นุชราภรณ์</t>
  </si>
  <si>
    <t>ศรีวัชรกุล</t>
  </si>
  <si>
    <t>วันชัย</t>
  </si>
  <si>
    <t>สุตรีศาสตร์</t>
  </si>
  <si>
    <t>ชุมชนบ้านพรหมนิมิตร</t>
  </si>
  <si>
    <t>1253</t>
  </si>
  <si>
    <t>พิจิตร</t>
  </si>
  <si>
    <t>คงตระกูล</t>
  </si>
  <si>
    <t>121</t>
  </si>
  <si>
    <t>พิมพาภรณ์</t>
  </si>
  <si>
    <t>12063</t>
  </si>
  <si>
    <t>พจนารถ</t>
  </si>
  <si>
    <t>10159</t>
  </si>
  <si>
    <t>กงหลี</t>
  </si>
  <si>
    <t>ศรีกันหา</t>
  </si>
  <si>
    <t>11928</t>
  </si>
  <si>
    <t>สิริลักษณ์</t>
  </si>
  <si>
    <t>ทิพนัส</t>
  </si>
  <si>
    <t>259</t>
  </si>
  <si>
    <t>มหาวรรณ์</t>
  </si>
  <si>
    <t>1263</t>
  </si>
  <si>
    <t>อัมพร</t>
  </si>
  <si>
    <t>ภูพานเพชร</t>
  </si>
  <si>
    <t>บ้านโคกแปะ</t>
  </si>
  <si>
    <t>1229</t>
  </si>
  <si>
    <t>วรวิทย์</t>
  </si>
  <si>
    <t>7334</t>
  </si>
  <si>
    <t>เอกภาพ</t>
  </si>
  <si>
    <t>สินธุกูฏ</t>
  </si>
  <si>
    <t>สุพรรษา</t>
  </si>
  <si>
    <t>โคตรชมภู</t>
  </si>
  <si>
    <t>664</t>
  </si>
  <si>
    <t>กมลชนก</t>
  </si>
  <si>
    <t>ยลถวิล</t>
  </si>
  <si>
    <t>590</t>
  </si>
  <si>
    <t>ดวงเดือน</t>
  </si>
  <si>
    <t>กลางจันทา</t>
  </si>
  <si>
    <t>676</t>
  </si>
  <si>
    <t>นันสมบัติ</t>
  </si>
  <si>
    <t>1231</t>
  </si>
  <si>
    <t>อดิศร</t>
  </si>
  <si>
    <t>ศรีอรัญ</t>
  </si>
  <si>
    <t>1233</t>
  </si>
  <si>
    <t>บุญญาพงษ์</t>
  </si>
  <si>
    <t>ดวงมาลย์</t>
  </si>
  <si>
    <t>1236</t>
  </si>
  <si>
    <t>โสภิดา</t>
  </si>
  <si>
    <t>ไชยเพ็ชร</t>
  </si>
  <si>
    <t>8183</t>
  </si>
  <si>
    <t>ฑิฆัมพร</t>
  </si>
  <si>
    <t>ภูลายยาว</t>
  </si>
  <si>
    <t>9090</t>
  </si>
  <si>
    <t>มนนิภา</t>
  </si>
  <si>
    <t>แก้วล้วนล้วน</t>
  </si>
  <si>
    <t>12507</t>
  </si>
  <si>
    <t>ศุภัทรา</t>
  </si>
  <si>
    <t>จันทร</t>
  </si>
  <si>
    <t>1087</t>
  </si>
  <si>
    <t>ณัฏฐ์</t>
  </si>
  <si>
    <t>บัวผัน</t>
  </si>
  <si>
    <t>1259</t>
  </si>
  <si>
    <t>อภิชาติ</t>
  </si>
  <si>
    <t>ศรีสารคาม</t>
  </si>
  <si>
    <t>บ้านโคกสีวิทยาเสริม</t>
  </si>
  <si>
    <t>1209</t>
  </si>
  <si>
    <t>ชาญศึก</t>
  </si>
  <si>
    <t>5910</t>
  </si>
  <si>
    <t>กนกพร</t>
  </si>
  <si>
    <t>1017</t>
  </si>
  <si>
    <t>ประพันธ์</t>
  </si>
  <si>
    <t>โภคาแสง</t>
  </si>
  <si>
    <t>จิดาภา</t>
  </si>
  <si>
    <t>จันทร์เพ็ง</t>
  </si>
  <si>
    <t>1213</t>
  </si>
  <si>
    <t>ทองมาก</t>
  </si>
  <si>
    <t>มีมา</t>
  </si>
  <si>
    <t>1220</t>
  </si>
  <si>
    <t>มงคล</t>
  </si>
  <si>
    <t>ดีสิมวงค์</t>
  </si>
  <si>
    <t>1221</t>
  </si>
  <si>
    <t>วิไลลักษณ์</t>
  </si>
  <si>
    <t>6791</t>
  </si>
  <si>
    <t>บังอร</t>
  </si>
  <si>
    <t>จินบุตร</t>
  </si>
  <si>
    <t>12807</t>
  </si>
  <si>
    <t>พูลศิริ</t>
  </si>
  <si>
    <t>แสงวาโท</t>
  </si>
  <si>
    <t>9329</t>
  </si>
  <si>
    <t>วิชัย</t>
  </si>
  <si>
    <t>รัตนวรรณี</t>
  </si>
  <si>
    <t>บ้านเลิง</t>
  </si>
  <si>
    <t>1222</t>
  </si>
  <si>
    <t>นัฏฐิกา</t>
  </si>
  <si>
    <t>สมภาร</t>
  </si>
  <si>
    <t>พรมชมชา</t>
  </si>
  <si>
    <t>1228</t>
  </si>
  <si>
    <t>ชาญชัย</t>
  </si>
  <si>
    <t>เดชพละ</t>
  </si>
  <si>
    <t>บ้านหนองไหลหนองบัวทอง</t>
  </si>
  <si>
    <t>1237</t>
  </si>
  <si>
    <t>อัญชลี</t>
  </si>
  <si>
    <t>สาลีพงษ์</t>
  </si>
  <si>
    <t>401</t>
  </si>
  <si>
    <t>กฤติพร</t>
  </si>
  <si>
    <t>นนทะมาตย์</t>
  </si>
  <si>
    <t>1238</t>
  </si>
  <si>
    <t>ทศพร</t>
  </si>
  <si>
    <t>ดอนบรรเทา</t>
  </si>
  <si>
    <t>1241</t>
  </si>
  <si>
    <t>ประทีป</t>
  </si>
  <si>
    <t>สายสวาท</t>
  </si>
  <si>
    <t>6715</t>
  </si>
  <si>
    <t>รวินท์นิภา</t>
  </si>
  <si>
    <t>มณี</t>
  </si>
  <si>
    <t>6778</t>
  </si>
  <si>
    <t>ชมพูนุช</t>
  </si>
  <si>
    <t>พิเชฐพันธุ์</t>
  </si>
  <si>
    <t>7617</t>
  </si>
  <si>
    <t>จิรานุช</t>
  </si>
  <si>
    <t>กุลศรี</t>
  </si>
  <si>
    <t>9918</t>
  </si>
  <si>
    <t>รัชนี</t>
  </si>
  <si>
    <t>10357</t>
  </si>
  <si>
    <t>ประทวน</t>
  </si>
  <si>
    <t>ต้นสีนนท์</t>
  </si>
  <si>
    <t>10372</t>
  </si>
  <si>
    <t>พิกุล</t>
  </si>
  <si>
    <t>แก้วปัญญา</t>
  </si>
  <si>
    <t>11131</t>
  </si>
  <si>
    <t>นิวัติ</t>
  </si>
  <si>
    <t>เพชรฤทธิ์</t>
  </si>
  <si>
    <t>12106</t>
  </si>
  <si>
    <t>ศรีจันทร์</t>
  </si>
  <si>
    <t>สิงห์เมืองพล</t>
  </si>
  <si>
    <t>112239</t>
  </si>
  <si>
    <t>ทองพัฒน์</t>
  </si>
  <si>
    <t>ศรีลาโคตร</t>
  </si>
  <si>
    <t>1285</t>
  </si>
  <si>
    <t>วชิราวุธ</t>
  </si>
  <si>
    <t>รัตนวงศ์พิพัฒน์</t>
  </si>
  <si>
    <t>กุลสตรี</t>
  </si>
  <si>
    <t>เหล่าอัน</t>
  </si>
  <si>
    <t>9497</t>
  </si>
  <si>
    <t>กมลเทพ</t>
  </si>
  <si>
    <t>ลำเหลือ</t>
  </si>
  <si>
    <t>บ้านหนองเต่าบึงเรือใหญ่</t>
  </si>
  <si>
    <t>1059</t>
  </si>
  <si>
    <t>วิวัฒนา</t>
  </si>
  <si>
    <t>กองจันทร์ดี</t>
  </si>
  <si>
    <t>1063</t>
  </si>
  <si>
    <t>มะรังศรี</t>
  </si>
  <si>
    <t>1210</t>
  </si>
  <si>
    <t>ผดุงศิลป์</t>
  </si>
  <si>
    <t>1065</t>
  </si>
  <si>
    <t>ศิริวัฒนา</t>
  </si>
  <si>
    <t>ต่อนี</t>
  </si>
  <si>
    <t>บ้านหนองหัววัว</t>
  </si>
  <si>
    <t>1067</t>
  </si>
  <si>
    <t>ประครอง</t>
  </si>
  <si>
    <t>ร้อยพรมมา</t>
  </si>
  <si>
    <t>1068</t>
  </si>
  <si>
    <t>สุทิศา</t>
  </si>
  <si>
    <t>พิศฐาน</t>
  </si>
  <si>
    <t>1070</t>
  </si>
  <si>
    <t>ญาณวดี</t>
  </si>
  <si>
    <t>เนื่องศรี</t>
  </si>
  <si>
    <t>บ้านดอนธาตุท่าฉางท่าพระทราย</t>
  </si>
  <si>
    <t>1048</t>
  </si>
  <si>
    <t>พิมพ์ปภัสสรา</t>
  </si>
  <si>
    <t>ศรีแก่นจันทร์</t>
  </si>
  <si>
    <t>สวีทศักดิ์</t>
  </si>
  <si>
    <t>สำนักวงศ์</t>
  </si>
  <si>
    <t>หนองตูมหนองงูเหลือม</t>
  </si>
  <si>
    <t>1032</t>
  </si>
  <si>
    <t>ปรินา</t>
  </si>
  <si>
    <t>ครองตน</t>
  </si>
  <si>
    <t>939</t>
  </si>
  <si>
    <t>สุริยา</t>
  </si>
  <si>
    <t>หาดชัยภูมิ</t>
  </si>
  <si>
    <t>นิตยา</t>
  </si>
  <si>
    <t>อุ่นผาง</t>
  </si>
  <si>
    <t>1036</t>
  </si>
  <si>
    <t>สีแจ่ม</t>
  </si>
  <si>
    <t>1038</t>
  </si>
  <si>
    <t>ภาคภูมิ</t>
  </si>
  <si>
    <t>วริวงค์</t>
  </si>
  <si>
    <t>1040</t>
  </si>
  <si>
    <t>น้ำเพชร</t>
  </si>
  <si>
    <t>ธนสีลังกูร</t>
  </si>
  <si>
    <t>1041</t>
  </si>
  <si>
    <t>พัชราภรณ์</t>
  </si>
  <si>
    <t>โสคำแก้ว</t>
  </si>
  <si>
    <t>1045</t>
  </si>
  <si>
    <t>สาคร</t>
  </si>
  <si>
    <t>1046</t>
  </si>
  <si>
    <t>ตุ๊</t>
  </si>
  <si>
    <t>ณะวงวิเศษ</t>
  </si>
  <si>
    <t>4806</t>
  </si>
  <si>
    <t>เหล่าพิเดช</t>
  </si>
  <si>
    <t>6717</t>
  </si>
  <si>
    <t>พิศเสวต</t>
  </si>
  <si>
    <t>สุดวิเศษ</t>
  </si>
  <si>
    <t>11132</t>
  </si>
  <si>
    <t>ศุภวรรณ</t>
  </si>
  <si>
    <t>คงสมของ</t>
  </si>
  <si>
    <t>11133</t>
  </si>
  <si>
    <t>ธนานันท์</t>
  </si>
  <si>
    <t>ชาติชนบท</t>
  </si>
  <si>
    <t>11909</t>
  </si>
  <si>
    <t>กระตุดเงิน</t>
  </si>
  <si>
    <t>12046</t>
  </si>
  <si>
    <t>สุนิสา</t>
  </si>
  <si>
    <t>โสภารักษ์</t>
  </si>
  <si>
    <t>9349</t>
  </si>
  <si>
    <t>พนัชกร</t>
  </si>
  <si>
    <t>แวน เดอร์ เมอร์เวอ</t>
  </si>
  <si>
    <t>บ้านหนองบัวน้อย</t>
  </si>
  <si>
    <t>1245</t>
  </si>
  <si>
    <t>สายชล</t>
  </si>
  <si>
    <t>ผาดวงดี</t>
  </si>
  <si>
    <t>เสาวคนธ์</t>
  </si>
  <si>
    <t>บุตรโพธิ์</t>
  </si>
  <si>
    <t>1249</t>
  </si>
  <si>
    <t>ฉัตรวรรณ</t>
  </si>
  <si>
    <t>นวนรักษา</t>
  </si>
  <si>
    <t>1250</t>
  </si>
  <si>
    <t>อิสรภาพ</t>
  </si>
  <si>
    <t>ทองบ่อ</t>
  </si>
  <si>
    <t>บ้านผือ(สวัสดิ์ราษฎร์วิทยา)</t>
  </si>
  <si>
    <t>97</t>
  </si>
  <si>
    <t>นิภาภรณ์</t>
  </si>
  <si>
    <t>พานิชพันธุ์</t>
  </si>
  <si>
    <t>107</t>
  </si>
  <si>
    <t>ปาริชาติ</t>
  </si>
  <si>
    <t>ไทยภักดี</t>
  </si>
  <si>
    <t>6718</t>
  </si>
  <si>
    <t>สมจิต</t>
  </si>
  <si>
    <t>พิพุฒ</t>
  </si>
  <si>
    <t>2056</t>
  </si>
  <si>
    <t>วรรณทิพย์</t>
  </si>
  <si>
    <t>พระคือหนองโพธิ์วิทยา</t>
  </si>
  <si>
    <t>71</t>
  </si>
  <si>
    <t>อรธิดา</t>
  </si>
  <si>
    <t>สันรัมย์</t>
  </si>
  <si>
    <t>1158</t>
  </si>
  <si>
    <t>วรรณเพ็ญ</t>
  </si>
  <si>
    <t>คำชนะชัย</t>
  </si>
  <si>
    <t>6102</t>
  </si>
  <si>
    <t>ธนพร</t>
  </si>
  <si>
    <t>12105</t>
  </si>
  <si>
    <t>ปลาย</t>
  </si>
  <si>
    <t>งามจิตร</t>
  </si>
  <si>
    <t>นฤภร</t>
  </si>
  <si>
    <t>แย้มศรี</t>
  </si>
  <si>
    <t>88</t>
  </si>
  <si>
    <t>อาวะบุตร</t>
  </si>
  <si>
    <t>90</t>
  </si>
  <si>
    <t>อารีรัตน์</t>
  </si>
  <si>
    <t>ถาจอหอ</t>
  </si>
  <si>
    <t>413</t>
  </si>
  <si>
    <t>ศิรินยาณีย์</t>
  </si>
  <si>
    <t>ศรีกรุงพลี</t>
  </si>
  <si>
    <t>3246</t>
  </si>
  <si>
    <t>กิจอุดม</t>
  </si>
  <si>
    <t>อาสาทำ</t>
  </si>
  <si>
    <t>12277</t>
  </si>
  <si>
    <t>อุบลรัตน์</t>
  </si>
  <si>
    <t>ขุนวงษา</t>
  </si>
  <si>
    <t>9494</t>
  </si>
  <si>
    <t>ทิพวัฒน์</t>
  </si>
  <si>
    <t>ริยะ</t>
  </si>
  <si>
    <t>บ้านหนองแสงโคกน้อย</t>
  </si>
  <si>
    <t>110</t>
  </si>
  <si>
    <t>เทียมกลาง</t>
  </si>
  <si>
    <t>1163</t>
  </si>
  <si>
    <t>ณัฐพร</t>
  </si>
  <si>
    <t>แตกหนองโน</t>
  </si>
  <si>
    <t>1164</t>
  </si>
  <si>
    <t>จินตนา</t>
  </si>
  <si>
    <t>ทุยบึงฉิม</t>
  </si>
  <si>
    <t>112</t>
  </si>
  <si>
    <t>พระวงศ์</t>
  </si>
  <si>
    <t>73</t>
  </si>
  <si>
    <t>วรัญญู</t>
  </si>
  <si>
    <t>โสชาติ</t>
  </si>
  <si>
    <t>111</t>
  </si>
  <si>
    <t>บรรจง</t>
  </si>
  <si>
    <t>บุตรทา</t>
  </si>
  <si>
    <t>114</t>
  </si>
  <si>
    <t>พิศมัย</t>
  </si>
  <si>
    <t>ชุมแวงวาปี</t>
  </si>
  <si>
    <t>731</t>
  </si>
  <si>
    <t>ปุณยนุช</t>
  </si>
  <si>
    <t>ทรัพย์สินพันธ์</t>
  </si>
  <si>
    <t>7076</t>
  </si>
  <si>
    <t>ผ่องศรี</t>
  </si>
  <si>
    <t>ชนะบุญ</t>
  </si>
  <si>
    <t>11068</t>
  </si>
  <si>
    <t>เกษศิรินทร์</t>
  </si>
  <si>
    <t>ธนะไชย</t>
  </si>
  <si>
    <t>11070</t>
  </si>
  <si>
    <t>จันดาศักดิ์</t>
  </si>
  <si>
    <t>11891</t>
  </si>
  <si>
    <t>พรพิสุทธิ์</t>
  </si>
  <si>
    <t>มณีพิศุทธิ์</t>
  </si>
  <si>
    <t>1212(พ)</t>
  </si>
  <si>
    <t>มลาวัลย์</t>
  </si>
  <si>
    <t>นกหงษ์</t>
  </si>
  <si>
    <t>506(พ)</t>
  </si>
  <si>
    <t>สากล</t>
  </si>
  <si>
    <t>สิทธิโคตร</t>
  </si>
  <si>
    <t>1097</t>
  </si>
  <si>
    <t>ภานุพงศ์</t>
  </si>
  <si>
    <t>นวลบุญมา</t>
  </si>
  <si>
    <t>บ้านหนองไฮโพธิ์ชัย</t>
  </si>
  <si>
    <t>123</t>
  </si>
  <si>
    <t>พณิชชา</t>
  </si>
  <si>
    <t>เรืองสวัสดิ์</t>
  </si>
  <si>
    <t>8398</t>
  </si>
  <si>
    <t>อ้อย</t>
  </si>
  <si>
    <t>1139(พ)</t>
  </si>
  <si>
    <t>ศรีสกุล</t>
  </si>
  <si>
    <t>12660</t>
  </si>
  <si>
    <t>ศศิลิยา</t>
  </si>
  <si>
    <t>ไชยสีหา</t>
  </si>
  <si>
    <t>บ้านเลิงเปือย</t>
  </si>
  <si>
    <t>1105</t>
  </si>
  <si>
    <t>ชนัฐปภา</t>
  </si>
  <si>
    <t>แนวหล้า</t>
  </si>
  <si>
    <t>5651</t>
  </si>
  <si>
    <t>ทัศนีย์</t>
  </si>
  <si>
    <t>แก้วอ่อนดี</t>
  </si>
  <si>
    <t>1118</t>
  </si>
  <si>
    <t>จารุวรรณ</t>
  </si>
  <si>
    <t>1119</t>
  </si>
  <si>
    <t>ฐิดาพร</t>
  </si>
  <si>
    <t>แยบดี</t>
  </si>
  <si>
    <t>บ้านดอนดู่คุรุราษฎร์วิทยา</t>
  </si>
  <si>
    <t>1130</t>
  </si>
  <si>
    <t>บุญยะกิติ</t>
  </si>
  <si>
    <t>สุวัฒนา</t>
  </si>
  <si>
    <t>สายุทธ์</t>
  </si>
  <si>
    <t>1131</t>
  </si>
  <si>
    <t>สมานฉันท์</t>
  </si>
  <si>
    <t>จันทะมล</t>
  </si>
  <si>
    <t>บ้านบึงเนียมบึงใคร่นุ่นท่าหิน</t>
  </si>
  <si>
    <t>1133</t>
  </si>
  <si>
    <t>มานะ</t>
  </si>
  <si>
    <t>แก้ววิเชียร</t>
  </si>
  <si>
    <t>1099</t>
  </si>
  <si>
    <t>ประไพร</t>
  </si>
  <si>
    <t>สาพรหมมา</t>
  </si>
  <si>
    <t>1102</t>
  </si>
  <si>
    <t>ปรัศนีย์</t>
  </si>
  <si>
    <t>ทิพฤาตรี</t>
  </si>
  <si>
    <t>336</t>
  </si>
  <si>
    <t>สมพร</t>
  </si>
  <si>
    <t>กุลเสนา</t>
  </si>
  <si>
    <t>1103</t>
  </si>
  <si>
    <t>ปราณี</t>
  </si>
  <si>
    <t>จ้ำแพงจันทร์</t>
  </si>
  <si>
    <t>1141</t>
  </si>
  <si>
    <t>ทองนาค</t>
  </si>
  <si>
    <t>1142</t>
  </si>
  <si>
    <t>มะลิรัตน์</t>
  </si>
  <si>
    <t>1144</t>
  </si>
  <si>
    <t>คำปลิว</t>
  </si>
  <si>
    <t>กองแก้ว</t>
  </si>
  <si>
    <t>1243</t>
  </si>
  <si>
    <t>ชลิดา</t>
  </si>
  <si>
    <t>โสตธิมัย</t>
  </si>
  <si>
    <t>1984</t>
  </si>
  <si>
    <t>ประไพวรรณ</t>
  </si>
  <si>
    <t>ราชชุยแสน</t>
  </si>
  <si>
    <t>7058</t>
  </si>
  <si>
    <t xml:space="preserve">รัตนา </t>
  </si>
  <si>
    <t>นาคำ</t>
  </si>
  <si>
    <t>9460</t>
  </si>
  <si>
    <t>ภัทราวดี</t>
  </si>
  <si>
    <t>10972</t>
  </si>
  <si>
    <t>ประภาน</t>
  </si>
  <si>
    <t>กิริยะ</t>
  </si>
  <si>
    <t>1213(พ)</t>
  </si>
  <si>
    <t>ก้องไพรงาม</t>
  </si>
  <si>
    <t>638</t>
  </si>
  <si>
    <t>กฤติญา</t>
  </si>
  <si>
    <t>1235</t>
  </si>
  <si>
    <t>บ้านสงเปือยฮ่องเดื่อ</t>
  </si>
  <si>
    <t>1079</t>
  </si>
  <si>
    <t>ปิยมาภรณ์</t>
  </si>
  <si>
    <t>ฤทธิมนตรี</t>
  </si>
  <si>
    <t>2444</t>
  </si>
  <si>
    <t>จณาพิชญ์</t>
  </si>
  <si>
    <t>อาสนาชัย</t>
  </si>
  <si>
    <t>1083</t>
  </si>
  <si>
    <t>ธนากร</t>
  </si>
  <si>
    <t>พงษ์สะพัง</t>
  </si>
  <si>
    <t>10831</t>
  </si>
  <si>
    <t>สมคิด</t>
  </si>
  <si>
    <t>แก้วศรีจันทร์</t>
  </si>
  <si>
    <t>10803</t>
  </si>
  <si>
    <t>พัชรี</t>
  </si>
  <si>
    <t>ดีจริง</t>
  </si>
  <si>
    <t>7256</t>
  </si>
  <si>
    <t>เจนณรงค์</t>
  </si>
  <si>
    <t>วิธีดี</t>
  </si>
  <si>
    <t>279</t>
  </si>
  <si>
    <t>สาธิต</t>
  </si>
  <si>
    <t>ครุฑวงษ์</t>
  </si>
  <si>
    <t>286</t>
  </si>
  <si>
    <t>นัตติยา</t>
  </si>
  <si>
    <t>คำศิริ</t>
  </si>
  <si>
    <t>284</t>
  </si>
  <si>
    <t>สิริกร</t>
  </si>
  <si>
    <t>ชาลีกัน</t>
  </si>
  <si>
    <t>289</t>
  </si>
  <si>
    <t>ขจร</t>
  </si>
  <si>
    <t>กองทุน</t>
  </si>
  <si>
    <t>290</t>
  </si>
  <si>
    <t>เพ็ญแข</t>
  </si>
  <si>
    <t>บัวภา</t>
  </si>
  <si>
    <t>293</t>
  </si>
  <si>
    <t>ศิริพร</t>
  </si>
  <si>
    <t>แสงชาลี</t>
  </si>
  <si>
    <t>295</t>
  </si>
  <si>
    <t>ชัยกร</t>
  </si>
  <si>
    <t>จำปานุ้ย</t>
  </si>
  <si>
    <t>322</t>
  </si>
  <si>
    <t>สมใจ</t>
  </si>
  <si>
    <t>โชติธิติพร</t>
  </si>
  <si>
    <t>1350</t>
  </si>
  <si>
    <t>อรุณ</t>
  </si>
  <si>
    <t>พวงระย้า</t>
  </si>
  <si>
    <t>4060</t>
  </si>
  <si>
    <t>กิตตินภา</t>
  </si>
  <si>
    <t>พละวัตร</t>
  </si>
  <si>
    <t>10781</t>
  </si>
  <si>
    <t>ประทุม</t>
  </si>
  <si>
    <t>12045</t>
  </si>
  <si>
    <t>สุรศักดิ์</t>
  </si>
  <si>
    <t>โพธิ์ศรี</t>
  </si>
  <si>
    <t>12787</t>
  </si>
  <si>
    <t>สิรินดา</t>
  </si>
  <si>
    <t>แสนแก้ว</t>
  </si>
  <si>
    <t>1197</t>
  </si>
  <si>
    <t>วิเมลือง</t>
  </si>
  <si>
    <t>ถิ่นปรุ</t>
  </si>
  <si>
    <t>บ้านดอนบม (ช่วย)</t>
  </si>
  <si>
    <t>9144</t>
  </si>
  <si>
    <t>ชัยวัน</t>
  </si>
  <si>
    <t>บัวช่วย</t>
  </si>
  <si>
    <t>บ้านดอนบม</t>
  </si>
  <si>
    <t>11129</t>
  </si>
  <si>
    <t>สุจิตรา</t>
  </si>
  <si>
    <t>แซงสีนวล</t>
  </si>
  <si>
    <t>12780</t>
  </si>
  <si>
    <t>สมประสงค์</t>
  </si>
  <si>
    <t>พึ่งสุข</t>
  </si>
  <si>
    <t>1129</t>
  </si>
  <si>
    <t>พรรณเทวี</t>
  </si>
  <si>
    <t>พาภักดี</t>
  </si>
  <si>
    <t>143</t>
  </si>
  <si>
    <t>สมปัญญา</t>
  </si>
  <si>
    <t>151</t>
  </si>
  <si>
    <t>ณภัค</t>
  </si>
  <si>
    <t>152</t>
  </si>
  <si>
    <t>เปรียบเหมือน</t>
  </si>
  <si>
    <t>600</t>
  </si>
  <si>
    <t>จิรา</t>
  </si>
  <si>
    <t>รักษาภักดี</t>
  </si>
  <si>
    <t>1089</t>
  </si>
  <si>
    <t>เสาวลักษณ์</t>
  </si>
  <si>
    <t>แว่นแก้ว</t>
  </si>
  <si>
    <t>9458</t>
  </si>
  <si>
    <t>นุชจรินทร์</t>
  </si>
  <si>
    <t>รื่นรมย์</t>
  </si>
  <si>
    <t>12042</t>
  </si>
  <si>
    <t>นาฎสุภางค์</t>
  </si>
  <si>
    <t>โชติมณี</t>
  </si>
  <si>
    <t>12208</t>
  </si>
  <si>
    <t>ผกามาส</t>
  </si>
  <si>
    <t>เมืองจันทร์</t>
  </si>
  <si>
    <t>977</t>
  </si>
  <si>
    <t>อัจฉราพร</t>
  </si>
  <si>
    <t>มะลิทอง</t>
  </si>
  <si>
    <t>6163</t>
  </si>
  <si>
    <t>รามศิริ</t>
  </si>
  <si>
    <t>9191</t>
  </si>
  <si>
    <t>สุดใจ</t>
  </si>
  <si>
    <t>พงษ์เพียจันทร์</t>
  </si>
  <si>
    <t>ธีรเชษฐ์</t>
  </si>
  <si>
    <t>เปานาเรียง</t>
  </si>
  <si>
    <t>บ้านโนนตุ่นสามัคคีศึกษา(ช่วย)</t>
  </si>
  <si>
    <t>491</t>
  </si>
  <si>
    <t>บุญฑริกา</t>
  </si>
  <si>
    <t>อุทธา</t>
  </si>
  <si>
    <t>บ้านโนนตุ่นสามัคคีศึกษา</t>
  </si>
  <si>
    <t>1260</t>
  </si>
  <si>
    <t>มรุต</t>
  </si>
  <si>
    <t>สุวรรณาลัย</t>
  </si>
  <si>
    <t>160</t>
  </si>
  <si>
    <t>อัญญฎา</t>
  </si>
  <si>
    <t>ชีกว้าง</t>
  </si>
  <si>
    <t>12067</t>
  </si>
  <si>
    <t>ฤทธิ์รักษา</t>
  </si>
  <si>
    <t>8607</t>
  </si>
  <si>
    <t>สุขโข</t>
  </si>
  <si>
    <t>7180</t>
  </si>
  <si>
    <t>มีลุน</t>
  </si>
  <si>
    <t>บ้านสะอาด</t>
  </si>
  <si>
    <t>330</t>
  </si>
  <si>
    <t>พนิตตา</t>
  </si>
  <si>
    <t>วรนารถ</t>
  </si>
  <si>
    <t>12392</t>
  </si>
  <si>
    <t>ธัญญลักษณ์</t>
  </si>
  <si>
    <t>เผ่าบ้านฝาง</t>
  </si>
  <si>
    <t>104</t>
  </si>
  <si>
    <t>กนกณัฐ</t>
  </si>
  <si>
    <t>332</t>
  </si>
  <si>
    <t>เมษยา</t>
  </si>
  <si>
    <t>ภิรมย์ไกรภักดิ์</t>
  </si>
  <si>
    <t>334</t>
  </si>
  <si>
    <t>สุภัทตรา</t>
  </si>
  <si>
    <t>หลักเพชร</t>
  </si>
  <si>
    <t>341</t>
  </si>
  <si>
    <t>นงค์ลักษณ์</t>
  </si>
  <si>
    <t>ตลิ่งไธสง</t>
  </si>
  <si>
    <t>2151</t>
  </si>
  <si>
    <t>มาริสา</t>
  </si>
  <si>
    <t>เฮียงสา</t>
  </si>
  <si>
    <t>4925</t>
  </si>
  <si>
    <t>8286</t>
  </si>
  <si>
    <t>ญาณภา</t>
  </si>
  <si>
    <t>นาคหว่าง</t>
  </si>
  <si>
    <t>8772</t>
  </si>
  <si>
    <t>วิทถี</t>
  </si>
  <si>
    <t>ปานธรรม</t>
  </si>
  <si>
    <t>10813</t>
  </si>
  <si>
    <t>สายจำปา</t>
  </si>
  <si>
    <t>12173</t>
  </si>
  <si>
    <t>ศุภัสร</t>
  </si>
  <si>
    <t>ชำปฏิ</t>
  </si>
  <si>
    <t>5141</t>
  </si>
  <si>
    <t>ทองสุข</t>
  </si>
  <si>
    <t>787</t>
  </si>
  <si>
    <t>นภสมล</t>
  </si>
  <si>
    <t>หาญชิน</t>
  </si>
  <si>
    <t>12168</t>
  </si>
  <si>
    <t>เงิน</t>
  </si>
  <si>
    <t>ไสยกิจ</t>
  </si>
  <si>
    <t>9543</t>
  </si>
  <si>
    <t>บ้านกอก</t>
  </si>
  <si>
    <t>358</t>
  </si>
  <si>
    <t>ณัฐติกรณ์</t>
  </si>
  <si>
    <t>อินทร์ขลิบ</t>
  </si>
  <si>
    <t>12049</t>
  </si>
  <si>
    <t>พิพัฒน์</t>
  </si>
  <si>
    <t>หอมวุฒิวงศ์</t>
  </si>
  <si>
    <t>360</t>
  </si>
  <si>
    <t>อารี</t>
  </si>
  <si>
    <t>ทัศนาวิวัฒน์</t>
  </si>
  <si>
    <t>12778</t>
  </si>
  <si>
    <t>คนางค์</t>
  </si>
  <si>
    <t>ธิกา</t>
  </si>
  <si>
    <t>366</t>
  </si>
  <si>
    <t>เพชรศิริ</t>
  </si>
  <si>
    <t>เจิมศรี</t>
  </si>
  <si>
    <t>6390</t>
  </si>
  <si>
    <t>สุชาวดี</t>
  </si>
  <si>
    <t>แก้วพรม</t>
  </si>
  <si>
    <t>140</t>
  </si>
  <si>
    <t>พันธ์ศักดิ์</t>
  </si>
  <si>
    <t>มูลศรี</t>
  </si>
  <si>
    <t>บ้านคำไฮหัวทุ่งประชาบำรุง</t>
  </si>
  <si>
    <t>245</t>
  </si>
  <si>
    <t>ณริดา</t>
  </si>
  <si>
    <t>กิจเธาฐ์</t>
  </si>
  <si>
    <t>11910</t>
  </si>
  <si>
    <t>ปิยาภรณ์</t>
  </si>
  <si>
    <t>ประถมวงษ์</t>
  </si>
  <si>
    <t>1275</t>
  </si>
  <si>
    <t>วรรณปะเก</t>
  </si>
  <si>
    <t>795</t>
  </si>
  <si>
    <t>กุลนันท์</t>
  </si>
  <si>
    <t>สิทธิจันทร์เสน</t>
  </si>
  <si>
    <t>640</t>
  </si>
  <si>
    <t>จันทร์แก้ว</t>
  </si>
  <si>
    <t>9152</t>
  </si>
  <si>
    <t>นฤมล</t>
  </si>
  <si>
    <t>สืบสาย</t>
  </si>
  <si>
    <t>12040</t>
  </si>
  <si>
    <t>ทัศนวรรณ</t>
  </si>
  <si>
    <t>พรมโคตร</t>
  </si>
  <si>
    <t>627</t>
  </si>
  <si>
    <t>พรทิพา</t>
  </si>
  <si>
    <t>เรืองแหล่</t>
  </si>
  <si>
    <t>133</t>
  </si>
  <si>
    <t>ณ เลย</t>
  </si>
  <si>
    <t>ญาติสังกัด</t>
  </si>
  <si>
    <t>257</t>
  </si>
  <si>
    <t>สิริกานต์</t>
  </si>
  <si>
    <t>ภาวะโคตร</t>
  </si>
  <si>
    <t>263</t>
  </si>
  <si>
    <t>พิมพ์ศรี</t>
  </si>
  <si>
    <t>12788</t>
  </si>
  <si>
    <t>บุษบา</t>
  </si>
  <si>
    <t>ศรีคันธรักษ์</t>
  </si>
  <si>
    <t>493(พ)</t>
  </si>
  <si>
    <t>สายยนต์</t>
  </si>
  <si>
    <t>บ้านโคกฟันโปง</t>
  </si>
  <si>
    <t>350</t>
  </si>
  <si>
    <t>สายโยค</t>
  </si>
  <si>
    <t>1053</t>
  </si>
  <si>
    <t>ปิยะพร</t>
  </si>
  <si>
    <t>มหาศิริพันธุ์</t>
  </si>
  <si>
    <t>351</t>
  </si>
  <si>
    <t>ภัทรานิษฐ์</t>
  </si>
  <si>
    <t>โชติปรีชาธนานันท์</t>
  </si>
  <si>
    <t>352</t>
  </si>
  <si>
    <t>จรินทร</t>
  </si>
  <si>
    <t>น้อยผาง</t>
  </si>
  <si>
    <t>355</t>
  </si>
  <si>
    <t>นวมทอง</t>
  </si>
  <si>
    <t>743</t>
  </si>
  <si>
    <t>ดวงหทัย</t>
  </si>
  <si>
    <t>โชยะสิทธิ์</t>
  </si>
  <si>
    <t>1308</t>
  </si>
  <si>
    <t>10691</t>
  </si>
  <si>
    <t>บัวสิงห์</t>
  </si>
  <si>
    <t>9388</t>
  </si>
  <si>
    <t>ประยงค์</t>
  </si>
  <si>
    <t>โพธิ์ชัยทอง</t>
  </si>
  <si>
    <t>บ้านเป็ด(ท่าบึงประชาสงเคราะห์)</t>
  </si>
  <si>
    <t>305</t>
  </si>
  <si>
    <t>ณัฐสุรีย์</t>
  </si>
  <si>
    <t>ยุพงษ์ฉาย</t>
  </si>
  <si>
    <t>313</t>
  </si>
  <si>
    <t>จิรายุ</t>
  </si>
  <si>
    <t>เกื้อทาน</t>
  </si>
  <si>
    <t>316</t>
  </si>
  <si>
    <t>318</t>
  </si>
  <si>
    <t>แสงจันทร์</t>
  </si>
  <si>
    <t>320</t>
  </si>
  <si>
    <t>ชนะโยธา</t>
  </si>
  <si>
    <t>321</t>
  </si>
  <si>
    <t>ธรรมาวดี</t>
  </si>
  <si>
    <t>เทพแดง</t>
  </si>
  <si>
    <t>324</t>
  </si>
  <si>
    <t>สังคม</t>
  </si>
  <si>
    <t>5110</t>
  </si>
  <si>
    <t>เง็กนิกร</t>
  </si>
  <si>
    <t>12766</t>
  </si>
  <si>
    <t>ณัฐการณ์</t>
  </si>
  <si>
    <t>จันทรเทพ</t>
  </si>
  <si>
    <t>499(พ)</t>
  </si>
  <si>
    <t>พรพนา</t>
  </si>
  <si>
    <t>ภานุรักษ์</t>
  </si>
  <si>
    <t>9618</t>
  </si>
  <si>
    <t>นุชกานต์</t>
  </si>
  <si>
    <t>ข้อยุ่น</t>
  </si>
  <si>
    <t>9335</t>
  </si>
  <si>
    <t>อุไรภรณ์</t>
  </si>
  <si>
    <t>แพทย์กิจ</t>
  </si>
  <si>
    <t>บ้านหนองขามประชาบำรุง</t>
  </si>
  <si>
    <t>1170</t>
  </si>
  <si>
    <t>นงค์เยาว์</t>
  </si>
  <si>
    <t>2554</t>
  </si>
  <si>
    <t>สุพจน์</t>
  </si>
  <si>
    <t>ชุมชนบ้านท่าพระ</t>
  </si>
  <si>
    <t>943</t>
  </si>
  <si>
    <t>รณกร</t>
  </si>
  <si>
    <t>นนท์ยะโส</t>
  </si>
  <si>
    <t>จันทิวา</t>
  </si>
  <si>
    <t>ศรีมะโฮงนาม</t>
  </si>
  <si>
    <t>156</t>
  </si>
  <si>
    <t>ทิพวรรณ</t>
  </si>
  <si>
    <t>นึกชอบ</t>
  </si>
  <si>
    <t>710</t>
  </si>
  <si>
    <t>โคตรชาลี</t>
  </si>
  <si>
    <t>945</t>
  </si>
  <si>
    <t>รัตนาวลี</t>
  </si>
  <si>
    <t>พันธุ์หวยพงษ์</t>
  </si>
  <si>
    <t>962</t>
  </si>
  <si>
    <t>ประนอม</t>
  </si>
  <si>
    <t>โชคเจริญ</t>
  </si>
  <si>
    <t>972</t>
  </si>
  <si>
    <t>สำรี</t>
  </si>
  <si>
    <t>หอมชื่นใจ</t>
  </si>
  <si>
    <t>980</t>
  </si>
  <si>
    <t>ทาจัน</t>
  </si>
  <si>
    <t>1007</t>
  </si>
  <si>
    <t>กิ่งแก้ว</t>
  </si>
  <si>
    <t>ทองสิทธิ์</t>
  </si>
  <si>
    <t>2932</t>
  </si>
  <si>
    <t>รัสดา</t>
  </si>
  <si>
    <t>มงคลสวัสดิ์</t>
  </si>
  <si>
    <t>7328</t>
  </si>
  <si>
    <t>นัยนา</t>
  </si>
  <si>
    <t>พรหมทอง</t>
  </si>
  <si>
    <t>7625</t>
  </si>
  <si>
    <t>ปภัสรา</t>
  </si>
  <si>
    <t>ใจทาน</t>
  </si>
  <si>
    <t>10254</t>
  </si>
  <si>
    <t>สุมาภรณ์</t>
  </si>
  <si>
    <t>12595</t>
  </si>
  <si>
    <t>วิรัญชนา</t>
  </si>
  <si>
    <t>วิชัยวงษ์</t>
  </si>
  <si>
    <t>12751</t>
  </si>
  <si>
    <t>หงษ์คำ</t>
  </si>
  <si>
    <t>492(พ)</t>
  </si>
  <si>
    <t>กัญชพร</t>
  </si>
  <si>
    <t>ค้าทอง</t>
  </si>
  <si>
    <t>8296</t>
  </si>
  <si>
    <t>สร้างนานอก</t>
  </si>
  <si>
    <t>12809</t>
  </si>
  <si>
    <t>คณิตา</t>
  </si>
  <si>
    <t>ไมเด็น</t>
  </si>
  <si>
    <t>10830</t>
  </si>
  <si>
    <t>เสมเหลา</t>
  </si>
  <si>
    <t>12773</t>
  </si>
  <si>
    <t>ชัยทอง</t>
  </si>
  <si>
    <t>พันสนิท</t>
  </si>
  <si>
    <t>บ้านท่าพระเนาว์</t>
  </si>
  <si>
    <t>935</t>
  </si>
  <si>
    <t>วันทนีย์</t>
  </si>
  <si>
    <t>พันธะไชย</t>
  </si>
  <si>
    <t>942</t>
  </si>
  <si>
    <t>พิทักษ์</t>
  </si>
  <si>
    <t>อุดมชัย</t>
  </si>
  <si>
    <t>บ้านสวนมอนไคร่นุ่นวังหิน</t>
  </si>
  <si>
    <t>1014</t>
  </si>
  <si>
    <t>นายก</t>
  </si>
  <si>
    <t>บางสา</t>
  </si>
  <si>
    <t>10687</t>
  </si>
  <si>
    <t>อนุวัฒน์</t>
  </si>
  <si>
    <t>ยศทสาร</t>
  </si>
  <si>
    <t>971</t>
  </si>
  <si>
    <t>อภัสชฎาภา</t>
  </si>
  <si>
    <t>ค่อนสะอาด</t>
  </si>
  <si>
    <t>1016</t>
  </si>
  <si>
    <t>สุนทร</t>
  </si>
  <si>
    <t>ผลเลไร</t>
  </si>
  <si>
    <t>1018</t>
  </si>
  <si>
    <t>ชญานิษฐ์</t>
  </si>
  <si>
    <t>มูลมณี</t>
  </si>
  <si>
    <t>1022</t>
  </si>
  <si>
    <t>พัทธนันท์</t>
  </si>
  <si>
    <t>คำหวาน</t>
  </si>
  <si>
    <t>1023</t>
  </si>
  <si>
    <t>ดลนภา</t>
  </si>
  <si>
    <t>หรี่อินทร์</t>
  </si>
  <si>
    <t>1025</t>
  </si>
  <si>
    <t>ธิรารัตน์</t>
  </si>
  <si>
    <t>เขื่อนโยธา</t>
  </si>
  <si>
    <t>1191</t>
  </si>
  <si>
    <t>วิชาญ</t>
  </si>
  <si>
    <t>สิงห์โต</t>
  </si>
  <si>
    <t>10279</t>
  </si>
  <si>
    <t>ธัญรัตน์</t>
  </si>
  <si>
    <t>12197</t>
  </si>
  <si>
    <t>ชาตรี</t>
  </si>
  <si>
    <t>ส่งสุข</t>
  </si>
  <si>
    <t>12593</t>
  </si>
  <si>
    <t>ทรงศักดิ์</t>
  </si>
  <si>
    <t>สำเริง</t>
  </si>
  <si>
    <t>9442</t>
  </si>
  <si>
    <t>ธัญมล</t>
  </si>
  <si>
    <t>ศรีโคตร</t>
  </si>
  <si>
    <t>1128</t>
  </si>
  <si>
    <t>พรชัย</t>
  </si>
  <si>
    <t>ศรีจำปา</t>
  </si>
  <si>
    <t>920</t>
  </si>
  <si>
    <t>ทองคำ</t>
  </si>
  <si>
    <t>แสงเพ็ชร</t>
  </si>
  <si>
    <t>บ้านหนองโข่ย(ประชารัฐบำรุง)</t>
  </si>
  <si>
    <t>1006</t>
  </si>
  <si>
    <t>รุ่งนภา</t>
  </si>
  <si>
    <t>สาเสน</t>
  </si>
  <si>
    <t>1011</t>
  </si>
  <si>
    <t>มัณฑนี</t>
  </si>
  <si>
    <t>10829</t>
  </si>
  <si>
    <t>ศรีเพียรวงศ์</t>
  </si>
  <si>
    <t>กรวรรณ</t>
  </si>
  <si>
    <t>ณัฐริกา</t>
  </si>
  <si>
    <t>คลังอุดม</t>
  </si>
  <si>
    <t>1272</t>
  </si>
  <si>
    <t>กัญภร</t>
  </si>
  <si>
    <t>หน่อสีดา</t>
  </si>
  <si>
    <t>บ้านหนองบัวดีหมี(คุรุสามัคคี3)</t>
  </si>
  <si>
    <t>968</t>
  </si>
  <si>
    <t>ราชโคตร</t>
  </si>
  <si>
    <t>ชุติกาญจน์</t>
  </si>
  <si>
    <t>เทนอิสระ</t>
  </si>
  <si>
    <t>976</t>
  </si>
  <si>
    <t>รบไพรินทร์</t>
  </si>
  <si>
    <t>9547</t>
  </si>
  <si>
    <t>อาภรณ์</t>
  </si>
  <si>
    <t>บุญยืน</t>
  </si>
  <si>
    <t>12041</t>
  </si>
  <si>
    <t>ศุภชัย</t>
  </si>
  <si>
    <t>ดวงอัน</t>
  </si>
  <si>
    <t>บ้านหนองแวงบวรวิทย์</t>
  </si>
  <si>
    <t>988</t>
  </si>
  <si>
    <t>สาริศา</t>
  </si>
  <si>
    <t>บุญมี</t>
  </si>
  <si>
    <t>7624</t>
  </si>
  <si>
    <t>มัตติกา</t>
  </si>
  <si>
    <t>จุเมือง</t>
  </si>
  <si>
    <t>990</t>
  </si>
  <si>
    <t>รินรดา</t>
  </si>
  <si>
    <t>หงษาวงศ์</t>
  </si>
  <si>
    <t>1000</t>
  </si>
  <si>
    <t>เกษมณี</t>
  </si>
  <si>
    <t>มานะศรี</t>
  </si>
  <si>
    <t>1001</t>
  </si>
  <si>
    <t>สุรพงค์</t>
  </si>
  <si>
    <t>เรืองบุญ</t>
  </si>
  <si>
    <t>1284</t>
  </si>
  <si>
    <t>ณัฐธยาน์</t>
  </si>
  <si>
    <t>7529</t>
  </si>
  <si>
    <t>ทรงชัย</t>
  </si>
  <si>
    <t>ชุมยางสิม</t>
  </si>
  <si>
    <t>12144</t>
  </si>
  <si>
    <t>ดวงรัตน์</t>
  </si>
  <si>
    <t>12171</t>
  </si>
  <si>
    <t>ธนัยนันท์</t>
  </si>
  <si>
    <t>นิลสาย</t>
  </si>
  <si>
    <t>11128</t>
  </si>
  <si>
    <t>ปทุมพร</t>
  </si>
  <si>
    <t>นามวิชา</t>
  </si>
  <si>
    <t>663</t>
  </si>
  <si>
    <t xml:space="preserve">บรรจุ 2 ธค.63 </t>
  </si>
  <si>
    <t>วันวิสา</t>
  </si>
  <si>
    <t>วรรณวิจิต</t>
  </si>
  <si>
    <t>ดวงใจ</t>
  </si>
  <si>
    <t>ศิริอามาตย์</t>
  </si>
  <si>
    <t>12334</t>
  </si>
  <si>
    <t>สุขฤทัย</t>
  </si>
  <si>
    <t>พรหมรับ</t>
  </si>
  <si>
    <t>12755</t>
  </si>
  <si>
    <t>รัธพร</t>
  </si>
  <si>
    <t>สุดดี</t>
  </si>
  <si>
    <t>9295</t>
  </si>
  <si>
    <t>ชัยน้อย</t>
  </si>
  <si>
    <t>บ้านห้วยเตยพัฒนา</t>
  </si>
  <si>
    <t>927</t>
  </si>
  <si>
    <t>ธนภรณ์</t>
  </si>
  <si>
    <t>วงจันทร์ลา</t>
  </si>
  <si>
    <t>930</t>
  </si>
  <si>
    <t>พรณี</t>
  </si>
  <si>
    <t>อัตถาภูมิ</t>
  </si>
  <si>
    <t>931</t>
  </si>
  <si>
    <t>รัชนีย์</t>
  </si>
  <si>
    <t>เครื่องประดับ</t>
  </si>
  <si>
    <t>9875</t>
  </si>
  <si>
    <t>นราวุธ</t>
  </si>
  <si>
    <t>บ้านดอนแดงดอนน้อยวิทยา</t>
  </si>
  <si>
    <t>1145</t>
  </si>
  <si>
    <t>ปวีณา</t>
  </si>
  <si>
    <t>แสนประกอบ</t>
  </si>
  <si>
    <t>นภารัตน์</t>
  </si>
  <si>
    <t>ไชยเสนา</t>
  </si>
  <si>
    <t>439</t>
  </si>
  <si>
    <t>แก้วตา</t>
  </si>
  <si>
    <t>พันธ์วงค์</t>
  </si>
  <si>
    <t>1152</t>
  </si>
  <si>
    <t>ธรรมา</t>
  </si>
  <si>
    <t>ชำนาญภูมิ</t>
  </si>
  <si>
    <t>1156</t>
  </si>
  <si>
    <t>สังกะคำ</t>
  </si>
  <si>
    <t>3808</t>
  </si>
  <si>
    <t>ทัตทยา</t>
  </si>
  <si>
    <t>ศรีอาสนา</t>
  </si>
  <si>
    <t>7284</t>
  </si>
  <si>
    <t>จันทนพิมพ์</t>
  </si>
  <si>
    <t>8554</t>
  </si>
  <si>
    <t>สุวรรณา</t>
  </si>
  <si>
    <t>มยุรีสวรรค์</t>
  </si>
  <si>
    <t>9461</t>
  </si>
  <si>
    <t>10696</t>
  </si>
  <si>
    <t>กนกพรรณ</t>
  </si>
  <si>
    <t>นาถมทอง</t>
  </si>
  <si>
    <t>1288</t>
  </si>
  <si>
    <t>สุภาวรรณ</t>
  </si>
  <si>
    <t>ขจรเดช</t>
  </si>
  <si>
    <t>7023</t>
  </si>
  <si>
    <t>พิมพ์ใจ</t>
  </si>
  <si>
    <t>ใบบ้ง</t>
  </si>
  <si>
    <t>กรรณเรศ</t>
  </si>
  <si>
    <t>ชันติโก</t>
  </si>
  <si>
    <t>9533</t>
  </si>
  <si>
    <t>ชนิดา</t>
  </si>
  <si>
    <t>นุชศิลา</t>
  </si>
  <si>
    <t>บ้านดอนหันวิทยาสาร</t>
  </si>
  <si>
    <t>2165</t>
  </si>
  <si>
    <t>9302</t>
  </si>
  <si>
    <t>วงษ์โท</t>
  </si>
  <si>
    <t>12748</t>
  </si>
  <si>
    <t>จุไรพร</t>
  </si>
  <si>
    <t>สาวิกันย์</t>
  </si>
  <si>
    <t>บ้านโนนเขวา</t>
  </si>
  <si>
    <t>1195</t>
  </si>
  <si>
    <t>จูนก</t>
  </si>
  <si>
    <t>2094</t>
  </si>
  <si>
    <t>สงวนรัตน์</t>
  </si>
  <si>
    <t>2813</t>
  </si>
  <si>
    <t>ธันยพร</t>
  </si>
  <si>
    <t>ปานาลาด</t>
  </si>
  <si>
    <t>9961</t>
  </si>
  <si>
    <t>เชวงศักดิ์</t>
  </si>
  <si>
    <t>บ้านโนนตุ่นประชาบำรุง</t>
  </si>
  <si>
    <t>1181</t>
  </si>
  <si>
    <t>ศรรักษ์</t>
  </si>
  <si>
    <t>1183</t>
  </si>
  <si>
    <t>จ้ำหนองโพธิ์</t>
  </si>
  <si>
    <t>2197</t>
  </si>
  <si>
    <t>นันทพล</t>
  </si>
  <si>
    <t>ศรีบุรี</t>
  </si>
  <si>
    <t>1190</t>
  </si>
  <si>
    <t>เจตน์</t>
  </si>
  <si>
    <t>บ้านหนองหญ้าแพรกท่าแร่</t>
  </si>
  <si>
    <t>รุ่งรัตน์</t>
  </si>
  <si>
    <t>สิทธิวงศ์</t>
  </si>
  <si>
    <t>นงค์นุช</t>
  </si>
  <si>
    <t>ศีษะนอก</t>
  </si>
  <si>
    <t>สบาจิตร์</t>
  </si>
  <si>
    <t>1171</t>
  </si>
  <si>
    <t>ไสว</t>
  </si>
  <si>
    <t>1172</t>
  </si>
  <si>
    <t>เกศรินทร์</t>
  </si>
  <si>
    <t>อนุศรี</t>
  </si>
  <si>
    <t>1174</t>
  </si>
  <si>
    <t>1177</t>
  </si>
  <si>
    <t>อุ่นแก้ว</t>
  </si>
  <si>
    <t>1179</t>
  </si>
  <si>
    <t>คมกฤษณ์</t>
  </si>
  <si>
    <t>ทองขอน</t>
  </si>
  <si>
    <t>1180</t>
  </si>
  <si>
    <t>สุข์พีรญา</t>
  </si>
  <si>
    <t>บุรินทร์อุทัยกุล</t>
  </si>
  <si>
    <t>4635</t>
  </si>
  <si>
    <t>ดนตรี</t>
  </si>
  <si>
    <t>หล้าสีดา</t>
  </si>
  <si>
    <t>7662</t>
  </si>
  <si>
    <t>ฤทัยรัตน์</t>
  </si>
  <si>
    <t>ระลาคี</t>
  </si>
  <si>
    <t>10041</t>
  </si>
  <si>
    <t>ณิชเสฏฐี</t>
  </si>
  <si>
    <t>10492</t>
  </si>
  <si>
    <t>สำรวย</t>
  </si>
  <si>
    <t>อำมาตหิน</t>
  </si>
  <si>
    <t>12606</t>
  </si>
  <si>
    <t>สอนโก่ย</t>
  </si>
  <si>
    <t>512(พ)</t>
  </si>
  <si>
    <t>9075</t>
  </si>
  <si>
    <t>อัญชญา</t>
  </si>
  <si>
    <t>ม่วงภูเขียว</t>
  </si>
  <si>
    <t>9269</t>
  </si>
  <si>
    <t>มีทา</t>
  </si>
  <si>
    <t>273</t>
  </si>
  <si>
    <t>นิราศรี</t>
  </si>
  <si>
    <t>บ้านเหล่านกชุมวิทยาสรรค์</t>
  </si>
  <si>
    <t>1202</t>
  </si>
  <si>
    <t>ผ่องแผ้ว</t>
  </si>
  <si>
    <t>567</t>
  </si>
  <si>
    <t xml:space="preserve">บรรจุ 1 ธ.ค.63 </t>
  </si>
  <si>
    <t>บุบผา</t>
  </si>
  <si>
    <t>9500</t>
  </si>
  <si>
    <t>9455</t>
  </si>
  <si>
    <t>นิติยา</t>
  </si>
  <si>
    <t>4947</t>
  </si>
  <si>
    <t>พิบูล</t>
  </si>
  <si>
    <t>ดวงคมทา</t>
  </si>
  <si>
    <t>10817</t>
  </si>
  <si>
    <t>กนกนาฎ</t>
  </si>
  <si>
    <t>9453</t>
  </si>
  <si>
    <t>กุณโฮง</t>
  </si>
  <si>
    <t>9610</t>
  </si>
  <si>
    <t>สุทธิ</t>
  </si>
  <si>
    <t>บ้านโคกสูงวิทยาคม</t>
  </si>
  <si>
    <t>1330</t>
  </si>
  <si>
    <t>ณรงค์</t>
  </si>
  <si>
    <t>สินแสง</t>
  </si>
  <si>
    <t>9466</t>
  </si>
  <si>
    <t>อินทรทัพ</t>
  </si>
  <si>
    <t>บ้านทองหลาง</t>
  </si>
  <si>
    <t>1347</t>
  </si>
  <si>
    <t>วิภา</t>
  </si>
  <si>
    <t>สุตตรัตน์รังสี</t>
  </si>
  <si>
    <t>1351</t>
  </si>
  <si>
    <t>พนมรัตน์</t>
  </si>
  <si>
    <t>แสนวงษ์</t>
  </si>
  <si>
    <t>1358</t>
  </si>
  <si>
    <t>จรูญ</t>
  </si>
  <si>
    <t>โพธาราม</t>
  </si>
  <si>
    <t>1361</t>
  </si>
  <si>
    <t>เนตินนท์</t>
  </si>
  <si>
    <t>หาญสุริย์</t>
  </si>
  <si>
    <t>1362</t>
  </si>
  <si>
    <t>นิลนามะ</t>
  </si>
  <si>
    <t>2269</t>
  </si>
  <si>
    <t>บุญหลาย</t>
  </si>
  <si>
    <t>หวานเพราะ</t>
  </si>
  <si>
    <t>บ้านหว้าเหล่าโพนทองประชานุกูล</t>
  </si>
  <si>
    <t>1306</t>
  </si>
  <si>
    <t>อนุกูล</t>
  </si>
  <si>
    <t>นิยมถิ่น</t>
  </si>
  <si>
    <t>ศิวิไล</t>
  </si>
  <si>
    <t>ทับอาษา</t>
  </si>
  <si>
    <t>1316</t>
  </si>
  <si>
    <t>ณัฐรีภรณ์</t>
  </si>
  <si>
    <t>วิชชุเมธาลักษณ์</t>
  </si>
  <si>
    <t>1318</t>
  </si>
  <si>
    <t>กรวิภา</t>
  </si>
  <si>
    <t>มูลพิมพ์</t>
  </si>
  <si>
    <t>1323</t>
  </si>
  <si>
    <t>สุทธิวงศ์</t>
  </si>
  <si>
    <t>1331</t>
  </si>
  <si>
    <t>นาวิน</t>
  </si>
  <si>
    <t>ชัยไธสง</t>
  </si>
  <si>
    <t>6693</t>
  </si>
  <si>
    <t>นฐพร</t>
  </si>
  <si>
    <t>สังข์ทอง</t>
  </si>
  <si>
    <t>9031</t>
  </si>
  <si>
    <t>อิสริยาภรณ์</t>
  </si>
  <si>
    <t>ก้อนแก้ว</t>
  </si>
  <si>
    <t>9495</t>
  </si>
  <si>
    <t>ภานุวัลย์</t>
  </si>
  <si>
    <t>ศรีกันทอง</t>
  </si>
  <si>
    <t>12771</t>
  </si>
  <si>
    <t>ประเสริฐอาษา</t>
  </si>
  <si>
    <t>495(พ)</t>
  </si>
  <si>
    <t>มีทองหลาง</t>
  </si>
  <si>
    <t>1315</t>
  </si>
  <si>
    <t>จรรยาภรณ์</t>
  </si>
  <si>
    <t>อิสระวงษ์</t>
  </si>
  <si>
    <t>1976</t>
  </si>
  <si>
    <t>วรรณะรุจา</t>
  </si>
  <si>
    <t>โสภาวงษ์</t>
  </si>
  <si>
    <t>4550</t>
  </si>
  <si>
    <t>ภัทรพร</t>
  </si>
  <si>
    <t>วงษ์แสงตา</t>
  </si>
  <si>
    <t>5350</t>
  </si>
  <si>
    <t>ชมนภัส</t>
  </si>
  <si>
    <t>ศรีดาธรรม</t>
  </si>
  <si>
    <t>59103</t>
  </si>
  <si>
    <t>จิตตรา</t>
  </si>
  <si>
    <t>อยู่ดี</t>
  </si>
  <si>
    <t>9226</t>
  </si>
  <si>
    <t>พิสิฐธวัฒน์</t>
  </si>
  <si>
    <t>กลิ่นไธสงค์</t>
  </si>
  <si>
    <t>บ้านหนองคู</t>
  </si>
  <si>
    <t>1363</t>
  </si>
  <si>
    <t>แก้วคำแสน</t>
  </si>
  <si>
    <t>823</t>
  </si>
  <si>
    <t>ศรัณย์ชนก</t>
  </si>
  <si>
    <t>อดทน</t>
  </si>
  <si>
    <t>1336</t>
  </si>
  <si>
    <t>บ้านเหล่านางาม</t>
  </si>
  <si>
    <t>9212</t>
  </si>
  <si>
    <t>ยุภาวดี</t>
  </si>
  <si>
    <t>ศรีขน</t>
  </si>
  <si>
    <t>4800</t>
  </si>
  <si>
    <t>มานพ</t>
  </si>
  <si>
    <t>อานจันทึก</t>
  </si>
  <si>
    <t>บ้านเหล่านาดี</t>
  </si>
  <si>
    <t>1327</t>
  </si>
  <si>
    <t>สุพรรษ</t>
  </si>
  <si>
    <t>ลุนมาตร</t>
  </si>
  <si>
    <t>11924</t>
  </si>
  <si>
    <t>เตือนตา</t>
  </si>
  <si>
    <t>แซงบุญเรือง</t>
  </si>
  <si>
    <t>1377</t>
  </si>
  <si>
    <t>กิตติพร</t>
  </si>
  <si>
    <t>ภูตะโชติ</t>
  </si>
  <si>
    <t>7405</t>
  </si>
  <si>
    <t>ธวัชชัย</t>
  </si>
  <si>
    <t>สุทธิยา</t>
  </si>
  <si>
    <t>9537</t>
  </si>
  <si>
    <t>วริศรา</t>
  </si>
  <si>
    <t>จิตรมงคลศรี</t>
  </si>
  <si>
    <t>9228</t>
  </si>
  <si>
    <t>อุทิน</t>
  </si>
  <si>
    <t>พลมุข</t>
  </si>
  <si>
    <t>1328</t>
  </si>
  <si>
    <t>นิดาวรรณ</t>
  </si>
  <si>
    <t>เพียสุพรรณ</t>
  </si>
  <si>
    <t>12786</t>
  </si>
  <si>
    <t>พิมพ์ผกา</t>
  </si>
  <si>
    <t>พลสงคราม</t>
  </si>
  <si>
    <t>11026</t>
  </si>
  <si>
    <t>ภมร</t>
  </si>
  <si>
    <t>สุรพงษ์รัตน์</t>
  </si>
  <si>
    <t>บ้านดอนช้าง(ศรีสุขวิทยาคาร)</t>
  </si>
  <si>
    <t>1269</t>
  </si>
  <si>
    <t>เพย์</t>
  </si>
  <si>
    <t>1273</t>
  </si>
  <si>
    <t>มหาโพธิ์</t>
  </si>
  <si>
    <t>1278</t>
  </si>
  <si>
    <t>พวงผกา</t>
  </si>
  <si>
    <t>เย็นขัน</t>
  </si>
  <si>
    <t>12512</t>
  </si>
  <si>
    <t>นันทิกานต์</t>
  </si>
  <si>
    <t>กงสะเด็น</t>
  </si>
  <si>
    <t>6128</t>
  </si>
  <si>
    <t>ยุพิน</t>
  </si>
  <si>
    <t>ไชยศาสตร์</t>
  </si>
  <si>
    <t>บ้านดอนหญ้านาง</t>
  </si>
  <si>
    <t>ภูวดล</t>
  </si>
  <si>
    <t>ภูบังดาว</t>
  </si>
  <si>
    <t>1298</t>
  </si>
  <si>
    <t>กัญญาณัฐ</t>
  </si>
  <si>
    <t>สีเสนซุย</t>
  </si>
  <si>
    <t>9211</t>
  </si>
  <si>
    <t>ศิรินภา</t>
  </si>
  <si>
    <t>เทพภูเขียว</t>
  </si>
  <si>
    <t>294</t>
  </si>
  <si>
    <t>กุลสังขาร</t>
  </si>
  <si>
    <t>บ้านป่าสังข์หนองฮี</t>
  </si>
  <si>
    <t>1279</t>
  </si>
  <si>
    <t>รัชดาพร</t>
  </si>
  <si>
    <t>ทองยศ</t>
  </si>
  <si>
    <t>รัตน์ติยา</t>
  </si>
  <si>
    <t>ใช้สอย</t>
  </si>
  <si>
    <t>สุเวศย์</t>
  </si>
  <si>
    <t>บวรพาณิชย์</t>
  </si>
  <si>
    <t>อนุบาลขอนแก่น</t>
  </si>
  <si>
    <t>164</t>
  </si>
  <si>
    <t>นิรุจน์</t>
  </si>
  <si>
    <t>นครศรี</t>
  </si>
  <si>
    <t>166</t>
  </si>
  <si>
    <t>สมนึก</t>
  </si>
  <si>
    <t>อาจยะศรี</t>
  </si>
  <si>
    <t>165</t>
  </si>
  <si>
    <t>ศักดา</t>
  </si>
  <si>
    <t>มุสิกวัน</t>
  </si>
  <si>
    <t>167</t>
  </si>
  <si>
    <t>ศุภวัฒน์</t>
  </si>
  <si>
    <t>อินทรกำแหง</t>
  </si>
  <si>
    <t>168</t>
  </si>
  <si>
    <t>ธรรมมา</t>
  </si>
  <si>
    <t>คำบุญ</t>
  </si>
  <si>
    <t>10695</t>
  </si>
  <si>
    <t>บริหาร</t>
  </si>
  <si>
    <t>628</t>
  </si>
  <si>
    <t>โพธิ์ใต้</t>
  </si>
  <si>
    <t>10836</t>
  </si>
  <si>
    <t>สิริยากร</t>
  </si>
  <si>
    <t>รู้ปัญญา</t>
  </si>
  <si>
    <t>802</t>
  </si>
  <si>
    <t>1226</t>
  </si>
  <si>
    <t>อาจรีย์</t>
  </si>
  <si>
    <t>ถนอมดำรงศักดิ์</t>
  </si>
  <si>
    <t>78</t>
  </si>
  <si>
    <t>บัวไขนภา</t>
  </si>
  <si>
    <t>นาหัวหนอง</t>
  </si>
  <si>
    <t>84</t>
  </si>
  <si>
    <t>รุจิรา</t>
  </si>
  <si>
    <t>โพธิรังษี</t>
  </si>
  <si>
    <t>92</t>
  </si>
  <si>
    <t>โพธิ์ทอง</t>
  </si>
  <si>
    <t>106</t>
  </si>
  <si>
    <t>ศิริญาณี</t>
  </si>
  <si>
    <t>นววงศ์อนันต์</t>
  </si>
  <si>
    <t>150</t>
  </si>
  <si>
    <t>ชลลดา</t>
  </si>
  <si>
    <t>บานนิสเตอร์</t>
  </si>
  <si>
    <t>169</t>
  </si>
  <si>
    <t>ภัณทิลา</t>
  </si>
  <si>
    <t>แสนแป้</t>
  </si>
  <si>
    <t>170</t>
  </si>
  <si>
    <t>ศิวาพร</t>
  </si>
  <si>
    <t>แสนสุภา</t>
  </si>
  <si>
    <t>172</t>
  </si>
  <si>
    <t>วิภาดา</t>
  </si>
  <si>
    <t>สรณารักษ์</t>
  </si>
  <si>
    <t>175</t>
  </si>
  <si>
    <t>วรรณกุล</t>
  </si>
  <si>
    <t>177</t>
  </si>
  <si>
    <t>กัญญา</t>
  </si>
  <si>
    <t>สุขเลิศตระกูล</t>
  </si>
  <si>
    <t>179</t>
  </si>
  <si>
    <t>รภัทภร</t>
  </si>
  <si>
    <t>ศิริปรุ</t>
  </si>
  <si>
    <t>181</t>
  </si>
  <si>
    <t>ชลทิชา</t>
  </si>
  <si>
    <t>เทพรังสฤษฎิ์</t>
  </si>
  <si>
    <t>182</t>
  </si>
  <si>
    <t>กรองแก้ว</t>
  </si>
  <si>
    <t>อวบสำอางค์</t>
  </si>
  <si>
    <t>183</t>
  </si>
  <si>
    <t>แสงวิชัย</t>
  </si>
  <si>
    <t>184</t>
  </si>
  <si>
    <t>รัตน์ชุนี</t>
  </si>
  <si>
    <t>แก้วศรี</t>
  </si>
  <si>
    <t>186</t>
  </si>
  <si>
    <t>วรพงษ์</t>
  </si>
  <si>
    <t>สุภูตะโยธิน</t>
  </si>
  <si>
    <t>193</t>
  </si>
  <si>
    <t>ดำรงศักดิ์</t>
  </si>
  <si>
    <t>พิมหานาม</t>
  </si>
  <si>
    <t>194</t>
  </si>
  <si>
    <t>ศิริวรรณ</t>
  </si>
  <si>
    <t>บุญโยดม</t>
  </si>
  <si>
    <t>195</t>
  </si>
  <si>
    <t>ชูพันธ์</t>
  </si>
  <si>
    <t>196</t>
  </si>
  <si>
    <t>วิภาภรณ์</t>
  </si>
  <si>
    <t>นามโคตร</t>
  </si>
  <si>
    <t>197</t>
  </si>
  <si>
    <t>นัสกร</t>
  </si>
  <si>
    <t>มะลาศรี</t>
  </si>
  <si>
    <t>198</t>
  </si>
  <si>
    <t>บุษราคัม</t>
  </si>
  <si>
    <t>200</t>
  </si>
  <si>
    <t>ปะศิรัตน์</t>
  </si>
  <si>
    <t>ธรรมศิริ</t>
  </si>
  <si>
    <t>201</t>
  </si>
  <si>
    <t>นันท์ดี</t>
  </si>
  <si>
    <t>202</t>
  </si>
  <si>
    <t>เสริมนรา</t>
  </si>
  <si>
    <t>204</t>
  </si>
  <si>
    <t>นิธิภรณ์</t>
  </si>
  <si>
    <t>ศรีละโคตร</t>
  </si>
  <si>
    <t>205</t>
  </si>
  <si>
    <t>เวชสุวรรณ</t>
  </si>
  <si>
    <t>พัชรดา</t>
  </si>
  <si>
    <t>จันทร์เจริญ</t>
  </si>
  <si>
    <t>206</t>
  </si>
  <si>
    <t>บุญญาภัทร</t>
  </si>
  <si>
    <t>วงศ์ษา</t>
  </si>
  <si>
    <t>207</t>
  </si>
  <si>
    <t>บัวลอง</t>
  </si>
  <si>
    <t>นิลทวงษ์</t>
  </si>
  <si>
    <t>208</t>
  </si>
  <si>
    <t>ส่งศรี</t>
  </si>
  <si>
    <t>นาอุดม</t>
  </si>
  <si>
    <t>209</t>
  </si>
  <si>
    <t>เสริมดำรงศักดิ์</t>
  </si>
  <si>
    <t>210</t>
  </si>
  <si>
    <t>เยาวลักษณ์</t>
  </si>
  <si>
    <t>นาชัยธง</t>
  </si>
  <si>
    <t>211</t>
  </si>
  <si>
    <t>ประดิษฐ์</t>
  </si>
  <si>
    <t>แก้วสีหาบุตร</t>
  </si>
  <si>
    <t>212</t>
  </si>
  <si>
    <t>วรางคณา</t>
  </si>
  <si>
    <t>214</t>
  </si>
  <si>
    <t>จิรัชยา</t>
  </si>
  <si>
    <t>สมจร</t>
  </si>
  <si>
    <t>215</t>
  </si>
  <si>
    <t>ฐิติชญาณ์</t>
  </si>
  <si>
    <t>ธานินฐิตินันท์</t>
  </si>
  <si>
    <t>216</t>
  </si>
  <si>
    <t>ปุณรวิภา</t>
  </si>
  <si>
    <t>217</t>
  </si>
  <si>
    <t>พัชรา</t>
  </si>
  <si>
    <t>สนธิมุล</t>
  </si>
  <si>
    <t>221</t>
  </si>
  <si>
    <t>222</t>
  </si>
  <si>
    <t>อารีวรรณ</t>
  </si>
  <si>
    <t>ตอรบรัมย์</t>
  </si>
  <si>
    <t>223</t>
  </si>
  <si>
    <t>พิพัฒน์พงศ์</t>
  </si>
  <si>
    <t>224</t>
  </si>
  <si>
    <t>วิมลวรรณ</t>
  </si>
  <si>
    <t>โยธารินทร์</t>
  </si>
  <si>
    <t>225</t>
  </si>
  <si>
    <t>ใจซื่อ</t>
  </si>
  <si>
    <t>227</t>
  </si>
  <si>
    <t>ภาวัต</t>
  </si>
  <si>
    <t>โทพันธ์</t>
  </si>
  <si>
    <t>228</t>
  </si>
  <si>
    <t>อมรา</t>
  </si>
  <si>
    <t>ชาสุวรรณ</t>
  </si>
  <si>
    <t>229</t>
  </si>
  <si>
    <t>คมคาย</t>
  </si>
  <si>
    <t>เรืองเดชาวิวัฒน์</t>
  </si>
  <si>
    <t>231</t>
  </si>
  <si>
    <t>หนูเจียม</t>
  </si>
  <si>
    <t>232</t>
  </si>
  <si>
    <t>พนอนิตย์</t>
  </si>
  <si>
    <t>หล่อยดา</t>
  </si>
  <si>
    <t>233</t>
  </si>
  <si>
    <t>ปวรา</t>
  </si>
  <si>
    <t>วงศ์ปัญญา</t>
  </si>
  <si>
    <t>234</t>
  </si>
  <si>
    <t>จิรวัฒน์</t>
  </si>
  <si>
    <t>236</t>
  </si>
  <si>
    <t>พรสวรรค์</t>
  </si>
  <si>
    <t>อ่อนมณี</t>
  </si>
  <si>
    <t>238</t>
  </si>
  <si>
    <t>พิสิทธิ์</t>
  </si>
  <si>
    <t>ชำนาญไพร</t>
  </si>
  <si>
    <t>242</t>
  </si>
  <si>
    <t>จิตรา</t>
  </si>
  <si>
    <t>ไขขุนทด</t>
  </si>
  <si>
    <t>254</t>
  </si>
  <si>
    <t>วรรริภา</t>
  </si>
  <si>
    <t>ศรีโยวงศ์</t>
  </si>
  <si>
    <t>255</t>
  </si>
  <si>
    <t>กุหลาบเพชร</t>
  </si>
  <si>
    <t>สมตน</t>
  </si>
  <si>
    <t>276</t>
  </si>
  <si>
    <t>พรเพชร</t>
  </si>
  <si>
    <t>จังจรูญ</t>
  </si>
  <si>
    <t>280</t>
  </si>
  <si>
    <t>ชวนประกอบ</t>
  </si>
  <si>
    <t>291</t>
  </si>
  <si>
    <t>อารีย์</t>
  </si>
  <si>
    <t>แสนเหนือ</t>
  </si>
  <si>
    <t>342</t>
  </si>
  <si>
    <t>วรารักษ์</t>
  </si>
  <si>
    <t>รังษี</t>
  </si>
  <si>
    <t>356</t>
  </si>
  <si>
    <t>วิริยสถิตย์กุล</t>
  </si>
  <si>
    <t>432</t>
  </si>
  <si>
    <t>บุญเลิงชัย</t>
  </si>
  <si>
    <t>508</t>
  </si>
  <si>
    <t>อุทัยวรรณ</t>
  </si>
  <si>
    <t>545</t>
  </si>
  <si>
    <t>นพมาศ</t>
  </si>
  <si>
    <t>จิตศักดิ์</t>
  </si>
  <si>
    <t>716</t>
  </si>
  <si>
    <t>อดุลยภาคย์</t>
  </si>
  <si>
    <t>คำเพราะ</t>
  </si>
  <si>
    <t>730</t>
  </si>
  <si>
    <t>เพชรมาลัย</t>
  </si>
  <si>
    <t>739</t>
  </si>
  <si>
    <t>พัฒน์ณิชา</t>
  </si>
  <si>
    <t>วงศาศิริพัฒน์</t>
  </si>
  <si>
    <t>769</t>
  </si>
  <si>
    <t>กนกกาญจน์</t>
  </si>
  <si>
    <t>แหวนนิล</t>
  </si>
  <si>
    <t>810</t>
  </si>
  <si>
    <t>จาณิษา</t>
  </si>
  <si>
    <t>ถาวรเรืองฤทธิ์</t>
  </si>
  <si>
    <t>825</t>
  </si>
  <si>
    <t>จำรัสลักษณ์</t>
  </si>
  <si>
    <t>869</t>
  </si>
  <si>
    <t>ดวงทองพล</t>
  </si>
  <si>
    <t>1107</t>
  </si>
  <si>
    <t>จรีพร</t>
  </si>
  <si>
    <t>1109</t>
  </si>
  <si>
    <t>พัชรพร</t>
  </si>
  <si>
    <t>พุทธรัสสุ</t>
  </si>
  <si>
    <t>1184</t>
  </si>
  <si>
    <t>สุวรรณศิลป์</t>
  </si>
  <si>
    <t>1223</t>
  </si>
  <si>
    <t>จักรพงษ์</t>
  </si>
  <si>
    <t>โชติการณ์</t>
  </si>
  <si>
    <t>1257</t>
  </si>
  <si>
    <t>2234</t>
  </si>
  <si>
    <t>ณภัทรกาญจน์</t>
  </si>
  <si>
    <t>อสุนี ณ อยุธยา</t>
  </si>
  <si>
    <t>2432</t>
  </si>
  <si>
    <t>วัชรีย์</t>
  </si>
  <si>
    <t>คงพิบูลย์</t>
  </si>
  <si>
    <t>3405</t>
  </si>
  <si>
    <t>โฉมยงค์</t>
  </si>
  <si>
    <t>หมายมั่น</t>
  </si>
  <si>
    <t>3474</t>
  </si>
  <si>
    <t>กัญญารัตน์</t>
  </si>
  <si>
    <t>สิงคเสลิต</t>
  </si>
  <si>
    <t>3541</t>
  </si>
  <si>
    <t>วารีณา</t>
  </si>
  <si>
    <t>งามยิ่ง</t>
  </si>
  <si>
    <t>4227</t>
  </si>
  <si>
    <t>สใบทิพย์</t>
  </si>
  <si>
    <t>แสนสุนทรจิตร</t>
  </si>
  <si>
    <t>5062</t>
  </si>
  <si>
    <t>สุนทรพิทักษ์</t>
  </si>
  <si>
    <t>5515</t>
  </si>
  <si>
    <t>ชนายุส</t>
  </si>
  <si>
    <t>โกมลไสย</t>
  </si>
  <si>
    <t>6606</t>
  </si>
  <si>
    <t>ไทยานนท์</t>
  </si>
  <si>
    <t>6726</t>
  </si>
  <si>
    <t>มธุรส</t>
  </si>
  <si>
    <t>หอทอง</t>
  </si>
  <si>
    <t>7070</t>
  </si>
  <si>
    <t>ถนอมขวัญ</t>
  </si>
  <si>
    <t>รัญดร</t>
  </si>
  <si>
    <t>7107</t>
  </si>
  <si>
    <t>ยวงพร</t>
  </si>
  <si>
    <t>ศิริทองสุข</t>
  </si>
  <si>
    <t>7144</t>
  </si>
  <si>
    <t>ศุภรดา</t>
  </si>
  <si>
    <t>คงนาค</t>
  </si>
  <si>
    <t>7270</t>
  </si>
  <si>
    <t>ศิริสุทธิ์</t>
  </si>
  <si>
    <t>7354</t>
  </si>
  <si>
    <t>วไลรัตน์</t>
  </si>
  <si>
    <t>7366</t>
  </si>
  <si>
    <t>7386</t>
  </si>
  <si>
    <t>อารยา</t>
  </si>
  <si>
    <t>7638</t>
  </si>
  <si>
    <t>8477</t>
  </si>
  <si>
    <t>ปาณจิตตรา</t>
  </si>
  <si>
    <t>ศิรินิกร</t>
  </si>
  <si>
    <t>8704</t>
  </si>
  <si>
    <t>ณัตยพร</t>
  </si>
  <si>
    <t>นารอง</t>
  </si>
  <si>
    <t>9147</t>
  </si>
  <si>
    <t>ประภาพรรณ</t>
  </si>
  <si>
    <t>หิรัญอร</t>
  </si>
  <si>
    <t>9150</t>
  </si>
  <si>
    <t>สมวรรณ</t>
  </si>
  <si>
    <t>เทพพร</t>
  </si>
  <si>
    <t>9187</t>
  </si>
  <si>
    <t>น่านฟ้า</t>
  </si>
  <si>
    <t>อินทะรังษี</t>
  </si>
  <si>
    <t>9243</t>
  </si>
  <si>
    <t>ปวันรัตน์</t>
  </si>
  <si>
    <t>ขุนศรีรักษา</t>
  </si>
  <si>
    <t>9337</t>
  </si>
  <si>
    <t>กนกกาญจญ์</t>
  </si>
  <si>
    <t>เฟื่องฟูสถิตย์</t>
  </si>
  <si>
    <t>9408</t>
  </si>
  <si>
    <t>สมฤดี</t>
  </si>
  <si>
    <t>9607</t>
  </si>
  <si>
    <t>10168</t>
  </si>
  <si>
    <t>อภิวรรณ</t>
  </si>
  <si>
    <t>ดวงจันทิพย์</t>
  </si>
  <si>
    <t>10262</t>
  </si>
  <si>
    <t>พูนพิจิต</t>
  </si>
  <si>
    <t>ตาปนานนท์</t>
  </si>
  <si>
    <t>10302</t>
  </si>
  <si>
    <t>ลำภู</t>
  </si>
  <si>
    <t>แก้วโนนตุ่น</t>
  </si>
  <si>
    <t>10806</t>
  </si>
  <si>
    <t>ดอนตระกูล</t>
  </si>
  <si>
    <t>10815</t>
  </si>
  <si>
    <t>พรมมาหลง</t>
  </si>
  <si>
    <t>10820</t>
  </si>
  <si>
    <t>วิทยา</t>
  </si>
  <si>
    <t>สุดรัก</t>
  </si>
  <si>
    <t>10853</t>
  </si>
  <si>
    <t>ธิติมา</t>
  </si>
  <si>
    <t>10869</t>
  </si>
  <si>
    <t>วานิตย์</t>
  </si>
  <si>
    <t>นามศิริ</t>
  </si>
  <si>
    <t>11014</t>
  </si>
  <si>
    <t>ปรียา</t>
  </si>
  <si>
    <t>มะโนดี</t>
  </si>
  <si>
    <t>11920</t>
  </si>
  <si>
    <t>ศรีสงค์</t>
  </si>
  <si>
    <t>12165</t>
  </si>
  <si>
    <t>สุรภา</t>
  </si>
  <si>
    <t>พิมพ์หานาม</t>
  </si>
  <si>
    <t>12166</t>
  </si>
  <si>
    <t>บุญณะโชติ</t>
  </si>
  <si>
    <t>12183</t>
  </si>
  <si>
    <t>อัครศรี</t>
  </si>
  <si>
    <t>พุกหน้า</t>
  </si>
  <si>
    <t>12184</t>
  </si>
  <si>
    <t>นันท์นภัส</t>
  </si>
  <si>
    <t>ศิริวัฒน์ธนวงศ์</t>
  </si>
  <si>
    <t>12198</t>
  </si>
  <si>
    <t>อุไรวัลย์</t>
  </si>
  <si>
    <t>ไมตรีแพน</t>
  </si>
  <si>
    <t>12209</t>
  </si>
  <si>
    <t>วิเรืองรอง</t>
  </si>
  <si>
    <t>12355</t>
  </si>
  <si>
    <t>สุรพล</t>
  </si>
  <si>
    <t>คำมะณีจันทร์</t>
  </si>
  <si>
    <t>12651</t>
  </si>
  <si>
    <t>พรรณวดี</t>
  </si>
  <si>
    <t>รอดงาม</t>
  </si>
  <si>
    <t>12759</t>
  </si>
  <si>
    <t>ประมูลจักโก</t>
  </si>
  <si>
    <t>12770</t>
  </si>
  <si>
    <t>ธนาวดี</t>
  </si>
  <si>
    <t>ทองทวี</t>
  </si>
  <si>
    <t xml:space="preserve">12804 </t>
  </si>
  <si>
    <t>พุกทอง</t>
  </si>
  <si>
    <t>12811</t>
  </si>
  <si>
    <t>ธนัชพร</t>
  </si>
  <si>
    <t>พิลาวุฒิ</t>
  </si>
  <si>
    <t>1211(พ)</t>
  </si>
  <si>
    <t>จ้อยอินทร์</t>
  </si>
  <si>
    <t>497(พ)</t>
  </si>
  <si>
    <t>ปุญญิศา</t>
  </si>
  <si>
    <t>เบญจศิลป์</t>
  </si>
  <si>
    <t>498(พ)</t>
  </si>
  <si>
    <t>ไพบูลย์</t>
  </si>
  <si>
    <t>จันทร์สม</t>
  </si>
  <si>
    <t>56</t>
  </si>
  <si>
    <t>ชัยยา</t>
  </si>
  <si>
    <t>เมืองสนธิ์</t>
  </si>
  <si>
    <t>9271</t>
  </si>
  <si>
    <t>ชนิดาพร</t>
  </si>
  <si>
    <t>คำมณีจันทร์</t>
  </si>
  <si>
    <t>4929</t>
  </si>
  <si>
    <t>ทัศนีย์พร</t>
  </si>
  <si>
    <t>กันทะใจ</t>
  </si>
  <si>
    <t>ครู/น้ำพอง ขอนแก่น เขต 4</t>
  </si>
  <si>
    <t>12058</t>
  </si>
  <si>
    <t>เวหา</t>
  </si>
  <si>
    <t>สนามบิน</t>
  </si>
  <si>
    <t>1</t>
  </si>
  <si>
    <t>บุญนาม</t>
  </si>
  <si>
    <t>กุลปรียา</t>
  </si>
  <si>
    <t>กากแก้ว</t>
  </si>
  <si>
    <t>อินทุอร</t>
  </si>
  <si>
    <t>โควังชัย</t>
  </si>
  <si>
    <t>888</t>
  </si>
  <si>
    <t>อรรคพร</t>
  </si>
  <si>
    <t>จอมคำสิงห์</t>
  </si>
  <si>
    <t>พัชนี</t>
  </si>
  <si>
    <t>จันนาฝาย</t>
  </si>
  <si>
    <t>รัตนาวดี</t>
  </si>
  <si>
    <t>นิมนขานิ</t>
  </si>
  <si>
    <t>1182</t>
  </si>
  <si>
    <t>จรีภรณ์</t>
  </si>
  <si>
    <t>ล่ามแขก</t>
  </si>
  <si>
    <t>1271</t>
  </si>
  <si>
    <t>ถานะ</t>
  </si>
  <si>
    <t>1346</t>
  </si>
  <si>
    <t>ธีรยา</t>
  </si>
  <si>
    <t>โพธิลุขา</t>
  </si>
  <si>
    <t>2295</t>
  </si>
  <si>
    <t>ศรีมุงคุณ</t>
  </si>
  <si>
    <t>12152</t>
  </si>
  <si>
    <t>ณภาพร</t>
  </si>
  <si>
    <t>ศรีวะรมย์</t>
  </si>
  <si>
    <t>610</t>
  </si>
  <si>
    <t>เพ็ญรุ่ง</t>
  </si>
  <si>
    <t>อุปนาศักดิ์</t>
  </si>
  <si>
    <t>626</t>
  </si>
  <si>
    <t>1240</t>
  </si>
  <si>
    <t>ชัชฎาพร</t>
  </si>
  <si>
    <t>วิชัยพล</t>
  </si>
  <si>
    <t>12207</t>
  </si>
  <si>
    <t>เชาว์พานิช</t>
  </si>
  <si>
    <t>12752</t>
  </si>
  <si>
    <t>น้ำจันทร์</t>
  </si>
  <si>
    <t>5</t>
  </si>
  <si>
    <t>วงศ์สง่า</t>
  </si>
  <si>
    <t>8</t>
  </si>
  <si>
    <t>จุไรพรรณ</t>
  </si>
  <si>
    <t>ขาวเมืองน้อย</t>
  </si>
  <si>
    <t>13</t>
  </si>
  <si>
    <t>กานดา</t>
  </si>
  <si>
    <t>พรมสีแก้ว</t>
  </si>
  <si>
    <t>14</t>
  </si>
  <si>
    <t>พิลาพร</t>
  </si>
  <si>
    <t>วิชาดี</t>
  </si>
  <si>
    <t>15</t>
  </si>
  <si>
    <t>ทองทรัพย์</t>
  </si>
  <si>
    <t>ก่ำบุญมา</t>
  </si>
  <si>
    <t>17</t>
  </si>
  <si>
    <t>คุสิตา</t>
  </si>
  <si>
    <t>ชมพูนุท</t>
  </si>
  <si>
    <t>โคตรนรินทร์</t>
  </si>
  <si>
    <t>ณภิญรัตน์</t>
  </si>
  <si>
    <t>ทัพขวา</t>
  </si>
  <si>
    <t>วิเศษสัตย์</t>
  </si>
  <si>
    <t>นันทิยา</t>
  </si>
  <si>
    <t>ฤทธี</t>
  </si>
  <si>
    <t>27</t>
  </si>
  <si>
    <t>ธนพล</t>
  </si>
  <si>
    <t>มาคเชนทร์</t>
  </si>
  <si>
    <t>28</t>
  </si>
  <si>
    <t>นงลักษณ์</t>
  </si>
  <si>
    <t>30</t>
  </si>
  <si>
    <t>สุนทรี</t>
  </si>
  <si>
    <t>31</t>
  </si>
  <si>
    <t>รำเพยพล</t>
  </si>
  <si>
    <t>ดรพล</t>
  </si>
  <si>
    <t>บุญสวัสดิ์กุลชัย</t>
  </si>
  <si>
    <t>36</t>
  </si>
  <si>
    <t>ภัทรทิรา</t>
  </si>
  <si>
    <t>นิจจอหอ</t>
  </si>
  <si>
    <t>37</t>
  </si>
  <si>
    <t>สายฝน</t>
  </si>
  <si>
    <t>สมจิตต์</t>
  </si>
  <si>
    <t>41</t>
  </si>
  <si>
    <t>พรอำพัน</t>
  </si>
  <si>
    <t>อินทรพานิชย์</t>
  </si>
  <si>
    <t>44</t>
  </si>
  <si>
    <t>โมขุนทด</t>
  </si>
  <si>
    <t>ศรวิชัย</t>
  </si>
  <si>
    <t>บุญศิริ</t>
  </si>
  <si>
    <t>ประสพชัย</t>
  </si>
  <si>
    <t>มงคลศิลป์</t>
  </si>
  <si>
    <t>54</t>
  </si>
  <si>
    <t>นามบุญเรือง</t>
  </si>
  <si>
    <t>57</t>
  </si>
  <si>
    <t>กรณ์พรหมฤทธิ์</t>
  </si>
  <si>
    <t>ชูพันธุ์วิเศษวงศ์</t>
  </si>
  <si>
    <t>59</t>
  </si>
  <si>
    <t>อนงค์ลักษณ์</t>
  </si>
  <si>
    <t>วงชารี</t>
  </si>
  <si>
    <t>60</t>
  </si>
  <si>
    <t>สุพรรนิภา</t>
  </si>
  <si>
    <t>ทะคง</t>
  </si>
  <si>
    <t>65</t>
  </si>
  <si>
    <t>อรินดา</t>
  </si>
  <si>
    <t>บรรณวงษา</t>
  </si>
  <si>
    <t>66</t>
  </si>
  <si>
    <t>อัชรายุทธ</t>
  </si>
  <si>
    <t>ลุนเสนา</t>
  </si>
  <si>
    <t>67</t>
  </si>
  <si>
    <t>จันทร์หัวโทน</t>
  </si>
  <si>
    <t>99</t>
  </si>
  <si>
    <t>อ่างทอง</t>
  </si>
  <si>
    <t>พวงมาลา</t>
  </si>
  <si>
    <t>129</t>
  </si>
  <si>
    <t>สุทธิประภา</t>
  </si>
  <si>
    <t>135</t>
  </si>
  <si>
    <t>หนูเตือน</t>
  </si>
  <si>
    <t>174</t>
  </si>
  <si>
    <t>นิสารัตน์</t>
  </si>
  <si>
    <t>310</t>
  </si>
  <si>
    <t>มุลตะกร</t>
  </si>
  <si>
    <t>340</t>
  </si>
  <si>
    <t>ปวีณ์สุดา</t>
  </si>
  <si>
    <t>ศรีบุศยกุล</t>
  </si>
  <si>
    <t>มินทร์ฐิตา</t>
  </si>
  <si>
    <t>อโรคยนันท์</t>
  </si>
  <si>
    <t>380</t>
  </si>
  <si>
    <t>ทิฆัมพร</t>
  </si>
  <si>
    <t>อุ่นจันที</t>
  </si>
  <si>
    <t>461</t>
  </si>
  <si>
    <t>กังสดาล</t>
  </si>
  <si>
    <t>บุตรโพธิ์ศรี</t>
  </si>
  <si>
    <t>471</t>
  </si>
  <si>
    <t>รสสุคนธ์</t>
  </si>
  <si>
    <t>จำเริญสม</t>
  </si>
  <si>
    <t>487</t>
  </si>
  <si>
    <t>ชนากานต์</t>
  </si>
  <si>
    <t>ส่งสุขเลิศสันติ</t>
  </si>
  <si>
    <t>498</t>
  </si>
  <si>
    <t>กฤตนัย</t>
  </si>
  <si>
    <t>ชุมวุฒิศักดิ์</t>
  </si>
  <si>
    <t>615</t>
  </si>
  <si>
    <t>สุภัสสรา</t>
  </si>
  <si>
    <t>863</t>
  </si>
  <si>
    <t>เบญจพร</t>
  </si>
  <si>
    <t>936</t>
  </si>
  <si>
    <t>กอบกุล</t>
  </si>
  <si>
    <t>คำจันทร์</t>
  </si>
  <si>
    <t>956</t>
  </si>
  <si>
    <t>นิรันต์</t>
  </si>
  <si>
    <t>966</t>
  </si>
  <si>
    <t>ธเนศ</t>
  </si>
  <si>
    <t>ฉัตรานุฉัตร</t>
  </si>
  <si>
    <t>1009</t>
  </si>
  <si>
    <t>สิบเอก</t>
  </si>
  <si>
    <t>ปิโยรส</t>
  </si>
  <si>
    <t>1074</t>
  </si>
  <si>
    <t>ม่วงศรี</t>
  </si>
  <si>
    <t>1091</t>
  </si>
  <si>
    <t>สิริกัญญา</t>
  </si>
  <si>
    <t>คาเนดะ</t>
  </si>
  <si>
    <t>1251</t>
  </si>
  <si>
    <t>1255</t>
  </si>
  <si>
    <t>ทยากร</t>
  </si>
  <si>
    <t>ผิวขม</t>
  </si>
  <si>
    <t>2944</t>
  </si>
  <si>
    <t>ปัทมาวดี</t>
  </si>
  <si>
    <t>คณาดี</t>
  </si>
  <si>
    <t>2998</t>
  </si>
  <si>
    <t>พิมพ์บุญ</t>
  </si>
  <si>
    <t>พรมดา</t>
  </si>
  <si>
    <t>3509</t>
  </si>
  <si>
    <t>พาศรี</t>
  </si>
  <si>
    <t>3988</t>
  </si>
  <si>
    <t>จุฬารัตน์</t>
  </si>
  <si>
    <t>สุพรรณ์</t>
  </si>
  <si>
    <t>4421</t>
  </si>
  <si>
    <t>ศิริกร</t>
  </si>
  <si>
    <t>บุญแสน</t>
  </si>
  <si>
    <t>4406</t>
  </si>
  <si>
    <t>ปรพรรษวรรณ</t>
  </si>
  <si>
    <t>สุขเจริญ</t>
  </si>
  <si>
    <t>4740</t>
  </si>
  <si>
    <t>ศิริปิยะวรรณ</t>
  </si>
  <si>
    <t>ศิริโนนรัง</t>
  </si>
  <si>
    <t>5112</t>
  </si>
  <si>
    <t>สมพิศ</t>
  </si>
  <si>
    <t>6414</t>
  </si>
  <si>
    <t>ลำไพพัชร</t>
  </si>
  <si>
    <t>สีจันทร์ฮด</t>
  </si>
  <si>
    <t>6503</t>
  </si>
  <si>
    <t>นลินรัตน์</t>
  </si>
  <si>
    <t>โพธิ์ศรีดำรง</t>
  </si>
  <si>
    <t>6651</t>
  </si>
  <si>
    <t>ดีใหม่</t>
  </si>
  <si>
    <t>6780</t>
  </si>
  <si>
    <t>พงษ์เทพิน</t>
  </si>
  <si>
    <t>6895</t>
  </si>
  <si>
    <t>นิลุบล</t>
  </si>
  <si>
    <t>นาคทัด</t>
  </si>
  <si>
    <t>7572</t>
  </si>
  <si>
    <t>เกษิณี</t>
  </si>
  <si>
    <t>9103</t>
  </si>
  <si>
    <t>พลพิมพ์</t>
  </si>
  <si>
    <t>9125</t>
  </si>
  <si>
    <t>9207</t>
  </si>
  <si>
    <t>เจนคง</t>
  </si>
  <si>
    <t>9209</t>
  </si>
  <si>
    <t>รัชนีวรรณ</t>
  </si>
  <si>
    <t>คงอริยะ</t>
  </si>
  <si>
    <t>9316</t>
  </si>
  <si>
    <t>ศิริญญา</t>
  </si>
  <si>
    <t>ดิษเจริญ</t>
  </si>
  <si>
    <t>9351</t>
  </si>
  <si>
    <t>ชาญมงคล</t>
  </si>
  <si>
    <t>ศรีบุตรตา</t>
  </si>
  <si>
    <t>9469</t>
  </si>
  <si>
    <t>สุทธิ์ใจ</t>
  </si>
  <si>
    <t>กมลตรี</t>
  </si>
  <si>
    <t>9503</t>
  </si>
  <si>
    <t>นพคุณ</t>
  </si>
  <si>
    <t>โยทัยเที่ยง</t>
  </si>
  <si>
    <t>9565</t>
  </si>
  <si>
    <t>วาสนา</t>
  </si>
  <si>
    <t>สว่างศรี</t>
  </si>
  <si>
    <t>9749</t>
  </si>
  <si>
    <t>จารุณี</t>
  </si>
  <si>
    <t>พุ่มมี</t>
  </si>
  <si>
    <t>10362</t>
  </si>
  <si>
    <t>สิริกมลา</t>
  </si>
  <si>
    <t>10364</t>
  </si>
  <si>
    <t>สุนันทา</t>
  </si>
  <si>
    <t>ยนต์ดัน</t>
  </si>
  <si>
    <t>10810</t>
  </si>
  <si>
    <t>จริยพร</t>
  </si>
  <si>
    <t>เจริญศิริ</t>
  </si>
  <si>
    <t>10839</t>
  </si>
  <si>
    <t>วรีรัตน์</t>
  </si>
  <si>
    <t>กุสันเทียะ</t>
  </si>
  <si>
    <t>11901</t>
  </si>
  <si>
    <t>พรทิพย์</t>
  </si>
  <si>
    <t>วิเศษศิริ</t>
  </si>
  <si>
    <t>11943</t>
  </si>
  <si>
    <t>สุภานันต์</t>
  </si>
  <si>
    <t>ชาทอง</t>
  </si>
  <si>
    <t>11944</t>
  </si>
  <si>
    <t>ทุงฤทธิ์</t>
  </si>
  <si>
    <t>12039</t>
  </si>
  <si>
    <t>เพิ่มกลาง</t>
  </si>
  <si>
    <t>12191</t>
  </si>
  <si>
    <t>นิธิพันธ์</t>
  </si>
  <si>
    <t>ปรีดาพันธ์</t>
  </si>
  <si>
    <t>12193</t>
  </si>
  <si>
    <t>ไชยรักษ์</t>
  </si>
  <si>
    <t>12195</t>
  </si>
  <si>
    <t>สกล</t>
  </si>
  <si>
    <t>12200</t>
  </si>
  <si>
    <t>อรัญญา</t>
  </si>
  <si>
    <t>วิจิตร</t>
  </si>
  <si>
    <t>12205</t>
  </si>
  <si>
    <t>วงษ์บัณฑิตย์</t>
  </si>
  <si>
    <t>12441</t>
  </si>
  <si>
    <t>12442</t>
  </si>
  <si>
    <t>สยมพร</t>
  </si>
  <si>
    <t>พาโส</t>
  </si>
  <si>
    <t>12538</t>
  </si>
  <si>
    <t>กุหลาบ</t>
  </si>
  <si>
    <t>12754</t>
  </si>
  <si>
    <t>เกียงจิตต์</t>
  </si>
  <si>
    <t>ดรพรมยุ่ง</t>
  </si>
  <si>
    <t>12758</t>
  </si>
  <si>
    <t>บุญโชติ</t>
  </si>
  <si>
    <t>12761</t>
  </si>
  <si>
    <t>สุวิมล</t>
  </si>
  <si>
    <t>ชยะบุตร</t>
  </si>
  <si>
    <t>12767</t>
  </si>
  <si>
    <t>ภัทรวรรธน์</t>
  </si>
  <si>
    <t>มิลินธนพัชรพร</t>
  </si>
  <si>
    <t>12776</t>
  </si>
  <si>
    <t>ธีระกุลพิศุทธิ์</t>
  </si>
  <si>
    <t>9292</t>
  </si>
  <si>
    <t>วิรุณณี</t>
  </si>
  <si>
    <t>9293</t>
  </si>
  <si>
    <t>ดวงแก้ว</t>
  </si>
  <si>
    <t>ดาสะอาด</t>
  </si>
  <si>
    <t>16465</t>
  </si>
  <si>
    <t>พลเสน</t>
  </si>
  <si>
    <t>60685</t>
  </si>
  <si>
    <t>ภัคจิรา</t>
  </si>
  <si>
    <t>เนื่องภักดี</t>
  </si>
  <si>
    <t>4627</t>
  </si>
  <si>
    <t>สาวิตรี</t>
  </si>
  <si>
    <t>อรุณาเจริญทรัพย์</t>
  </si>
  <si>
    <t>9492</t>
  </si>
  <si>
    <t>ชัยณรงค์</t>
  </si>
  <si>
    <t>สระแก้วราษฎร์บำรุง</t>
  </si>
  <si>
    <t>9126</t>
  </si>
  <si>
    <t>มนสิการ</t>
  </si>
  <si>
    <t>ศรีอุปตะ</t>
  </si>
  <si>
    <t>โสภา</t>
  </si>
  <si>
    <t>มีคำทอง</t>
  </si>
  <si>
    <t>9381</t>
  </si>
  <si>
    <t>ชมัยพร</t>
  </si>
  <si>
    <t>จอมบุตร</t>
  </si>
  <si>
    <t>9139</t>
  </si>
  <si>
    <t>ธมนวรรณ</t>
  </si>
  <si>
    <t>สมดี</t>
  </si>
  <si>
    <t>10786</t>
  </si>
  <si>
    <t>มูลอุทก</t>
  </si>
  <si>
    <t>ดอนหันประชารัฐศึกษา</t>
  </si>
  <si>
    <t>8699</t>
  </si>
  <si>
    <t>เชาวน์รัตน์</t>
  </si>
  <si>
    <t>ดู่ป้อง</t>
  </si>
  <si>
    <t>9113</t>
  </si>
  <si>
    <t>จงกล</t>
  </si>
  <si>
    <t>อรจันทร์</t>
  </si>
  <si>
    <t>9115</t>
  </si>
  <si>
    <t>แสนพลมาตย์</t>
  </si>
  <si>
    <t>9124</t>
  </si>
  <si>
    <t>ทองอยู่</t>
  </si>
  <si>
    <t>พระชัย</t>
  </si>
  <si>
    <t>บ้านแก่นเท่า</t>
  </si>
  <si>
    <t>9134</t>
  </si>
  <si>
    <t>ภูยอดตา</t>
  </si>
  <si>
    <t>5615</t>
  </si>
  <si>
    <t>วาลย์พัชนีย์</t>
  </si>
  <si>
    <t>บุณยะเวศ</t>
  </si>
  <si>
    <t>9137</t>
  </si>
  <si>
    <t>สุขุม</t>
  </si>
  <si>
    <t>ทินนรัตน์</t>
  </si>
  <si>
    <t>โคกใหญ่ประชารัฐวิทยา</t>
  </si>
  <si>
    <t>9118</t>
  </si>
  <si>
    <t>ดวงกมล</t>
  </si>
  <si>
    <t>บุญนามน</t>
  </si>
  <si>
    <t>5738</t>
  </si>
  <si>
    <t>บรรทุมพร</t>
  </si>
  <si>
    <t>9119</t>
  </si>
  <si>
    <t>พสิษฐ์</t>
  </si>
  <si>
    <t>อมรเชษณ์</t>
  </si>
  <si>
    <t>ชุมชนบ้านหนองบัว (ช่วย)</t>
  </si>
  <si>
    <t>137</t>
  </si>
  <si>
    <t>มูลตรีภักดี</t>
  </si>
  <si>
    <t>ชุมชนบ้านหนองบัว</t>
  </si>
  <si>
    <t>2481</t>
  </si>
  <si>
    <t>9154</t>
  </si>
  <si>
    <t>สุภลักษณ์</t>
  </si>
  <si>
    <t>ชาแสงบง</t>
  </si>
  <si>
    <t>9156</t>
  </si>
  <si>
    <t>อันชรี</t>
  </si>
  <si>
    <t>สานันต์</t>
  </si>
  <si>
    <t>487(พ)</t>
  </si>
  <si>
    <t>พรมสิงห์</t>
  </si>
  <si>
    <t>505(พ)</t>
  </si>
  <si>
    <t>เย็นจิตร</t>
  </si>
  <si>
    <t>อุดมมาก</t>
  </si>
  <si>
    <t>2900</t>
  </si>
  <si>
    <t>ณัฐพงษ์  </t>
  </si>
  <si>
    <t>ศรีดาว  </t>
  </si>
  <si>
    <t>ลักษณะพรหม</t>
  </si>
  <si>
    <t>190</t>
  </si>
  <si>
    <t>สราวุธ</t>
  </si>
  <si>
    <t>รุณชัยศรี</t>
  </si>
  <si>
    <t>บ้านบะยาว</t>
  </si>
  <si>
    <t>9166</t>
  </si>
  <si>
    <t>วงศ์ศรี</t>
  </si>
  <si>
    <t>กิตติพงษ์</t>
  </si>
  <si>
    <t>เจียระวาปี</t>
  </si>
  <si>
    <t>10281</t>
  </si>
  <si>
    <t>ชากำนัน</t>
  </si>
  <si>
    <t>9336</t>
  </si>
  <si>
    <t>โนนศรี</t>
  </si>
  <si>
    <t>6417</t>
  </si>
  <si>
    <t>บำเพ็ญ</t>
  </si>
  <si>
    <t>เจริญสุข</t>
  </si>
  <si>
    <t>9169</t>
  </si>
  <si>
    <t>เขียวโป</t>
  </si>
  <si>
    <t>9171</t>
  </si>
  <si>
    <t xml:space="preserve">บรรจุ  1 ธ.ค.63 </t>
  </si>
  <si>
    <t>มหามาตร</t>
  </si>
  <si>
    <t>9559</t>
  </si>
  <si>
    <t>ระเบียบ</t>
  </si>
  <si>
    <t>คำศิริรักษ์</t>
  </si>
  <si>
    <t>บ้านโสกม่วงดอนดู่</t>
  </si>
  <si>
    <t>9159</t>
  </si>
  <si>
    <t>อังคะรัตน์</t>
  </si>
  <si>
    <t>ผาบสิมมา</t>
  </si>
  <si>
    <t>9162</t>
  </si>
  <si>
    <t>เสาวรส</t>
  </si>
  <si>
    <t>คำปิคา</t>
  </si>
  <si>
    <t>ลือเรื่อง</t>
  </si>
  <si>
    <t>12790</t>
  </si>
  <si>
    <t>ภูบุญอ้วน</t>
  </si>
  <si>
    <t>9133</t>
  </si>
  <si>
    <t>วิไลพร</t>
  </si>
  <si>
    <t>ศรีจันทร์หล้า</t>
  </si>
  <si>
    <t>บ้านนาฝายนาโพธิ์</t>
  </si>
  <si>
    <t>9175</t>
  </si>
  <si>
    <t>ศิลธรรม</t>
  </si>
  <si>
    <t>สรเทพ</t>
  </si>
  <si>
    <t>แมนเมือง</t>
  </si>
  <si>
    <t>915</t>
  </si>
  <si>
    <t>ละทัยนิล</t>
  </si>
  <si>
    <t>45</t>
  </si>
  <si>
    <t>ทรัพย์ทวี</t>
  </si>
  <si>
    <t>พาสส์</t>
  </si>
  <si>
    <t>9176</t>
  </si>
  <si>
    <t>สายัณห์</t>
  </si>
  <si>
    <t>วันนา</t>
  </si>
  <si>
    <t>9178</t>
  </si>
  <si>
    <t>สมานมิตร</t>
  </si>
  <si>
    <t>9179</t>
  </si>
  <si>
    <t>กนกวรรณ</t>
  </si>
  <si>
    <t>แก้วดอนหัน</t>
  </si>
  <si>
    <t>9180</t>
  </si>
  <si>
    <t>รินดา</t>
  </si>
  <si>
    <t>10783</t>
  </si>
  <si>
    <t>มาสุ่ม</t>
  </si>
  <si>
    <t>12665</t>
  </si>
  <si>
    <t>แซ่เจ็ง</t>
  </si>
  <si>
    <t>187</t>
  </si>
  <si>
    <t>รักไทย</t>
  </si>
  <si>
    <t>6093</t>
  </si>
  <si>
    <t>ป้องปาน</t>
  </si>
  <si>
    <t>1950</t>
  </si>
  <si>
    <t>พัชรพล</t>
  </si>
  <si>
    <t>พฤษการณ์</t>
  </si>
  <si>
    <t>11130</t>
  </si>
  <si>
    <t>ธุนันทา</t>
  </si>
  <si>
    <t>6320</t>
  </si>
  <si>
    <t>สุวัฒน์</t>
  </si>
  <si>
    <t>บ้านโคกกว้าง</t>
  </si>
  <si>
    <t>9263</t>
  </si>
  <si>
    <t>เฉลิมวุฒิ</t>
  </si>
  <si>
    <t>แก้วสม</t>
  </si>
  <si>
    <t>12458</t>
  </si>
  <si>
    <t>วรพัฒน์</t>
  </si>
  <si>
    <t>เตาะอ้น</t>
  </si>
  <si>
    <t>673</t>
  </si>
  <si>
    <t>วันสืบ</t>
  </si>
  <si>
    <t>9267</t>
  </si>
  <si>
    <t>มานิดา</t>
  </si>
  <si>
    <t>ไชยศิริ</t>
  </si>
  <si>
    <t>12465</t>
  </si>
  <si>
    <t>รุ่งฤทัย</t>
  </si>
  <si>
    <t>แสงรุ่งสว่าง</t>
  </si>
  <si>
    <t>59133</t>
  </si>
  <si>
    <t>ดุจดาว</t>
  </si>
  <si>
    <t>พันธวาศิษฎ์</t>
  </si>
  <si>
    <t>12557</t>
  </si>
  <si>
    <t>จุฑาภรณ์</t>
  </si>
  <si>
    <t>วงศ์สุริยา</t>
  </si>
  <si>
    <t>2149</t>
  </si>
  <si>
    <t>ปัญจะระ</t>
  </si>
  <si>
    <t>สร้อยแสวง</t>
  </si>
  <si>
    <t>1291</t>
  </si>
  <si>
    <t>ฤทธิศร</t>
  </si>
  <si>
    <t>6258</t>
  </si>
  <si>
    <t>นันติยา</t>
  </si>
  <si>
    <t>ปัตถาทุม</t>
  </si>
  <si>
    <t>บ้านโนนค้อ</t>
  </si>
  <si>
    <t>จันทร์จิรา</t>
  </si>
  <si>
    <t>1206</t>
  </si>
  <si>
    <t>พิรารัตน์</t>
  </si>
  <si>
    <t>นุชรอด</t>
  </si>
  <si>
    <t>9168</t>
  </si>
  <si>
    <t>อาทิตย์</t>
  </si>
  <si>
    <t>บ้งงึ้ม</t>
  </si>
  <si>
    <t>9245</t>
  </si>
  <si>
    <t>บุญฤทธิ์</t>
  </si>
  <si>
    <t>สินอยู่</t>
  </si>
  <si>
    <t>โคกงามวิทยาคาร</t>
  </si>
  <si>
    <t>9230</t>
  </si>
  <si>
    <t>ไพโรจน์</t>
  </si>
  <si>
    <t>ยั่งยืน</t>
  </si>
  <si>
    <t>9283</t>
  </si>
  <si>
    <t>อภิชญา</t>
  </si>
  <si>
    <t>ปินตา</t>
  </si>
  <si>
    <t>9309</t>
  </si>
  <si>
    <t>9174</t>
  </si>
  <si>
    <t>กัญญาภัค</t>
  </si>
  <si>
    <t>สุนะมาลัย</t>
  </si>
  <si>
    <t>9346</t>
  </si>
  <si>
    <t>จิราภา</t>
  </si>
  <si>
    <t>สุวรรณโก</t>
  </si>
  <si>
    <t>9232</t>
  </si>
  <si>
    <t>ถนอมจิต</t>
  </si>
  <si>
    <t>โคตระบุตร</t>
  </si>
  <si>
    <t>43</t>
  </si>
  <si>
    <t>ศิริพรรษา</t>
  </si>
  <si>
    <t>โชคช่วยพัฒนากิจ</t>
  </si>
  <si>
    <t>75</t>
  </si>
  <si>
    <t>นามเชียงใต้</t>
  </si>
  <si>
    <t>9233</t>
  </si>
  <si>
    <t>ราชสีห์</t>
  </si>
  <si>
    <t>9235</t>
  </si>
  <si>
    <t>นิชชาภัทร</t>
  </si>
  <si>
    <t>บูรพา</t>
  </si>
  <si>
    <t>9240</t>
  </si>
  <si>
    <t>ขันทอง</t>
  </si>
  <si>
    <t>ทิพย์ชา</t>
  </si>
  <si>
    <t>9249</t>
  </si>
  <si>
    <t>ขวัญนภา</t>
  </si>
  <si>
    <t>สอนศิวโมกข์</t>
  </si>
  <si>
    <t>9250</t>
  </si>
  <si>
    <t>พนมพร</t>
  </si>
  <si>
    <t>นามกุล</t>
  </si>
  <si>
    <t>11021</t>
  </si>
  <si>
    <t>ศุภโชค</t>
  </si>
  <si>
    <t>โทนแก้ว</t>
  </si>
  <si>
    <t>11022</t>
  </si>
  <si>
    <t xml:space="preserve">ไม่เลื่อน/บรรจุ 19 ก.พ.64 </t>
  </si>
  <si>
    <t>โสพุฒอ่อน</t>
  </si>
  <si>
    <t>9382</t>
  </si>
  <si>
    <t>ภักดี</t>
  </si>
  <si>
    <t>บริบาล</t>
  </si>
  <si>
    <t>บ้านคำหญ้าแดง</t>
  </si>
  <si>
    <t>9251</t>
  </si>
  <si>
    <t>วรนุช</t>
  </si>
  <si>
    <t>นุชสมบัติ</t>
  </si>
  <si>
    <t>9254</t>
  </si>
  <si>
    <t>ศักดิ์ชาติ</t>
  </si>
  <si>
    <t>บุญมานาง</t>
  </si>
  <si>
    <t>9257</t>
  </si>
  <si>
    <t>นริทธิ์</t>
  </si>
  <si>
    <t>จิตจักร</t>
  </si>
  <si>
    <t>599</t>
  </si>
  <si>
    <t>หลิ่วนารี</t>
  </si>
  <si>
    <t>พรหมเมศว์</t>
  </si>
  <si>
    <t>ธรวิวัฒนโภคิน</t>
  </si>
  <si>
    <t>9213</t>
  </si>
  <si>
    <t>กองพลพรหม</t>
  </si>
  <si>
    <t>683</t>
  </si>
  <si>
    <t>ยุทธพิชัย</t>
  </si>
  <si>
    <t>ข่าทิพย์พาที</t>
  </si>
  <si>
    <t>9215</t>
  </si>
  <si>
    <t>มนตรี</t>
  </si>
  <si>
    <t>เภาสี</t>
  </si>
  <si>
    <t>9220</t>
  </si>
  <si>
    <t>นุชรัตน์</t>
  </si>
  <si>
    <t>เมืองโคตร</t>
  </si>
  <si>
    <t>9219</t>
  </si>
  <si>
    <t>ชลิตา</t>
  </si>
  <si>
    <t>พิมพ์แพง</t>
  </si>
  <si>
    <t>9225</t>
  </si>
  <si>
    <t>สกาย</t>
  </si>
  <si>
    <t>บุตรราช</t>
  </si>
  <si>
    <t>เจริญ</t>
  </si>
  <si>
    <t>อัคราช</t>
  </si>
  <si>
    <t>ภูบัวเพชร</t>
  </si>
  <si>
    <t>10974</t>
  </si>
  <si>
    <t>ศิริอร</t>
  </si>
  <si>
    <t>คำภีระมี</t>
  </si>
  <si>
    <t>10503</t>
  </si>
  <si>
    <t>เวียงวิเศษ</t>
  </si>
  <si>
    <t>10975</t>
  </si>
  <si>
    <t>อุดมฉวี</t>
  </si>
  <si>
    <t>10976</t>
  </si>
  <si>
    <t>วรายุทธ</t>
  </si>
  <si>
    <t>ละครขวา</t>
  </si>
  <si>
    <t>12582</t>
  </si>
  <si>
    <t>อำคา</t>
  </si>
  <si>
    <t>แดงนกขุ่ม</t>
  </si>
  <si>
    <t>113</t>
  </si>
  <si>
    <t>วิรัช</t>
  </si>
  <si>
    <t>699</t>
  </si>
  <si>
    <t>พีรเดช</t>
  </si>
  <si>
    <t>ทิ้งแสน</t>
  </si>
  <si>
    <t>บ้านหนองเซียงซุยโนนสะอาด</t>
  </si>
  <si>
    <t>9182</t>
  </si>
  <si>
    <t>อาจวิเชียร</t>
  </si>
  <si>
    <t>คนใหญ่</t>
  </si>
  <si>
    <t>9183</t>
  </si>
  <si>
    <t>รัตนา</t>
  </si>
  <si>
    <t>หนูตอ</t>
  </si>
  <si>
    <t>9186</t>
  </si>
  <si>
    <t>ผจญ</t>
  </si>
  <si>
    <t>9192</t>
  </si>
  <si>
    <t>9195</t>
  </si>
  <si>
    <t>9197</t>
  </si>
  <si>
    <t>จูมทอง</t>
  </si>
  <si>
    <t>โคกสี</t>
  </si>
  <si>
    <t>9198</t>
  </si>
  <si>
    <t>สมัย</t>
  </si>
  <si>
    <t>หลักตา</t>
  </si>
  <si>
    <t>9199</t>
  </si>
  <si>
    <t>จริยา</t>
  </si>
  <si>
    <t>นามวิชิต</t>
  </si>
  <si>
    <t>9222</t>
  </si>
  <si>
    <t>วินัย</t>
  </si>
  <si>
    <t>10507</t>
  </si>
  <si>
    <t>ชาญวิทย์</t>
  </si>
  <si>
    <t>บางศรี</t>
  </si>
  <si>
    <t>12297</t>
  </si>
  <si>
    <t>จักรพงศ์</t>
  </si>
  <si>
    <t>พรมคำ</t>
  </si>
  <si>
    <t>12298</t>
  </si>
  <si>
    <t>ฉัตรชัย</t>
  </si>
  <si>
    <t>เสนาอุดร</t>
  </si>
  <si>
    <t>12299</t>
  </si>
  <si>
    <t>บุบผาดา</t>
  </si>
  <si>
    <t>2823</t>
  </si>
  <si>
    <t>พรมพิลา</t>
  </si>
  <si>
    <t>บ้านป่าหวาย</t>
  </si>
  <si>
    <t>9201</t>
  </si>
  <si>
    <t>ณรงค์ชัย</t>
  </si>
  <si>
    <t>7318</t>
  </si>
  <si>
    <t>ซ้ายสุข</t>
  </si>
  <si>
    <t>9204</t>
  </si>
  <si>
    <t>นิคม</t>
  </si>
  <si>
    <t>ศิลปักษา</t>
  </si>
  <si>
    <t>9210</t>
  </si>
  <si>
    <t>จุฑาธิป</t>
  </si>
  <si>
    <t>ปกป้อง</t>
  </si>
  <si>
    <t>9208</t>
  </si>
  <si>
    <t>เพชรสมทรง</t>
  </si>
  <si>
    <t>บำรุงบ้านทุ่ม</t>
  </si>
  <si>
    <t>ชุมชนบ้านฝาง</t>
  </si>
  <si>
    <t>9076</t>
  </si>
  <si>
    <t>9077</t>
  </si>
  <si>
    <t>ธนัญญา</t>
  </si>
  <si>
    <t>ดวงธนู</t>
  </si>
  <si>
    <t>596</t>
  </si>
  <si>
    <t>กิตติยา</t>
  </si>
  <si>
    <t>คนล้ำ</t>
  </si>
  <si>
    <t>สมศักดิ์</t>
  </si>
  <si>
    <t>หาปู่ทน</t>
  </si>
  <si>
    <t>7</t>
  </si>
  <si>
    <t>เอกพันธ์</t>
  </si>
  <si>
    <t>หร่องบุตรศรี</t>
  </si>
  <si>
    <t>63</t>
  </si>
  <si>
    <t>พัชรีพร</t>
  </si>
  <si>
    <t>ทองเพ็ชร</t>
  </si>
  <si>
    <t>292</t>
  </si>
  <si>
    <t>ดาริน</t>
  </si>
  <si>
    <t>ทนทาน</t>
  </si>
  <si>
    <t>1026</t>
  </si>
  <si>
    <t>สุกานดา</t>
  </si>
  <si>
    <t>สร้อยพิมาย</t>
  </si>
  <si>
    <t>1302</t>
  </si>
  <si>
    <t>อุษนีย์</t>
  </si>
  <si>
    <t>2767</t>
  </si>
  <si>
    <t>พรนิภา</t>
  </si>
  <si>
    <t>เทศต้อม</t>
  </si>
  <si>
    <t>9079</t>
  </si>
  <si>
    <t>พรผกามาศ</t>
  </si>
  <si>
    <t>ชาอุ่น</t>
  </si>
  <si>
    <t>9082</t>
  </si>
  <si>
    <t>ไม่เลื่อน/บรรจุ 19 ก.พ.64</t>
  </si>
  <si>
    <t>เวชกามา</t>
  </si>
  <si>
    <t>9089</t>
  </si>
  <si>
    <t>วิลาวรรณ</t>
  </si>
  <si>
    <t>งามชัยภูมิ</t>
  </si>
  <si>
    <t>9094</t>
  </si>
  <si>
    <t>นันท์ชนก</t>
  </si>
  <si>
    <t>พลยะเรศ</t>
  </si>
  <si>
    <t>9095</t>
  </si>
  <si>
    <t>โสพิณ</t>
  </si>
  <si>
    <t>ศรีสำโรง</t>
  </si>
  <si>
    <t>9097</t>
  </si>
  <si>
    <t>9104</t>
  </si>
  <si>
    <t>เทวีรัตน์</t>
  </si>
  <si>
    <t>ชุติไชยพันธ์</t>
  </si>
  <si>
    <t>9107</t>
  </si>
  <si>
    <t>ศกุลตลา</t>
  </si>
  <si>
    <t>ฉัตรสุวรรณ</t>
  </si>
  <si>
    <t>9108</t>
  </si>
  <si>
    <t>กฤติยา</t>
  </si>
  <si>
    <t>9284</t>
  </si>
  <si>
    <t>จันทร์เทพย์</t>
  </si>
  <si>
    <t>9374</t>
  </si>
  <si>
    <t>เบ็ญจพร</t>
  </si>
  <si>
    <t>นากสีนวน</t>
  </si>
  <si>
    <t>10811</t>
  </si>
  <si>
    <t>มุจรินทร์</t>
  </si>
  <si>
    <t>เพิดภูเขียว</t>
  </si>
  <si>
    <t>12782</t>
  </si>
  <si>
    <t>ณหทัย</t>
  </si>
  <si>
    <t>12792</t>
  </si>
  <si>
    <t>นวรัตน์</t>
  </si>
  <si>
    <t>คนสอน</t>
  </si>
  <si>
    <t>12808</t>
  </si>
  <si>
    <t>กานต์พิชชา</t>
  </si>
  <si>
    <t>504(พ)</t>
  </si>
  <si>
    <t>วรพจน์</t>
  </si>
  <si>
    <t>หล่องบุศรี</t>
  </si>
  <si>
    <t>ห้วยหว้าวิทยาคม</t>
  </si>
  <si>
    <t>9345</t>
  </si>
  <si>
    <t>ผิวขำ</t>
  </si>
  <si>
    <t>2988</t>
  </si>
  <si>
    <t>จิตลดา</t>
  </si>
  <si>
    <t>ถาอ่อนศรี</t>
  </si>
  <si>
    <t>8128</t>
  </si>
  <si>
    <t>เสนีวงศ์ ณ อยุยา</t>
  </si>
  <si>
    <t>12072</t>
  </si>
  <si>
    <t>เชื่อคำ</t>
  </si>
  <si>
    <t>9347</t>
  </si>
  <si>
    <t>อรรถกร</t>
  </si>
  <si>
    <t>9348</t>
  </si>
  <si>
    <t>คำสังข์</t>
  </si>
  <si>
    <t>พลหาญ</t>
  </si>
  <si>
    <t>9350</t>
  </si>
  <si>
    <t>ละเหลา</t>
  </si>
  <si>
    <t>9355</t>
  </si>
  <si>
    <t>ปริญญพร</t>
  </si>
  <si>
    <t>9405</t>
  </si>
  <si>
    <t>อัมพรทิพย์</t>
  </si>
  <si>
    <t>แหย่งบุดดา</t>
  </si>
  <si>
    <t>9862</t>
  </si>
  <si>
    <t>จิราพรรณ</t>
  </si>
  <si>
    <t>วินิจสิริ</t>
  </si>
  <si>
    <t>11024</t>
  </si>
  <si>
    <t>นภา</t>
  </si>
  <si>
    <t>สุขประเสริฐ</t>
  </si>
  <si>
    <t>11025</t>
  </si>
  <si>
    <t>ณัฐชล</t>
  </si>
  <si>
    <t>บ้านหินตั้งหนองอีเลิง</t>
  </si>
  <si>
    <t>9371</t>
  </si>
  <si>
    <t>ทศพล</t>
  </si>
  <si>
    <t>นุชนวลรัตน์</t>
  </si>
  <si>
    <t>ราชย์</t>
  </si>
  <si>
    <t>ศรีเศรษฐการ</t>
  </si>
  <si>
    <t>9372</t>
  </si>
  <si>
    <t>จิรฐา</t>
  </si>
  <si>
    <t>ทิพราช</t>
  </si>
  <si>
    <t>9361</t>
  </si>
  <si>
    <t>พงษ์พุทธ</t>
  </si>
  <si>
    <t>พงษ์ภิญโญ 2</t>
  </si>
  <si>
    <t>9365</t>
  </si>
  <si>
    <t>สุดา</t>
  </si>
  <si>
    <t>พวงกลิ่น</t>
  </si>
  <si>
    <t>59132</t>
  </si>
  <si>
    <t>ปริชาติ</t>
  </si>
  <si>
    <t>ฤาชากูล</t>
  </si>
  <si>
    <t>9368</t>
  </si>
  <si>
    <t>อุปนันท์</t>
  </si>
  <si>
    <t>12656</t>
  </si>
  <si>
    <t>เตือนใจ</t>
  </si>
  <si>
    <t>อุดชาชน</t>
  </si>
  <si>
    <t>12587</t>
  </si>
  <si>
    <t>อุทัย</t>
  </si>
  <si>
    <t>บ้านโนนฆ้องวิทยาคาร</t>
  </si>
  <si>
    <t>9338</t>
  </si>
  <si>
    <t>ปภาดา</t>
  </si>
  <si>
    <t>พรมนัส</t>
  </si>
  <si>
    <t>9340</t>
  </si>
  <si>
    <t>เพ็ชรอยู่</t>
  </si>
  <si>
    <t>9342</t>
  </si>
  <si>
    <t>ธนินทร์</t>
  </si>
  <si>
    <t>นิ่มสอาด</t>
  </si>
  <si>
    <t>9344</t>
  </si>
  <si>
    <t>เนตรทราย</t>
  </si>
  <si>
    <t>ชาบุญมี</t>
  </si>
  <si>
    <t>หินฮาวคุรุประชาสรรค์</t>
  </si>
  <si>
    <t>9358</t>
  </si>
  <si>
    <t>วิสุทธิ์</t>
  </si>
  <si>
    <t>พิมพ์บึง</t>
  </si>
  <si>
    <t>12281</t>
  </si>
  <si>
    <t>ผาสุข</t>
  </si>
  <si>
    <t>หนองชาดพิทยาคม</t>
  </si>
  <si>
    <t>12027</t>
  </si>
  <si>
    <t>ชัชรินทร์</t>
  </si>
  <si>
    <t>ผายม</t>
  </si>
  <si>
    <t>เกศวลี</t>
  </si>
  <si>
    <t>ไกรตรี</t>
  </si>
  <si>
    <t>1304</t>
  </si>
  <si>
    <t>กชกร</t>
  </si>
  <si>
    <t>192</t>
  </si>
  <si>
    <t>คล้ายแก้ว</t>
  </si>
  <si>
    <t>260</t>
  </si>
  <si>
    <t>สารนี</t>
  </si>
  <si>
    <t>นันจันที</t>
  </si>
  <si>
    <t>430</t>
  </si>
  <si>
    <t>องอาจ</t>
  </si>
  <si>
    <t>964</t>
  </si>
  <si>
    <t>อัคราพงศ์</t>
  </si>
  <si>
    <t>ตุงไธสง</t>
  </si>
  <si>
    <t>พะเนียด</t>
  </si>
  <si>
    <t>โคตรพงษ์สาร</t>
  </si>
  <si>
    <t>4675</t>
  </si>
  <si>
    <t>ปิ่นวดี</t>
  </si>
  <si>
    <t>วิเศษลา</t>
  </si>
  <si>
    <t>5287</t>
  </si>
  <si>
    <t>สุพรรณิการ์</t>
  </si>
  <si>
    <t>พลพุทธา</t>
  </si>
  <si>
    <t>9288</t>
  </si>
  <si>
    <t>พานพิมพ์</t>
  </si>
  <si>
    <t>9314</t>
  </si>
  <si>
    <t>ภัณฑารักษ์</t>
  </si>
  <si>
    <t>12052</t>
  </si>
  <si>
    <t>รุ่น</t>
  </si>
  <si>
    <t>ดีพรวน</t>
  </si>
  <si>
    <t>เขื่อนกระพี้ศึกษา</t>
  </si>
  <si>
    <t>9325</t>
  </si>
  <si>
    <t>ปราโมทย์</t>
  </si>
  <si>
    <t>ศรีชมชื่น</t>
  </si>
  <si>
    <t>หนองแวงคุรุราษฎร์รังสรรค์</t>
  </si>
  <si>
    <t>9317</t>
  </si>
  <si>
    <t>พลเยี่ยม</t>
  </si>
  <si>
    <t>มยุรี</t>
  </si>
  <si>
    <t>กางกันยา</t>
  </si>
  <si>
    <t>10505</t>
  </si>
  <si>
    <t>อภิวดี</t>
  </si>
  <si>
    <t>โกมาลย์</t>
  </si>
  <si>
    <t>9615</t>
  </si>
  <si>
    <t>เกษณี</t>
  </si>
  <si>
    <t>ไตรมิตรวิทยาคาร</t>
  </si>
  <si>
    <t>9303</t>
  </si>
  <si>
    <t>ณัฐพงษ์</t>
  </si>
  <si>
    <t>7186</t>
  </si>
  <si>
    <t>841</t>
  </si>
  <si>
    <t>ผ่องพรรณ</t>
  </si>
  <si>
    <t>ตาทอง</t>
  </si>
  <si>
    <t>9307</t>
  </si>
  <si>
    <t>ชิดชนก</t>
  </si>
  <si>
    <t>หล้าทู</t>
  </si>
  <si>
    <t>1289</t>
  </si>
  <si>
    <t>ทศชา</t>
  </si>
  <si>
    <t>12509</t>
  </si>
  <si>
    <t>ประจักร์</t>
  </si>
  <si>
    <t>ราทะวงค์</t>
  </si>
  <si>
    <t>บ้านแดงราษฎร์สามัคคี</t>
  </si>
  <si>
    <t>9290</t>
  </si>
  <si>
    <t>แสนโสม</t>
  </si>
  <si>
    <t>สีสมบัติ</t>
  </si>
  <si>
    <t>นิพนธ์</t>
  </si>
  <si>
    <t>นิลเขียว</t>
  </si>
  <si>
    <t>9296</t>
  </si>
  <si>
    <t>หนึ่งฤทัย</t>
  </si>
  <si>
    <t>คำสุด</t>
  </si>
  <si>
    <t>9297</t>
  </si>
  <si>
    <t>นวนิดา</t>
  </si>
  <si>
    <t>9300</t>
  </si>
  <si>
    <t>ศิโรรัตน์</t>
  </si>
  <si>
    <t>ช้อยกระโทก</t>
  </si>
  <si>
    <t>12361</t>
  </si>
  <si>
    <t>สุชาติ</t>
  </si>
  <si>
    <t>ชื่นนิรันดร์</t>
  </si>
  <si>
    <t>บ้านค้อ</t>
  </si>
  <si>
    <t>9274</t>
  </si>
  <si>
    <t>ณัฐกิจ</t>
  </si>
  <si>
    <t>ภารประดับ</t>
  </si>
  <si>
    <t>9280</t>
  </si>
  <si>
    <t>บุษกร</t>
  </si>
  <si>
    <t>บ้านกระเดื่อง</t>
  </si>
  <si>
    <t>9391</t>
  </si>
  <si>
    <t>รัชนีกร</t>
  </si>
  <si>
    <t>จันทร์พุฒ</t>
  </si>
  <si>
    <t>12267</t>
  </si>
  <si>
    <t>พิมพ์รัดดา</t>
  </si>
  <si>
    <t>ศรีแก้ว</t>
  </si>
  <si>
    <t>12215</t>
  </si>
  <si>
    <t>อินนามเพ็ง</t>
  </si>
  <si>
    <t>บ้านหินกองวิทยา</t>
  </si>
  <si>
    <t>9414</t>
  </si>
  <si>
    <t>6238</t>
  </si>
  <si>
    <t>เดชาชัย</t>
  </si>
  <si>
    <t>สาระกุมาร</t>
  </si>
  <si>
    <t>9419</t>
  </si>
  <si>
    <t>ชุติมา</t>
  </si>
  <si>
    <t>กะริอุณะ</t>
  </si>
  <si>
    <t>บ้านหนองคลอง</t>
  </si>
  <si>
    <t>9378</t>
  </si>
  <si>
    <t>พิกุลศรี</t>
  </si>
  <si>
    <t>ดิษฐเจริญ</t>
  </si>
  <si>
    <t>ฮาตแสนเมือง</t>
  </si>
  <si>
    <t>9379</t>
  </si>
  <si>
    <t>เพิ่ม</t>
  </si>
  <si>
    <t>เบ้าคำ</t>
  </si>
  <si>
    <t>9383</t>
  </si>
  <si>
    <t>แสนเจริญสุข</t>
  </si>
  <si>
    <t>มะลิวรรณ</t>
  </si>
  <si>
    <t>แก้วมาตย์</t>
  </si>
  <si>
    <t>9385</t>
  </si>
  <si>
    <t>พรรณพิมล</t>
  </si>
  <si>
    <t>9386</t>
  </si>
  <si>
    <t>นภาภรณ์</t>
  </si>
  <si>
    <t>12631</t>
  </si>
  <si>
    <t>มารินทร์</t>
  </si>
  <si>
    <t>กัสปะ</t>
  </si>
  <si>
    <t>12634</t>
  </si>
  <si>
    <t>วชิรวิทย์</t>
  </si>
  <si>
    <t>สุราสา</t>
  </si>
  <si>
    <t>บ้านวังโพน</t>
  </si>
  <si>
    <t>365</t>
  </si>
  <si>
    <t>จรินทร์</t>
  </si>
  <si>
    <t>อุลาแก้ว</t>
  </si>
  <si>
    <t>298</t>
  </si>
  <si>
    <t>กุลธิดา</t>
  </si>
  <si>
    <t>อากามะ</t>
  </si>
  <si>
    <t>9389</t>
  </si>
  <si>
    <t>ธราภรณ์</t>
  </si>
  <si>
    <t>จิตรสม</t>
  </si>
  <si>
    <t>บ้านคำหัวช้างโนนตุ่นป่ามะนาว</t>
  </si>
  <si>
    <t>9394</t>
  </si>
  <si>
    <t>ซาติ้ว</t>
  </si>
  <si>
    <t>ต่อสกุล</t>
  </si>
  <si>
    <t>811</t>
  </si>
  <si>
    <t>กิ่งศักดิ์</t>
  </si>
  <si>
    <t>สารสม</t>
  </si>
  <si>
    <t>492</t>
  </si>
  <si>
    <t>วรรณา</t>
  </si>
  <si>
    <t>พุฒละ</t>
  </si>
  <si>
    <t>8547</t>
  </si>
  <si>
    <t>ลาวัลย์</t>
  </si>
  <si>
    <t>อุระศิลป์</t>
  </si>
  <si>
    <t>9262</t>
  </si>
  <si>
    <t>สงวน</t>
  </si>
  <si>
    <t>โสตา</t>
  </si>
  <si>
    <t>แก่นเท่าพัฒนศึกษา</t>
  </si>
  <si>
    <t>9406</t>
  </si>
  <si>
    <t>เอื้อมอัมพร</t>
  </si>
  <si>
    <t>สุนทรา</t>
  </si>
  <si>
    <t>404</t>
  </si>
  <si>
    <t>บุญส่ง</t>
  </si>
  <si>
    <t>แก้วแกมดา</t>
  </si>
  <si>
    <t>394</t>
  </si>
  <si>
    <t>จุฬาลักษณ์</t>
  </si>
  <si>
    <t>บุปผาวาส</t>
  </si>
  <si>
    <t>9412</t>
  </si>
  <si>
    <t>ชุมชนบ้านพระยืน</t>
  </si>
  <si>
    <t>9574</t>
  </si>
  <si>
    <t>ชนม์นิภา</t>
  </si>
  <si>
    <t>1258</t>
  </si>
  <si>
    <t>ประภา</t>
  </si>
  <si>
    <t>นามภูเขียว</t>
  </si>
  <si>
    <t>9575</t>
  </si>
  <si>
    <t>ทองย่อย</t>
  </si>
  <si>
    <t>ภาระหันต์</t>
  </si>
  <si>
    <t>9576</t>
  </si>
  <si>
    <t>มนัส</t>
  </si>
  <si>
    <t>วิศวรักษ์</t>
  </si>
  <si>
    <t>9583</t>
  </si>
  <si>
    <t>อุทุมพร</t>
  </si>
  <si>
    <t>อุ่นใจ</t>
  </si>
  <si>
    <t>9586</t>
  </si>
  <si>
    <t>พิมพ์ปพิชญ์</t>
  </si>
  <si>
    <t>จะริรัมย์</t>
  </si>
  <si>
    <t>ชาญรอบรู้</t>
  </si>
  <si>
    <t>961</t>
  </si>
  <si>
    <t>หทัยภัทร</t>
  </si>
  <si>
    <t>ดาวงษา</t>
  </si>
  <si>
    <t>8158</t>
  </si>
  <si>
    <t>เบญจมาศ</t>
  </si>
  <si>
    <t>เวียนศรี</t>
  </si>
  <si>
    <t>10223</t>
  </si>
  <si>
    <t>บรรจุ  4 กย. 63</t>
  </si>
  <si>
    <t>พิชญ์สินี</t>
  </si>
  <si>
    <t>632</t>
  </si>
  <si>
    <t>พรศักดิ์</t>
  </si>
  <si>
    <t>โคตรทัศน์</t>
  </si>
  <si>
    <t>บ้านแก่นประดู่</t>
  </si>
  <si>
    <t>9638</t>
  </si>
  <si>
    <t>ฤาชัย</t>
  </si>
  <si>
    <t>บ้านนาล้อม</t>
  </si>
  <si>
    <t>9606</t>
  </si>
  <si>
    <t>ปัตลา</t>
  </si>
  <si>
    <t>5931</t>
  </si>
  <si>
    <t>ฐิติชญา</t>
  </si>
  <si>
    <t>บุญเติม</t>
  </si>
  <si>
    <t>10502</t>
  </si>
  <si>
    <t>นิศา</t>
  </si>
  <si>
    <t>รู้จัก</t>
  </si>
  <si>
    <t>บ้านป่าส่าน</t>
  </si>
  <si>
    <t>9642</t>
  </si>
  <si>
    <t>จิรภิญญา</t>
  </si>
  <si>
    <t>ชัยสาสตร์</t>
  </si>
  <si>
    <t>4654</t>
  </si>
  <si>
    <t>หางนาค</t>
  </si>
  <si>
    <t>9648</t>
  </si>
  <si>
    <t>ประมูล</t>
  </si>
  <si>
    <t>พรมกรรณ์</t>
  </si>
  <si>
    <t>บ้านโนนบ่อ</t>
  </si>
  <si>
    <t>9595</t>
  </si>
  <si>
    <t>สกุลไทย</t>
  </si>
  <si>
    <t>1857</t>
  </si>
  <si>
    <t>มลิวัล</t>
  </si>
  <si>
    <t>แสงชารี</t>
  </si>
  <si>
    <t>7275</t>
  </si>
  <si>
    <t>โพธิ์ตึ</t>
  </si>
  <si>
    <t>9598</t>
  </si>
  <si>
    <t>ศุพิชญาภัค</t>
  </si>
  <si>
    <t>เทพสุทธิ</t>
  </si>
  <si>
    <t>9600</t>
  </si>
  <si>
    <t>ดวงตา</t>
  </si>
  <si>
    <t>เฟื่องประเสริฐ</t>
  </si>
  <si>
    <t>9601</t>
  </si>
  <si>
    <t>รุ่งโรจน์</t>
  </si>
  <si>
    <t>พรมเท่า</t>
  </si>
  <si>
    <t>9604</t>
  </si>
  <si>
    <t>สุทธิดล</t>
  </si>
  <si>
    <t>9605</t>
  </si>
  <si>
    <t>อัชรีย์</t>
  </si>
  <si>
    <t>บุญหล้า</t>
  </si>
  <si>
    <t>12621</t>
  </si>
  <si>
    <t>พรลภัส</t>
  </si>
  <si>
    <t>10510</t>
  </si>
  <si>
    <t>ปาปะจีย์</t>
  </si>
  <si>
    <t>59106</t>
  </si>
  <si>
    <t>พรมทองมี</t>
  </si>
  <si>
    <t>8083</t>
  </si>
  <si>
    <t>ศรีสุนนท์</t>
  </si>
  <si>
    <t>10120</t>
  </si>
  <si>
    <t>ประเสริฐพงษ์</t>
  </si>
  <si>
    <t>9914</t>
  </si>
  <si>
    <t>สุวรรณ</t>
  </si>
  <si>
    <t>บ้านหินเหิบศิลาทิพย์</t>
  </si>
  <si>
    <t>9628</t>
  </si>
  <si>
    <t>ภานุวัฒน์</t>
  </si>
  <si>
    <t>677</t>
  </si>
  <si>
    <t>พรมโส</t>
  </si>
  <si>
    <t>9630</t>
  </si>
  <si>
    <t>แสนบุญยัง</t>
  </si>
  <si>
    <t>วรินรำไพ</t>
  </si>
  <si>
    <t>9634</t>
  </si>
  <si>
    <t>วรรณไชย</t>
  </si>
  <si>
    <t>9635</t>
  </si>
  <si>
    <t>9629</t>
  </si>
  <si>
    <t>ทวีชัย</t>
  </si>
  <si>
    <t>บุญรุ่ง</t>
  </si>
  <si>
    <t>9636</t>
  </si>
  <si>
    <t>แซ่จิว</t>
  </si>
  <si>
    <t>11158</t>
  </si>
  <si>
    <t>ศรีเจริญ</t>
  </si>
  <si>
    <t>11159</t>
  </si>
  <si>
    <t>ศรีบุตร</t>
  </si>
  <si>
    <t>12592</t>
  </si>
  <si>
    <t>สุภาภรณ์</t>
  </si>
  <si>
    <t>ศรีอำนาจ</t>
  </si>
  <si>
    <t>322(ส)</t>
  </si>
  <si>
    <t>เนตไธสง</t>
  </si>
  <si>
    <t>10402</t>
  </si>
  <si>
    <t>จีรภัทร</t>
  </si>
  <si>
    <t>จีนย้าย</t>
  </si>
  <si>
    <t>9527</t>
  </si>
  <si>
    <t>สิงห์หาญ</t>
  </si>
  <si>
    <t>บ้านป่าหม้อหนองคู</t>
  </si>
  <si>
    <t>9612</t>
  </si>
  <si>
    <t>ทองสวย</t>
  </si>
  <si>
    <t>9194</t>
  </si>
  <si>
    <t>จริยาภรณ์</t>
  </si>
  <si>
    <t>ภูนบทอง</t>
  </si>
  <si>
    <t>9619</t>
  </si>
  <si>
    <t>นาคสุข</t>
  </si>
  <si>
    <t>9620</t>
  </si>
  <si>
    <t>เบญจา</t>
  </si>
  <si>
    <t>บุญวีรพันธุ์</t>
  </si>
  <si>
    <t>9621</t>
  </si>
  <si>
    <t>สุรนันท์</t>
  </si>
  <si>
    <t>ทัพซ้าย</t>
  </si>
  <si>
    <t>9622</t>
  </si>
  <si>
    <t>สุลักษณ์</t>
  </si>
  <si>
    <t>มุสิกโปดก</t>
  </si>
  <si>
    <t>9627</t>
  </si>
  <si>
    <t>โอภาส</t>
  </si>
  <si>
    <t>สิงห์สีดา</t>
  </si>
  <si>
    <t>บ้านขามป้อมชานบึงโพธิ์ทอง(สำนักงานสลากกินแบ่งสงเคราะห์ 86)</t>
  </si>
  <si>
    <t>9525</t>
  </si>
  <si>
    <t>ศศิประภา</t>
  </si>
  <si>
    <t>พิริยชูสิทธิ์</t>
  </si>
  <si>
    <t>1092</t>
  </si>
  <si>
    <t>พงษ์ศักดิ์</t>
  </si>
  <si>
    <t>ชัยศร</t>
  </si>
  <si>
    <t>58</t>
  </si>
  <si>
    <t>คงคา</t>
  </si>
  <si>
    <t>แจ้งพรมมา</t>
  </si>
  <si>
    <t>ภูสำเภา</t>
  </si>
  <si>
    <t>1219</t>
  </si>
  <si>
    <t>ว่าที่ร้อยตรีหญิง</t>
  </si>
  <si>
    <t>ธีระชัย</t>
  </si>
  <si>
    <t>วิมานทอง</t>
  </si>
  <si>
    <t>9229</t>
  </si>
  <si>
    <t>สถิรนันท์</t>
  </si>
  <si>
    <t>จาระศรี</t>
  </si>
  <si>
    <t>4478</t>
  </si>
  <si>
    <t>จันทะคาม</t>
  </si>
  <si>
    <t>เขมิกา</t>
  </si>
  <si>
    <t>9530</t>
  </si>
  <si>
    <t>ศิริชัย</t>
  </si>
  <si>
    <t>9536</t>
  </si>
  <si>
    <t>ปัทมานันท์</t>
  </si>
  <si>
    <t>หินวิเศษ</t>
  </si>
  <si>
    <t>9538</t>
  </si>
  <si>
    <t>บานเย็น</t>
  </si>
  <si>
    <t>น้อยสุวรรณ</t>
  </si>
  <si>
    <t>9542</t>
  </si>
  <si>
    <t>ชัยมุงคุณ</t>
  </si>
  <si>
    <t>9567</t>
  </si>
  <si>
    <t>เหล็กโชติ</t>
  </si>
  <si>
    <t>9569</t>
  </si>
  <si>
    <t>บ้านชาด</t>
  </si>
  <si>
    <t>9552</t>
  </si>
  <si>
    <t>ภาวินี</t>
  </si>
  <si>
    <t>ขานมา</t>
  </si>
  <si>
    <t>144</t>
  </si>
  <si>
    <t>เทวินทร์</t>
  </si>
  <si>
    <t>9554</t>
  </si>
  <si>
    <t>วลัยพรรณ</t>
  </si>
  <si>
    <t>โพธิ์ทิพย์</t>
  </si>
  <si>
    <t>บ้านบ่อแก</t>
  </si>
  <si>
    <t>9470</t>
  </si>
  <si>
    <t>แก่นตาเนียม</t>
  </si>
  <si>
    <t>ธัญฎี</t>
  </si>
  <si>
    <t>บุญลือ</t>
  </si>
  <si>
    <t>9563</t>
  </si>
  <si>
    <t>อรพันธ์</t>
  </si>
  <si>
    <t>9616</t>
  </si>
  <si>
    <t>วิรุณพงศ์</t>
  </si>
  <si>
    <t>สมชม</t>
  </si>
  <si>
    <t>บ้านดงกลาง</t>
  </si>
  <si>
    <t>9444</t>
  </si>
  <si>
    <t>ทองผา</t>
  </si>
  <si>
    <t>756</t>
  </si>
  <si>
    <t>บดีดล</t>
  </si>
  <si>
    <t>9614</t>
  </si>
  <si>
    <t>สำอางค์</t>
  </si>
  <si>
    <t>ต้นโพธิ์</t>
  </si>
  <si>
    <t>9448</t>
  </si>
  <si>
    <t>โกเมน</t>
  </si>
  <si>
    <t>9478</t>
  </si>
  <si>
    <t>วารีรัตน์</t>
  </si>
  <si>
    <t>วิเศษมี</t>
  </si>
  <si>
    <t>บ้านดงเก่า</t>
  </si>
  <si>
    <t>9425</t>
  </si>
  <si>
    <t>วัชรวุธ</t>
  </si>
  <si>
    <t>ศรีภูมิกุล</t>
  </si>
  <si>
    <t>9544</t>
  </si>
  <si>
    <t>ภูเบศร์</t>
  </si>
  <si>
    <t>บ้านโจดใหญ่</t>
  </si>
  <si>
    <t>9496</t>
  </si>
  <si>
    <t>ชุมชนบ้านโต้นศรีพิมลวิทยา</t>
  </si>
  <si>
    <t>9420</t>
  </si>
  <si>
    <t>แสวง</t>
  </si>
  <si>
    <t>พรหมไชย</t>
  </si>
  <si>
    <t>8707</t>
  </si>
  <si>
    <t>แสงมูล</t>
  </si>
  <si>
    <t>9422</t>
  </si>
  <si>
    <t>อินทิรา</t>
  </si>
  <si>
    <t>อ่อนจันทร์</t>
  </si>
  <si>
    <t>9428</t>
  </si>
  <si>
    <t>ประคอง</t>
  </si>
  <si>
    <t>9430</t>
  </si>
  <si>
    <t>อาริยา</t>
  </si>
  <si>
    <t>รอดบ้านเกาะ</t>
  </si>
  <si>
    <t>9437</t>
  </si>
  <si>
    <t>วรรณภา</t>
  </si>
  <si>
    <t>อินทรพร</t>
  </si>
  <si>
    <t>9443</t>
  </si>
  <si>
    <t>สุมาตรา</t>
  </si>
  <si>
    <t>เสนา</t>
  </si>
  <si>
    <t>9457</t>
  </si>
  <si>
    <t>พูลทรัพย์</t>
  </si>
  <si>
    <t>หารพะยอม</t>
  </si>
  <si>
    <t>7929</t>
  </si>
  <si>
    <t>สุวรรณวงศ์</t>
  </si>
  <si>
    <t>9433</t>
  </si>
  <si>
    <t>กัญญพันธ์</t>
  </si>
  <si>
    <t>บ้านหนองแวงหนองจิกโนนตุ่น</t>
  </si>
  <si>
    <t>9462</t>
  </si>
  <si>
    <t>เครือรัตน์</t>
  </si>
  <si>
    <t>ผานาค</t>
  </si>
  <si>
    <t>399</t>
  </si>
  <si>
    <t>ศศิวิมล</t>
  </si>
  <si>
    <t>มุขพิมาย</t>
  </si>
  <si>
    <t>9426</t>
  </si>
  <si>
    <t>เมืองทอง</t>
  </si>
  <si>
    <t>อินทร์เพ็ชร</t>
  </si>
  <si>
    <t>9464</t>
  </si>
  <si>
    <t>สุขสันต์</t>
  </si>
  <si>
    <t>ขุนจร</t>
  </si>
  <si>
    <t>9467</t>
  </si>
  <si>
    <t>สรัญรัตน์</t>
  </si>
  <si>
    <t>ขวามาตร์</t>
  </si>
  <si>
    <t>9468</t>
  </si>
  <si>
    <t>มาตราช</t>
  </si>
  <si>
    <t>นันทิมา</t>
  </si>
  <si>
    <t>สมมิตร</t>
  </si>
  <si>
    <t>9475</t>
  </si>
  <si>
    <t>วัลภา</t>
  </si>
  <si>
    <t>โคตรปลาบู่</t>
  </si>
  <si>
    <t>9476</t>
  </si>
  <si>
    <t>อบมาสุ่ย</t>
  </si>
  <si>
    <t>9441</t>
  </si>
  <si>
    <t>ปาณิสรา</t>
  </si>
  <si>
    <t>โม้ชา</t>
  </si>
  <si>
    <t>8149</t>
  </si>
  <si>
    <t>ทัสพรรณ</t>
  </si>
  <si>
    <t>9578</t>
  </si>
  <si>
    <t>ภูสอดสี</t>
  </si>
  <si>
    <t>9623</t>
  </si>
  <si>
    <t>สุขสรรค์</t>
  </si>
  <si>
    <t>12359</t>
  </si>
  <si>
    <t>เขจรไชย</t>
  </si>
  <si>
    <t>บ้านหนองหญ้าข้าวนก</t>
  </si>
  <si>
    <t>9477</t>
  </si>
  <si>
    <t>ศิริรัตน์</t>
  </si>
  <si>
    <t>แสงสุข</t>
  </si>
  <si>
    <t>9202</t>
  </si>
  <si>
    <t>นพดล</t>
  </si>
  <si>
    <t>พิศณุ</t>
  </si>
  <si>
    <t>นฤพร</t>
  </si>
  <si>
    <t>บุญมาไชย</t>
  </si>
  <si>
    <t>357</t>
  </si>
  <si>
    <t>มาป้อง</t>
  </si>
  <si>
    <t>9480</t>
  </si>
  <si>
    <t>หนองโพธิ์ประชานุกูล</t>
  </si>
  <si>
    <t>9485</t>
  </si>
  <si>
    <t>ตรีพรม</t>
  </si>
  <si>
    <t>กาญจนากร</t>
  </si>
  <si>
    <t>ภักดีปัญญา</t>
  </si>
  <si>
    <t>1385</t>
  </si>
  <si>
    <t>นุจรีย์</t>
  </si>
  <si>
    <t>สุคนธวารีย์</t>
  </si>
  <si>
    <t>643</t>
  </si>
  <si>
    <t>แอน</t>
  </si>
  <si>
    <t>สิทธิจันทร์</t>
  </si>
  <si>
    <t>1095</t>
  </si>
  <si>
    <t>สิทธิบดินทร์</t>
  </si>
  <si>
    <t>บุญสัญ</t>
  </si>
  <si>
    <t>12182</t>
  </si>
  <si>
    <t>สมบัติโพธิ์</t>
  </si>
  <si>
    <t>5179</t>
  </si>
  <si>
    <t>ธเนศร์</t>
  </si>
  <si>
    <t>อุ่นสิม</t>
  </si>
  <si>
    <t>9432</t>
  </si>
  <si>
    <t>วิลาสินี</t>
  </si>
  <si>
    <t>มุลตรี</t>
  </si>
  <si>
    <t>9488</t>
  </si>
  <si>
    <t>สะเกษ</t>
  </si>
  <si>
    <t>สาดา</t>
  </si>
  <si>
    <t>9490</t>
  </si>
  <si>
    <t>วสันต์</t>
  </si>
  <si>
    <t>พันฤทธิ์</t>
  </si>
  <si>
    <t>9491</t>
  </si>
  <si>
    <t>เวียงยศ</t>
  </si>
  <si>
    <t>11176</t>
  </si>
  <si>
    <t>นัฏพร</t>
  </si>
  <si>
    <t>วงบุรี</t>
  </si>
  <si>
    <t>9498</t>
  </si>
  <si>
    <t>กฤษติญากรณ์</t>
  </si>
  <si>
    <t>บุญสอน</t>
  </si>
  <si>
    <t>บ้านโจดศรีวิชัย</t>
  </si>
  <si>
    <t>9571</t>
  </si>
  <si>
    <t>เดชหามาตย์</t>
  </si>
  <si>
    <t>328</t>
  </si>
  <si>
    <t>สีบัวบุญ</t>
  </si>
  <si>
    <t>9572</t>
  </si>
  <si>
    <t>เล็กสุดา</t>
  </si>
  <si>
    <t>หงษ์ทอง</t>
  </si>
  <si>
    <t>7237</t>
  </si>
  <si>
    <t>กรกช</t>
  </si>
  <si>
    <t>พระบุบ้านหันราษฎร์ประสาท</t>
  </si>
  <si>
    <t>9501</t>
  </si>
  <si>
    <t>เดชณรงค์</t>
  </si>
  <si>
    <t>เคนคำภา</t>
  </si>
  <si>
    <t>1717</t>
  </si>
  <si>
    <t>บรรจุ 9 ตค.63</t>
  </si>
  <si>
    <t>เสาหล่อน</t>
  </si>
  <si>
    <t>3516</t>
  </si>
  <si>
    <t>อรณิชา</t>
  </si>
  <si>
    <t>ศรีสุชาติ</t>
  </si>
  <si>
    <t>11945</t>
  </si>
  <si>
    <t>มลิวรรณ</t>
  </si>
  <si>
    <t>หึกขุนทด</t>
  </si>
  <si>
    <t>9504</t>
  </si>
  <si>
    <t>ชื่นกมล</t>
  </si>
  <si>
    <t>7645</t>
  </si>
  <si>
    <t>แพรวพรรณ</t>
  </si>
  <si>
    <t>แก้วใส</t>
  </si>
  <si>
    <t>9511</t>
  </si>
  <si>
    <t>พรรณพิไล</t>
  </si>
  <si>
    <t>สุขดี</t>
  </si>
  <si>
    <t>9512</t>
  </si>
  <si>
    <t>อังสนา</t>
  </si>
  <si>
    <t>ถุงวิชา</t>
  </si>
  <si>
    <t>9515</t>
  </si>
  <si>
    <t>โทบุราณ</t>
  </si>
  <si>
    <t>9520</t>
  </si>
  <si>
    <t>สิริชัย</t>
  </si>
  <si>
    <t>10788</t>
  </si>
  <si>
    <t>วงค์ชมภู</t>
  </si>
  <si>
    <t>511(พ)</t>
  </si>
  <si>
    <t>ชาฒิดา</t>
  </si>
  <si>
    <t>จันตำรา</t>
  </si>
  <si>
    <t>9092</t>
  </si>
  <si>
    <t>บัญชีรายละเอียดจัดสรรวงเงินเลื่อนเงินเดือนข้าราชการครูและบุคลากรทางการศึกษา ณ วันที่ 1 มีนาคม  2564</t>
  </si>
  <si>
    <t>กลุ่มที่ 1 รองผู้อำนวยการสถานศึกษาและข้าราชการสายงานการสอน</t>
  </si>
  <si>
    <t xml:space="preserve">ส่วนที่ 1 อัตราร้อยละ 2.95  ของฐานเงินเดือนรวม ณ วันที่ 1 มีนาคม 2564 </t>
  </si>
  <si>
    <t>สังกัด</t>
  </si>
  <si>
    <t>จำนวน (คน)</t>
  </si>
  <si>
    <t>เงินเดือนรวม</t>
  </si>
  <si>
    <t>วงเงินร้อยละ3</t>
  </si>
  <si>
    <t>ส่วนที่ 1</t>
  </si>
  <si>
    <t xml:space="preserve">วงเงินคงเหลือ </t>
  </si>
  <si>
    <t>วงเงินคงเหลือร้อยละ 0.05</t>
  </si>
  <si>
    <t>ใช้เงิน</t>
  </si>
  <si>
    <t>เงินเหลือ</t>
  </si>
  <si>
    <t>(ต่อเดือน)</t>
  </si>
  <si>
    <t>ของฐานเงินเดือนรวม</t>
  </si>
  <si>
    <t>จัดสรรให้สถานศึกษา</t>
  </si>
  <si>
    <t>ร้อยละ 0.05</t>
  </si>
  <si>
    <t>ร้อยละ 2.95</t>
  </si>
  <si>
    <t xml:space="preserve">บ้านโคกสีโคกเปี้ย </t>
  </si>
  <si>
    <t>บ้านซำจานเนินทอง</t>
  </si>
  <si>
    <t>บ้านโคกนางามปลาเซียมอัมพวัน+ไก่นา</t>
  </si>
  <si>
    <t>ไทยรัฐวิทยา 84 (บ้านนสำราญเพี้ยฟาน)+ตอกแป้น</t>
  </si>
  <si>
    <t>รวม</t>
  </si>
  <si>
    <t>บ้านหนองกุงคุรุประชาสรรค์</t>
  </si>
  <si>
    <t>ผอ.ทองสา รก.</t>
  </si>
  <si>
    <t xml:space="preserve">บ้านม่วงโป้ </t>
  </si>
  <si>
    <t>โคกท่า+เหมือดแอ่+นาเพียง</t>
  </si>
  <si>
    <t>ชุมชนบ้านพรหมนิมิต</t>
  </si>
  <si>
    <t>ปรับ</t>
  </si>
  <si>
    <t>บ้านหนองบัวดีหมี</t>
  </si>
  <si>
    <t>ผอ.นราวุธ รก.</t>
  </si>
  <si>
    <t>ผอ.บุญหลาย รก.</t>
  </si>
  <si>
    <t>ผอ.มานพ รก.</t>
  </si>
  <si>
    <t>ผอ.ภมร ดอนช้าง รก.</t>
  </si>
  <si>
    <t>ผอ.ชัยณรงค์ รก.</t>
  </si>
  <si>
    <t>ผอ.วิไลพร รก.</t>
  </si>
  <si>
    <t>ผอ.บุญฤทธิ์ รก.</t>
  </si>
  <si>
    <t>ผอ.อุทัย รก</t>
  </si>
  <si>
    <t>ผอ.จารุณี รก.</t>
  </si>
  <si>
    <t>หินกองวิทยา</t>
  </si>
  <si>
    <t>ผอ.ภานุวัฒน์ รก.</t>
  </si>
  <si>
    <t>บ้านขามป้อมชานบึงโพธิ์ทอง</t>
  </si>
  <si>
    <t>บ้านดงเก่า (เรียนรวมดงกลาง)</t>
  </si>
  <si>
    <t>ผอ.วิรุณพงศ์ รก.</t>
  </si>
  <si>
    <t>รวมทั้งสิ้น</t>
  </si>
  <si>
    <t>ศึกษานิเทศก์ + ครูช่วยฯ</t>
  </si>
  <si>
    <t xml:space="preserve">การคำนวณเลื่อนเงินเดือนข้าราชการครูและบุคลากรทางการศึกษา กลุ่มที่ 1  (  รองผอ.สถานศึกษา + ครู.)  </t>
  </si>
  <si>
    <t xml:space="preserve">  สำนักงานเขตพื้นที่การศึกษาประถมศึกษาขอนแก่น เขต 1</t>
  </si>
  <si>
    <t>ดีเด่น</t>
  </si>
  <si>
    <t>ดีมาก</t>
  </si>
  <si>
    <t>โรงเรียน</t>
  </si>
  <si>
    <t>จำนวนคน</t>
  </si>
  <si>
    <t>%จัดสรร</t>
  </si>
  <si>
    <t>วงเงินที่ได้รับจัดสรร</t>
  </si>
  <si>
    <t>ใช้เงินเลื่อน</t>
  </si>
  <si>
    <t>ดี</t>
  </si>
  <si>
    <t>*****</t>
  </si>
  <si>
    <t>2.95</t>
  </si>
  <si>
    <t>พอใช้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</si>
  <si>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</si>
  <si>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</si>
  <si>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</si>
  <si>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</si>
  <si>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</si>
  <si>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</si>
  <si>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</si>
  <si>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</si>
  <si>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</si>
  <si>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</si>
  <si>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ซ่อน</t>
  </si>
  <si>
    <t>(11)</t>
  </si>
  <si>
    <t>(12)</t>
  </si>
  <si>
    <t>(13)</t>
  </si>
  <si>
    <t>(14)</t>
  </si>
  <si>
    <t>(15)</t>
  </si>
  <si>
    <t>ชื่อ-สกุล</t>
  </si>
  <si>
    <t>ฐานคำนวณ</t>
  </si>
  <si>
    <t>เลื่อน</t>
  </si>
  <si>
    <t>เป็น</t>
  </si>
  <si>
    <t>เต็มมขั้น</t>
  </si>
  <si>
    <t>ค่าตอบแทน</t>
  </si>
  <si>
    <t>ผลการประเมิน</t>
  </si>
  <si>
    <t>ร้อยละ</t>
  </si>
  <si>
    <t>เป็นเงิน</t>
  </si>
  <si>
    <t>สูง</t>
  </si>
  <si>
    <t xml:space="preserve"> 1 ต.ค.63</t>
  </si>
  <si>
    <t>พิเศษ</t>
  </si>
  <si>
    <t>คะแนน</t>
  </si>
  <si>
    <t>ตามผลการพิจารณา ครั้งที่ 1  (1 เมษายน 2564)</t>
  </si>
  <si>
    <t>ฐานในการคำนวณและช่วงเงินเดือนสำหรับการเลื่อนเงินเดือนในแต่ละอันดับ</t>
  </si>
  <si>
    <t xml:space="preserve">ของข้าราชการครูและบุคลากรทางการศึกษาที่มีใบอนุญาตประกอบวิชาชีพ </t>
  </si>
  <si>
    <t>อันดับ</t>
  </si>
  <si>
    <t>ช่วงเงินเดือน</t>
  </si>
  <si>
    <t>ฐานในการคำนวณ</t>
  </si>
  <si>
    <t>เงินเดือนเต็มขั้น (ขั้นสูง)</t>
  </si>
  <si>
    <t>อัตรา</t>
  </si>
  <si>
    <t>-</t>
  </si>
  <si>
    <t>บน</t>
  </si>
  <si>
    <t xml:space="preserve">     ครูผู้ช่วย </t>
  </si>
  <si>
    <t>ล่าง</t>
  </si>
  <si>
    <t>คศ.2(3)</t>
  </si>
  <si>
    <t>คศ.3 (4)</t>
  </si>
  <si>
    <t>คศ.5</t>
  </si>
  <si>
    <t>การดำเนินการในโปรแกรม  ให้ลบข้อมูลโรงเรียนที่ไม่ได้ใช้ทิ้ง</t>
  </si>
  <si>
    <t>คงเหลือไว้ โรงเรียนที่ต้องการ เพื่อคำนวณ</t>
  </si>
  <si>
    <t xml:space="preserve">เพื่อป้องกันความเสี่ยงไวรัสโคโรน่า 19    </t>
  </si>
  <si>
    <t>การตรวจสอบข้อมูล ในช่องทาง ไลน์  ID line  : orn8366</t>
  </si>
  <si>
    <t xml:space="preserve">และนำส่งเอกสารฉบับจริงตามระบบ  จำนวน 1 ท่าน  /กลุ่มสถานศึกษา จำนวน 2 ท่าน  </t>
  </si>
  <si>
    <t>ไม่เลื่อน</t>
  </si>
  <si>
    <t>บรรจุ 7 ส.ค.63</t>
  </si>
  <si>
    <t>กลุ่มที่ 1 รองผู้อำนวยการสถานศึกษาและข้าราชการสายงานการสอน ส่วนที่ 2 , ส่วนที่ 3</t>
  </si>
  <si>
    <t>กลุ่มเครือข่ายฯ</t>
  </si>
  <si>
    <t>ส่วนที่ 3  ภาพรวมของ สพท.</t>
  </si>
  <si>
    <t xml:space="preserve"> ร้อยละ 0.03</t>
  </si>
  <si>
    <t xml:space="preserve"> ร้อยละ 0.02</t>
  </si>
  <si>
    <t>ส่วนที่ 2 จัดสรรให้กลุ่มฯ</t>
  </si>
  <si>
    <t>กลุ่มสายงาน</t>
  </si>
  <si>
    <t>ข้าราชการที่รับเงินเดือนอันดับ คศ.4 - คศ.5</t>
  </si>
</sst>
</file>

<file path=xl/styles.xml><?xml version="1.0" encoding="utf-8"?>
<styleSheet xmlns="http://schemas.openxmlformats.org/spreadsheetml/2006/main">
  <fonts count="3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EucrosiaUPC"/>
      <family val="1"/>
    </font>
    <font>
      <sz val="11"/>
      <color theme="1"/>
      <name val="Tahoma"/>
      <family val="2"/>
      <scheme val="minor"/>
    </font>
    <font>
      <sz val="16"/>
      <color rgb="FFFF0000"/>
      <name val="EucrosiaUPC"/>
      <family val="1"/>
    </font>
    <font>
      <sz val="16"/>
      <color theme="1"/>
      <name val="TH SarabunPSK"/>
      <family val="2"/>
    </font>
    <font>
      <sz val="16"/>
      <name val="Angsana New"/>
      <family val="1"/>
    </font>
    <font>
      <sz val="14"/>
      <color theme="1"/>
      <name val="Cordia New"/>
      <family val="2"/>
    </font>
    <font>
      <sz val="16"/>
      <color rgb="FFFF0000"/>
      <name val="TH SarabunPSK"/>
      <family val="2"/>
    </font>
    <font>
      <sz val="10"/>
      <name val="Arial"/>
      <family val="2"/>
    </font>
    <font>
      <sz val="10"/>
      <name val="Arial"/>
      <family val="2"/>
      <charset val="222"/>
    </font>
    <font>
      <sz val="16"/>
      <name val="EucrosiaUPC"/>
      <family val="1"/>
    </font>
    <font>
      <sz val="1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6"/>
      <color indexed="8"/>
      <name val="TH SarabunPSK"/>
      <family val="2"/>
    </font>
    <font>
      <sz val="16"/>
      <name val="Angsana New"/>
      <family val="1"/>
      <charset val="222"/>
    </font>
    <font>
      <sz val="10"/>
      <color rgb="FF000000"/>
      <name val="Arial"/>
      <family val="2"/>
    </font>
    <font>
      <b/>
      <i/>
      <sz val="16"/>
      <name val="EucrosiaUPC"/>
      <family val="1"/>
    </font>
    <font>
      <sz val="16"/>
      <color indexed="8"/>
      <name val="EucrosiaUPC"/>
      <family val="1"/>
    </font>
    <font>
      <sz val="11"/>
      <color theme="1"/>
      <name val="EucrosiaUPC"/>
      <family val="1"/>
    </font>
    <font>
      <b/>
      <sz val="16"/>
      <name val="EucrosiaUPC"/>
      <family val="1"/>
    </font>
    <font>
      <b/>
      <sz val="16"/>
      <color theme="1"/>
      <name val="EucrosiaUPC"/>
      <family val="1"/>
    </font>
    <font>
      <b/>
      <sz val="16"/>
      <color rgb="FF002060"/>
      <name val="EucrosiaUPC"/>
      <family val="1"/>
    </font>
    <font>
      <b/>
      <sz val="16"/>
      <color rgb="FFFF0000"/>
      <name val="EucrosiaUPC"/>
      <family val="1"/>
    </font>
    <font>
      <sz val="16"/>
      <color rgb="FF002060"/>
      <name val="EucrosiaUPC"/>
      <family val="1"/>
    </font>
    <font>
      <b/>
      <sz val="16"/>
      <color theme="4" tint="-0.499984740745262"/>
      <name val="EucrosiaUPC"/>
      <family val="1"/>
    </font>
    <font>
      <sz val="11"/>
      <name val="EucrosiaUPC"/>
      <family val="1"/>
    </font>
    <font>
      <sz val="11"/>
      <color indexed="8"/>
      <name val="EucrosiaUPC"/>
      <family val="1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b/>
      <sz val="18"/>
      <color rgb="FFFF0000"/>
      <name val="TH SarabunPSK"/>
      <family val="2"/>
    </font>
    <font>
      <sz val="18"/>
      <color indexed="8"/>
      <name val="TH SarabunPSK"/>
      <family val="2"/>
    </font>
    <font>
      <u val="double"/>
      <sz val="18"/>
      <color rgb="FFFF0000"/>
      <name val="TH SarabunPSK"/>
      <family val="2"/>
    </font>
    <font>
      <u/>
      <sz val="18"/>
      <color indexed="8"/>
      <name val="TH SarabunPSK"/>
      <family val="2"/>
    </font>
    <font>
      <u/>
      <sz val="11"/>
      <color theme="10"/>
      <name val="Tahoma"/>
      <family val="2"/>
      <charset val="222"/>
    </font>
    <font>
      <sz val="18"/>
      <color theme="1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7" fillId="0" borderId="0"/>
    <xf numFmtId="0" fontId="12" fillId="0" borderId="0"/>
    <xf numFmtId="0" fontId="18" fillId="0" borderId="0"/>
    <xf numFmtId="0" fontId="5" fillId="0" borderId="0"/>
    <xf numFmtId="0" fontId="15" fillId="0" borderId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</cellStyleXfs>
  <cellXfs count="394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shrinkToFit="1"/>
    </xf>
    <xf numFmtId="1" fontId="3" fillId="0" borderId="2" xfId="2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/>
    </xf>
    <xf numFmtId="0" fontId="4" fillId="0" borderId="0" xfId="0" applyFont="1"/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0" xfId="0" applyFont="1" applyBorder="1"/>
    <xf numFmtId="0" fontId="4" fillId="0" borderId="10" xfId="0" applyFont="1" applyBorder="1"/>
    <xf numFmtId="0" fontId="4" fillId="0" borderId="11" xfId="0" applyFont="1" applyBorder="1" applyAlignment="1">
      <alignment shrinkToFit="1"/>
    </xf>
    <xf numFmtId="49" fontId="3" fillId="0" borderId="11" xfId="3" applyNumberFormat="1" applyFont="1" applyFill="1" applyBorder="1" applyAlignment="1">
      <alignment horizontal="center"/>
    </xf>
    <xf numFmtId="0" fontId="4" fillId="0" borderId="11" xfId="0" applyFont="1" applyBorder="1"/>
    <xf numFmtId="0" fontId="4" fillId="0" borderId="11" xfId="0" applyFont="1" applyBorder="1" applyAlignment="1">
      <alignment horizontal="center" shrinkToFit="1"/>
    </xf>
    <xf numFmtId="49" fontId="3" fillId="2" borderId="11" xfId="3" applyNumberFormat="1" applyFont="1" applyFill="1" applyBorder="1" applyAlignment="1">
      <alignment horizontal="center"/>
    </xf>
    <xf numFmtId="49" fontId="7" fillId="0" borderId="11" xfId="3" applyNumberFormat="1" applyFont="1" applyFill="1" applyBorder="1" applyAlignment="1">
      <alignment horizontal="center" shrinkToFit="1"/>
    </xf>
    <xf numFmtId="0" fontId="3" fillId="0" borderId="11" xfId="4" applyFont="1" applyFill="1" applyBorder="1" applyAlignment="1">
      <alignment horizontal="center"/>
    </xf>
    <xf numFmtId="0" fontId="3" fillId="0" borderId="11" xfId="5" applyFont="1" applyFill="1" applyBorder="1" applyAlignment="1">
      <alignment horizontal="center"/>
    </xf>
    <xf numFmtId="49" fontId="7" fillId="0" borderId="11" xfId="3" applyNumberFormat="1" applyFont="1" applyFill="1" applyBorder="1" applyAlignment="1">
      <alignment horizontal="center"/>
    </xf>
    <xf numFmtId="0" fontId="3" fillId="0" borderId="11" xfId="5" applyFont="1" applyFill="1" applyBorder="1" applyAlignment="1">
      <alignment horizontal="center" vertical="center" shrinkToFit="1"/>
    </xf>
    <xf numFmtId="49" fontId="9" fillId="3" borderId="11" xfId="3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6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/>
    </xf>
    <xf numFmtId="3" fontId="6" fillId="0" borderId="11" xfId="0" applyNumberFormat="1" applyFont="1" applyFill="1" applyBorder="1"/>
    <xf numFmtId="0" fontId="10" fillId="0" borderId="11" xfId="0" applyFont="1" applyFill="1" applyBorder="1" applyAlignment="1">
      <alignment horizontal="center"/>
    </xf>
    <xf numFmtId="49" fontId="7" fillId="2" borderId="11" xfId="3" applyNumberFormat="1" applyFont="1" applyFill="1" applyBorder="1" applyAlignment="1">
      <alignment horizontal="center" shrinkToFit="1"/>
    </xf>
    <xf numFmtId="49" fontId="10" fillId="0" borderId="11" xfId="3" applyNumberFormat="1" applyFont="1" applyFill="1" applyBorder="1" applyAlignment="1">
      <alignment horizontal="center"/>
    </xf>
    <xf numFmtId="0" fontId="3" fillId="0" borderId="11" xfId="7" applyFont="1" applyFill="1" applyBorder="1" applyAlignment="1">
      <alignment horizontal="center" shrinkToFit="1"/>
    </xf>
    <xf numFmtId="0" fontId="6" fillId="0" borderId="0" xfId="0" applyFont="1" applyBorder="1"/>
    <xf numFmtId="1" fontId="3" fillId="0" borderId="11" xfId="4" applyNumberFormat="1" applyFont="1" applyFill="1" applyBorder="1" applyAlignment="1">
      <alignment horizontal="center"/>
    </xf>
    <xf numFmtId="49" fontId="3" fillId="0" borderId="11" xfId="3" applyNumberFormat="1" applyFont="1" applyFill="1" applyBorder="1" applyAlignment="1">
      <alignment horizontal="center" vertical="center" shrinkToFit="1"/>
    </xf>
    <xf numFmtId="0" fontId="3" fillId="0" borderId="11" xfId="8" applyFont="1" applyFill="1" applyBorder="1" applyAlignment="1">
      <alignment horizontal="center" shrinkToFit="1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0" xfId="0" applyBorder="1"/>
    <xf numFmtId="0" fontId="0" fillId="0" borderId="10" xfId="0" applyBorder="1"/>
    <xf numFmtId="0" fontId="0" fillId="0" borderId="11" xfId="0" applyBorder="1" applyAlignment="1">
      <alignment shrinkToFit="1"/>
    </xf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" xfId="0" applyBorder="1"/>
    <xf numFmtId="0" fontId="0" fillId="0" borderId="15" xfId="0" applyBorder="1"/>
    <xf numFmtId="0" fontId="0" fillId="0" borderId="13" xfId="0" applyBorder="1" applyAlignment="1">
      <alignment shrinkToFit="1"/>
    </xf>
    <xf numFmtId="0" fontId="0" fillId="0" borderId="13" xfId="0" applyBorder="1"/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3" fontId="3" fillId="0" borderId="2" xfId="2" applyNumberFormat="1" applyFont="1" applyFill="1" applyBorder="1" applyAlignment="1">
      <alignment horizontal="center" vertical="center" shrinkToFit="1"/>
    </xf>
    <xf numFmtId="3" fontId="13" fillId="0" borderId="6" xfId="0" applyNumberFormat="1" applyFont="1" applyFill="1" applyBorder="1"/>
    <xf numFmtId="3" fontId="13" fillId="0" borderId="11" xfId="0" applyNumberFormat="1" applyFont="1" applyFill="1" applyBorder="1"/>
    <xf numFmtId="3" fontId="14" fillId="0" borderId="11" xfId="0" applyNumberFormat="1" applyFont="1" applyFill="1" applyBorder="1"/>
    <xf numFmtId="3" fontId="14" fillId="0" borderId="13" xfId="0" applyNumberFormat="1" applyFont="1" applyFill="1" applyBorder="1"/>
    <xf numFmtId="3" fontId="14" fillId="0" borderId="0" xfId="0" applyNumberFormat="1" applyFont="1" applyFill="1"/>
    <xf numFmtId="0" fontId="0" fillId="0" borderId="0" xfId="0" applyFill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4" fillId="0" borderId="6" xfId="0" applyFont="1" applyFill="1" applyBorder="1" applyAlignment="1">
      <alignment shrinkToFit="1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center" shrinkToFit="1"/>
    </xf>
    <xf numFmtId="0" fontId="4" fillId="0" borderId="0" xfId="0" applyFont="1" applyFill="1"/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0" xfId="0" applyFont="1" applyFill="1" applyBorder="1"/>
    <xf numFmtId="0" fontId="4" fillId="0" borderId="10" xfId="0" applyFont="1" applyFill="1" applyBorder="1"/>
    <xf numFmtId="0" fontId="4" fillId="0" borderId="11" xfId="0" applyFont="1" applyFill="1" applyBorder="1" applyAlignment="1">
      <alignment shrinkToFit="1"/>
    </xf>
    <xf numFmtId="0" fontId="4" fillId="0" borderId="11" xfId="0" applyFont="1" applyFill="1" applyBorder="1"/>
    <xf numFmtId="0" fontId="4" fillId="0" borderId="11" xfId="0" applyFont="1" applyFill="1" applyBorder="1" applyAlignment="1">
      <alignment horizontal="center" shrinkToFit="1"/>
    </xf>
    <xf numFmtId="49" fontId="9" fillId="0" borderId="11" xfId="3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11" xfId="0" applyFont="1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0" xfId="0" applyFill="1" applyBorder="1"/>
    <xf numFmtId="0" fontId="0" fillId="0" borderId="10" xfId="0" applyFill="1" applyBorder="1"/>
    <xf numFmtId="0" fontId="0" fillId="0" borderId="11" xfId="0" applyFill="1" applyBorder="1" applyAlignment="1">
      <alignment shrinkToFit="1"/>
    </xf>
    <xf numFmtId="0" fontId="0" fillId="0" borderId="11" xfId="0" applyFill="1" applyBorder="1"/>
    <xf numFmtId="0" fontId="0" fillId="0" borderId="13" xfId="0" applyFill="1" applyBorder="1" applyAlignment="1">
      <alignment horizontal="center"/>
    </xf>
    <xf numFmtId="0" fontId="0" fillId="0" borderId="14" xfId="0" applyFill="1" applyBorder="1"/>
    <xf numFmtId="0" fontId="0" fillId="0" borderId="1" xfId="0" applyFill="1" applyBorder="1"/>
    <xf numFmtId="0" fontId="0" fillId="0" borderId="15" xfId="0" applyFill="1" applyBorder="1"/>
    <xf numFmtId="0" fontId="0" fillId="0" borderId="13" xfId="0" applyFill="1" applyBorder="1" applyAlignment="1">
      <alignment shrinkToFit="1"/>
    </xf>
    <xf numFmtId="0" fontId="0" fillId="0" borderId="13" xfId="0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shrinkToFit="1"/>
    </xf>
    <xf numFmtId="1" fontId="4" fillId="0" borderId="11" xfId="0" applyNumberFormat="1" applyFont="1" applyFill="1" applyBorder="1"/>
    <xf numFmtId="3" fontId="7" fillId="0" borderId="17" xfId="0" applyNumberFormat="1" applyFont="1" applyFill="1" applyBorder="1" applyAlignment="1">
      <alignment shrinkToFit="1"/>
    </xf>
    <xf numFmtId="3" fontId="3" fillId="0" borderId="17" xfId="19" applyNumberFormat="1" applyFont="1" applyFill="1" applyBorder="1" applyAlignment="1">
      <alignment horizontal="center" shrinkToFit="1"/>
    </xf>
    <xf numFmtId="2" fontId="3" fillId="0" borderId="17" xfId="19" applyNumberFormat="1" applyFont="1" applyFill="1" applyBorder="1" applyAlignment="1">
      <alignment horizontal="center" shrinkToFit="1"/>
    </xf>
    <xf numFmtId="3" fontId="7" fillId="0" borderId="17" xfId="0" applyNumberFormat="1" applyFont="1" applyFill="1" applyBorder="1" applyAlignment="1">
      <alignment horizontal="center" shrinkToFit="1"/>
    </xf>
    <xf numFmtId="3" fontId="7" fillId="0" borderId="17" xfId="10" applyNumberFormat="1" applyFont="1" applyFill="1" applyBorder="1" applyAlignment="1">
      <alignment horizontal="center" shrinkToFit="1"/>
    </xf>
    <xf numFmtId="0" fontId="3" fillId="0" borderId="0" xfId="2" applyFont="1" applyFill="1" applyAlignment="1">
      <alignment vertical="center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shrinkToFit="1"/>
    </xf>
    <xf numFmtId="1" fontId="3" fillId="0" borderId="11" xfId="2" applyNumberFormat="1" applyFont="1" applyFill="1" applyBorder="1" applyAlignment="1">
      <alignment horizontal="center" vertical="center" wrapText="1"/>
    </xf>
    <xf numFmtId="3" fontId="3" fillId="0" borderId="11" xfId="2" applyNumberFormat="1" applyFont="1" applyFill="1" applyBorder="1" applyAlignment="1">
      <alignment horizontal="center" vertical="center" shrinkToFit="1"/>
    </xf>
    <xf numFmtId="3" fontId="19" fillId="0" borderId="0" xfId="0" applyNumberFormat="1" applyFont="1" applyFill="1" applyAlignment="1">
      <alignment horizontal="center"/>
    </xf>
    <xf numFmtId="0" fontId="21" fillId="0" borderId="0" xfId="0" applyFont="1"/>
    <xf numFmtId="0" fontId="20" fillId="0" borderId="0" xfId="0" applyFont="1" applyFill="1"/>
    <xf numFmtId="0" fontId="20" fillId="0" borderId="0" xfId="0" applyFont="1" applyFill="1" applyBorder="1"/>
    <xf numFmtId="0" fontId="13" fillId="0" borderId="3" xfId="10" applyFont="1" applyFill="1" applyBorder="1" applyAlignment="1">
      <alignment horizontal="center" vertical="center"/>
    </xf>
    <xf numFmtId="0" fontId="13" fillId="0" borderId="4" xfId="0" applyFont="1" applyFill="1" applyBorder="1"/>
    <xf numFmtId="0" fontId="22" fillId="0" borderId="0" xfId="15" applyFont="1" applyFill="1" applyAlignment="1">
      <alignment horizontal="center"/>
    </xf>
    <xf numFmtId="0" fontId="22" fillId="0" borderId="0" xfId="15" applyFont="1" applyFill="1" applyAlignment="1">
      <alignment horizontal="center" shrinkToFit="1"/>
    </xf>
    <xf numFmtId="2" fontId="22" fillId="0" borderId="0" xfId="15" applyNumberFormat="1" applyFont="1" applyFill="1" applyAlignment="1">
      <alignment horizontal="center"/>
    </xf>
    <xf numFmtId="3" fontId="23" fillId="0" borderId="2" xfId="17" applyNumberFormat="1" applyFont="1" applyFill="1" applyBorder="1" applyAlignment="1">
      <alignment horizontal="center"/>
    </xf>
    <xf numFmtId="3" fontId="25" fillId="0" borderId="14" xfId="17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2" fontId="26" fillId="0" borderId="0" xfId="0" applyNumberFormat="1" applyFont="1" applyFill="1" applyAlignment="1">
      <alignment horizontal="center"/>
    </xf>
    <xf numFmtId="49" fontId="26" fillId="0" borderId="0" xfId="0" applyNumberFormat="1" applyFont="1" applyFill="1" applyAlignment="1">
      <alignment horizontal="center"/>
    </xf>
    <xf numFmtId="2" fontId="27" fillId="0" borderId="6" xfId="0" applyNumberFormat="1" applyFont="1" applyFill="1" applyBorder="1" applyAlignment="1">
      <alignment horizontal="center"/>
    </xf>
    <xf numFmtId="2" fontId="23" fillId="0" borderId="6" xfId="10" applyNumberFormat="1" applyFont="1" applyFill="1" applyBorder="1" applyAlignment="1">
      <alignment horizontal="center" vertical="center" shrinkToFit="1"/>
    </xf>
    <xf numFmtId="0" fontId="23" fillId="0" borderId="6" xfId="10" applyFont="1" applyFill="1" applyBorder="1" applyAlignment="1">
      <alignment horizontal="center" vertical="center" shrinkToFit="1"/>
    </xf>
    <xf numFmtId="1" fontId="23" fillId="0" borderId="6" xfId="10" applyNumberFormat="1" applyFont="1" applyFill="1" applyBorder="1" applyAlignment="1">
      <alignment horizontal="center" vertical="center" shrinkToFit="1"/>
    </xf>
    <xf numFmtId="2" fontId="27" fillId="0" borderId="13" xfId="0" applyNumberFormat="1" applyFont="1" applyFill="1" applyBorder="1" applyAlignment="1">
      <alignment horizontal="center"/>
    </xf>
    <xf numFmtId="2" fontId="23" fillId="0" borderId="13" xfId="10" applyNumberFormat="1" applyFont="1" applyFill="1" applyBorder="1" applyAlignment="1">
      <alignment horizontal="center" vertical="center" shrinkToFit="1"/>
    </xf>
    <xf numFmtId="49" fontId="23" fillId="0" borderId="13" xfId="10" applyNumberFormat="1" applyFont="1" applyFill="1" applyBorder="1" applyAlignment="1">
      <alignment horizontal="center" vertical="center" shrinkToFit="1"/>
    </xf>
    <xf numFmtId="1" fontId="23" fillId="0" borderId="13" xfId="10" applyNumberFormat="1" applyFont="1" applyFill="1" applyBorder="1" applyAlignment="1">
      <alignment horizontal="center" vertical="center" shrinkToFit="1"/>
    </xf>
    <xf numFmtId="0" fontId="13" fillId="0" borderId="11" xfId="4" applyFont="1" applyFill="1" applyBorder="1" applyAlignment="1">
      <alignment shrinkToFit="1"/>
    </xf>
    <xf numFmtId="2" fontId="27" fillId="0" borderId="11" xfId="0" applyNumberFormat="1" applyFont="1" applyFill="1" applyBorder="1" applyAlignment="1">
      <alignment horizontal="center"/>
    </xf>
    <xf numFmtId="3" fontId="13" fillId="0" borderId="11" xfId="17" applyNumberFormat="1" applyFont="1" applyFill="1" applyBorder="1" applyAlignment="1">
      <alignment horizontal="center"/>
    </xf>
    <xf numFmtId="2" fontId="4" fillId="0" borderId="6" xfId="10" applyNumberFormat="1" applyFont="1" applyFill="1" applyBorder="1" applyAlignment="1">
      <alignment horizontal="center" shrinkToFit="1"/>
    </xf>
    <xf numFmtId="2" fontId="4" fillId="0" borderId="11" xfId="10" applyNumberFormat="1" applyFont="1" applyFill="1" applyBorder="1" applyAlignment="1">
      <alignment horizontal="center" shrinkToFit="1"/>
    </xf>
    <xf numFmtId="0" fontId="13" fillId="0" borderId="11" xfId="4" applyFont="1" applyFill="1" applyBorder="1" applyAlignment="1">
      <alignment horizontal="left" shrinkToFit="1"/>
    </xf>
    <xf numFmtId="0" fontId="29" fillId="0" borderId="0" xfId="0" applyFont="1" applyFill="1"/>
    <xf numFmtId="0" fontId="29" fillId="0" borderId="0" xfId="0" applyFont="1" applyFill="1" applyAlignment="1">
      <alignment horizontal="center"/>
    </xf>
    <xf numFmtId="4" fontId="7" fillId="0" borderId="11" xfId="10" applyNumberFormat="1" applyFont="1" applyFill="1" applyBorder="1" applyAlignment="1">
      <alignment horizontal="center" shrinkToFit="1"/>
    </xf>
    <xf numFmtId="3" fontId="13" fillId="0" borderId="13" xfId="17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shrinkToFit="1"/>
    </xf>
    <xf numFmtId="0" fontId="13" fillId="0" borderId="13" xfId="4" applyFont="1" applyFill="1" applyBorder="1" applyAlignment="1">
      <alignment horizontal="left" shrinkToFit="1"/>
    </xf>
    <xf numFmtId="2" fontId="31" fillId="0" borderId="0" xfId="20" applyNumberFormat="1" applyFont="1" applyAlignment="1">
      <alignment horizontal="center" vertical="center"/>
    </xf>
    <xf numFmtId="0" fontId="31" fillId="0" borderId="0" xfId="20" applyFont="1" applyAlignment="1">
      <alignment horizontal="center" vertical="center"/>
    </xf>
    <xf numFmtId="3" fontId="31" fillId="0" borderId="0" xfId="20" applyNumberFormat="1" applyFont="1" applyAlignment="1">
      <alignment horizontal="center" vertical="center"/>
    </xf>
    <xf numFmtId="0" fontId="30" fillId="4" borderId="2" xfId="20" applyFont="1" applyFill="1" applyBorder="1" applyAlignment="1">
      <alignment horizontal="center" vertical="center"/>
    </xf>
    <xf numFmtId="3" fontId="30" fillId="4" borderId="2" xfId="20" applyNumberFormat="1" applyFont="1" applyFill="1" applyBorder="1" applyAlignment="1">
      <alignment horizontal="center" vertical="center"/>
    </xf>
    <xf numFmtId="3" fontId="30" fillId="0" borderId="21" xfId="20" applyNumberFormat="1" applyFont="1" applyFill="1" applyBorder="1" applyAlignment="1">
      <alignment horizontal="center" vertical="center"/>
    </xf>
    <xf numFmtId="0" fontId="30" fillId="0" borderId="22" xfId="20" applyFont="1" applyFill="1" applyBorder="1" applyAlignment="1">
      <alignment horizontal="center" vertical="center"/>
    </xf>
    <xf numFmtId="3" fontId="30" fillId="0" borderId="23" xfId="20" applyNumberFormat="1" applyFont="1" applyFill="1" applyBorder="1" applyAlignment="1">
      <alignment horizontal="center" vertical="center"/>
    </xf>
    <xf numFmtId="0" fontId="30" fillId="0" borderId="16" xfId="20" applyFont="1" applyFill="1" applyBorder="1" applyAlignment="1">
      <alignment horizontal="center" vertical="center"/>
    </xf>
    <xf numFmtId="3" fontId="30" fillId="0" borderId="16" xfId="20" applyNumberFormat="1" applyFont="1" applyFill="1" applyBorder="1" applyAlignment="1">
      <alignment horizontal="center" vertical="center"/>
    </xf>
    <xf numFmtId="0" fontId="32" fillId="0" borderId="7" xfId="0" applyFont="1" applyBorder="1"/>
    <xf numFmtId="0" fontId="32" fillId="0" borderId="8" xfId="0" applyFont="1" applyBorder="1"/>
    <xf numFmtId="3" fontId="32" fillId="0" borderId="9" xfId="0" applyNumberFormat="1" applyFont="1" applyBorder="1"/>
    <xf numFmtId="3" fontId="30" fillId="0" borderId="24" xfId="20" applyNumberFormat="1" applyFont="1" applyFill="1" applyBorder="1" applyAlignment="1">
      <alignment horizontal="center" vertical="center"/>
    </xf>
    <xf numFmtId="0" fontId="30" fillId="0" borderId="25" xfId="20" applyFont="1" applyFill="1" applyBorder="1" applyAlignment="1">
      <alignment horizontal="center" vertical="center"/>
    </xf>
    <xf numFmtId="3" fontId="30" fillId="0" borderId="26" xfId="20" applyNumberFormat="1" applyFont="1" applyFill="1" applyBorder="1" applyAlignment="1">
      <alignment horizontal="center" vertical="center"/>
    </xf>
    <xf numFmtId="0" fontId="30" fillId="0" borderId="18" xfId="20" applyFont="1" applyFill="1" applyBorder="1" applyAlignment="1">
      <alignment horizontal="center" vertical="center"/>
    </xf>
    <xf numFmtId="3" fontId="30" fillId="0" borderId="18" xfId="20" applyNumberFormat="1" applyFont="1" applyFill="1" applyBorder="1" applyAlignment="1">
      <alignment horizontal="center" vertical="center"/>
    </xf>
    <xf numFmtId="0" fontId="32" fillId="0" borderId="14" xfId="0" applyFont="1" applyBorder="1"/>
    <xf numFmtId="0" fontId="32" fillId="0" borderId="1" xfId="0" applyFont="1" applyBorder="1"/>
    <xf numFmtId="3" fontId="32" fillId="0" borderId="15" xfId="0" applyNumberFormat="1" applyFont="1" applyBorder="1"/>
    <xf numFmtId="0" fontId="32" fillId="0" borderId="7" xfId="0" applyFont="1" applyBorder="1" applyAlignment="1">
      <alignment horizontal="center"/>
    </xf>
    <xf numFmtId="3" fontId="33" fillId="0" borderId="9" xfId="0" applyNumberFormat="1" applyFont="1" applyBorder="1"/>
    <xf numFmtId="0" fontId="33" fillId="0" borderId="15" xfId="0" applyFont="1" applyBorder="1"/>
    <xf numFmtId="0" fontId="32" fillId="0" borderId="12" xfId="0" applyFont="1" applyBorder="1"/>
    <xf numFmtId="0" fontId="32" fillId="0" borderId="0" xfId="0" applyFont="1" applyBorder="1"/>
    <xf numFmtId="0" fontId="32" fillId="0" borderId="10" xfId="0" applyFont="1" applyBorder="1"/>
    <xf numFmtId="0" fontId="32" fillId="0" borderId="15" xfId="0" applyFont="1" applyBorder="1"/>
    <xf numFmtId="0" fontId="34" fillId="0" borderId="7" xfId="0" applyFont="1" applyBorder="1"/>
    <xf numFmtId="0" fontId="34" fillId="0" borderId="8" xfId="0" applyFont="1" applyBorder="1"/>
    <xf numFmtId="0" fontId="34" fillId="0" borderId="9" xfId="0" applyFont="1" applyBorder="1"/>
    <xf numFmtId="0" fontId="34" fillId="0" borderId="0" xfId="0" applyFont="1" applyBorder="1"/>
    <xf numFmtId="0" fontId="34" fillId="0" borderId="12" xfId="0" applyFont="1" applyBorder="1"/>
    <xf numFmtId="0" fontId="35" fillId="0" borderId="0" xfId="0" applyFont="1" applyBorder="1"/>
    <xf numFmtId="0" fontId="34" fillId="0" borderId="10" xfId="0" applyFont="1" applyBorder="1"/>
    <xf numFmtId="0" fontId="36" fillId="0" borderId="0" xfId="0" applyFont="1" applyBorder="1"/>
    <xf numFmtId="0" fontId="38" fillId="0" borderId="0" xfId="21" applyFont="1" applyBorder="1" applyAlignment="1">
      <alignment horizontal="left" vertical="center"/>
    </xf>
    <xf numFmtId="0" fontId="34" fillId="0" borderId="14" xfId="0" applyFont="1" applyBorder="1"/>
    <xf numFmtId="0" fontId="34" fillId="0" borderId="1" xfId="0" applyFont="1" applyBorder="1"/>
    <xf numFmtId="0" fontId="34" fillId="0" borderId="15" xfId="0" applyFont="1" applyBorder="1"/>
    <xf numFmtId="3" fontId="13" fillId="0" borderId="6" xfId="10" applyNumberFormat="1" applyFont="1" applyFill="1" applyBorder="1" applyAlignment="1">
      <alignment horizontal="center" vertical="center" shrinkToFit="1"/>
    </xf>
    <xf numFmtId="4" fontId="13" fillId="0" borderId="6" xfId="10" applyNumberFormat="1" applyFont="1" applyFill="1" applyBorder="1" applyAlignment="1">
      <alignment horizontal="center" vertical="center" shrinkToFit="1"/>
    </xf>
    <xf numFmtId="2" fontId="22" fillId="0" borderId="6" xfId="10" applyNumberFormat="1" applyFont="1" applyFill="1" applyBorder="1" applyAlignment="1">
      <alignment horizontal="center" vertical="center" shrinkToFit="1"/>
    </xf>
    <xf numFmtId="3" fontId="13" fillId="0" borderId="11" xfId="10" applyNumberFormat="1" applyFont="1" applyFill="1" applyBorder="1" applyAlignment="1">
      <alignment horizontal="center" vertical="center" shrinkToFit="1"/>
    </xf>
    <xf numFmtId="4" fontId="13" fillId="0" borderId="11" xfId="10" applyNumberFormat="1" applyFont="1" applyFill="1" applyBorder="1" applyAlignment="1">
      <alignment horizontal="center" vertical="center" shrinkToFit="1"/>
    </xf>
    <xf numFmtId="2" fontId="22" fillId="0" borderId="11" xfId="1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/>
    <xf numFmtId="2" fontId="23" fillId="0" borderId="13" xfId="0" applyNumberFormat="1" applyFont="1" applyFill="1" applyBorder="1"/>
    <xf numFmtId="3" fontId="4" fillId="0" borderId="6" xfId="0" applyNumberFormat="1" applyFont="1" applyFill="1" applyBorder="1"/>
    <xf numFmtId="4" fontId="4" fillId="0" borderId="6" xfId="0" applyNumberFormat="1" applyFont="1" applyFill="1" applyBorder="1"/>
    <xf numFmtId="2" fontId="4" fillId="0" borderId="6" xfId="0" applyNumberFormat="1" applyFont="1" applyFill="1" applyBorder="1"/>
    <xf numFmtId="3" fontId="4" fillId="0" borderId="11" xfId="0" applyNumberFormat="1" applyFont="1" applyFill="1" applyBorder="1"/>
    <xf numFmtId="4" fontId="4" fillId="0" borderId="11" xfId="0" applyNumberFormat="1" applyFont="1" applyFill="1" applyBorder="1"/>
    <xf numFmtId="2" fontId="4" fillId="0" borderId="11" xfId="0" applyNumberFormat="1" applyFont="1" applyFill="1" applyBorder="1"/>
    <xf numFmtId="0" fontId="23" fillId="0" borderId="2" xfId="0" applyFont="1" applyFill="1" applyBorder="1" applyAlignment="1">
      <alignment horizontal="center"/>
    </xf>
    <xf numFmtId="3" fontId="23" fillId="0" borderId="2" xfId="0" applyNumberFormat="1" applyFont="1" applyFill="1" applyBorder="1" applyAlignment="1">
      <alignment horizontal="center"/>
    </xf>
    <xf numFmtId="3" fontId="23" fillId="0" borderId="2" xfId="0" applyNumberFormat="1" applyFont="1" applyFill="1" applyBorder="1"/>
    <xf numFmtId="4" fontId="23" fillId="0" borderId="2" xfId="0" applyNumberFormat="1" applyFont="1" applyFill="1" applyBorder="1"/>
    <xf numFmtId="0" fontId="4" fillId="0" borderId="0" xfId="0" applyFont="1" applyFill="1" applyAlignment="1">
      <alignment horizontal="center"/>
    </xf>
    <xf numFmtId="2" fontId="4" fillId="0" borderId="0" xfId="0" applyNumberFormat="1" applyFont="1" applyFill="1"/>
    <xf numFmtId="4" fontId="4" fillId="0" borderId="11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/>
    <xf numFmtId="0" fontId="28" fillId="0" borderId="0" xfId="0" applyFont="1"/>
    <xf numFmtId="0" fontId="22" fillId="0" borderId="0" xfId="9" applyFont="1" applyFill="1" applyBorder="1" applyAlignment="1"/>
    <xf numFmtId="1" fontId="22" fillId="0" borderId="0" xfId="9" applyNumberFormat="1" applyFont="1" applyFill="1" applyBorder="1" applyAlignment="1">
      <alignment horizontal="center"/>
    </xf>
    <xf numFmtId="3" fontId="13" fillId="0" borderId="16" xfId="10" applyNumberFormat="1" applyFont="1" applyFill="1" applyBorder="1" applyAlignment="1">
      <alignment horizontal="center" vertical="center" shrinkToFit="1"/>
    </xf>
    <xf numFmtId="4" fontId="13" fillId="0" borderId="16" xfId="10" applyNumberFormat="1" applyFont="1" applyFill="1" applyBorder="1" applyAlignment="1">
      <alignment horizontal="center" vertical="center" shrinkToFit="1"/>
    </xf>
    <xf numFmtId="3" fontId="13" fillId="0" borderId="17" xfId="10" applyNumberFormat="1" applyFont="1" applyFill="1" applyBorder="1" applyAlignment="1">
      <alignment horizontal="center" vertical="center" shrinkToFit="1"/>
    </xf>
    <xf numFmtId="4" fontId="13" fillId="0" borderId="17" xfId="10" applyNumberFormat="1" applyFont="1" applyFill="1" applyBorder="1" applyAlignment="1">
      <alignment horizontal="center" vertical="center" shrinkToFit="1"/>
    </xf>
    <xf numFmtId="0" fontId="13" fillId="0" borderId="18" xfId="11" applyFont="1" applyBorder="1" applyAlignment="1">
      <alignment horizontal="center" vertical="center" shrinkToFit="1"/>
    </xf>
    <xf numFmtId="0" fontId="13" fillId="0" borderId="18" xfId="10" applyFont="1" applyFill="1" applyBorder="1" applyAlignment="1">
      <alignment horizontal="center" vertical="center" shrinkToFit="1"/>
    </xf>
    <xf numFmtId="3" fontId="13" fillId="0" borderId="18" xfId="10" applyNumberFormat="1" applyFont="1" applyFill="1" applyBorder="1" applyAlignment="1">
      <alignment horizontal="center" vertical="center" shrinkToFit="1"/>
    </xf>
    <xf numFmtId="4" fontId="13" fillId="0" borderId="18" xfId="10" applyNumberFormat="1" applyFont="1" applyFill="1" applyBorder="1" applyAlignment="1">
      <alignment horizontal="center" vertical="center" shrinkToFit="1"/>
    </xf>
    <xf numFmtId="3" fontId="13" fillId="0" borderId="19" xfId="2" applyNumberFormat="1" applyFont="1" applyFill="1" applyBorder="1" applyAlignment="1">
      <alignment horizontal="center" shrinkToFit="1"/>
    </xf>
    <xf numFmtId="3" fontId="13" fillId="0" borderId="19" xfId="12" applyNumberFormat="1" applyFont="1" applyFill="1" applyBorder="1" applyAlignment="1">
      <alignment shrinkToFit="1"/>
    </xf>
    <xf numFmtId="3" fontId="13" fillId="0" borderId="19" xfId="2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  <xf numFmtId="4" fontId="13" fillId="0" borderId="19" xfId="0" applyNumberFormat="1" applyFont="1" applyBorder="1"/>
    <xf numFmtId="2" fontId="13" fillId="0" borderId="19" xfId="9" applyNumberFormat="1" applyFont="1" applyFill="1" applyBorder="1" applyAlignment="1">
      <alignment shrinkToFit="1"/>
    </xf>
    <xf numFmtId="3" fontId="13" fillId="0" borderId="17" xfId="2" applyNumberFormat="1" applyFont="1" applyFill="1" applyBorder="1" applyAlignment="1">
      <alignment horizontal="center" shrinkToFit="1"/>
    </xf>
    <xf numFmtId="3" fontId="13" fillId="0" borderId="17" xfId="12" applyNumberFormat="1" applyFont="1" applyFill="1" applyBorder="1" applyAlignment="1">
      <alignment shrinkToFit="1"/>
    </xf>
    <xf numFmtId="3" fontId="13" fillId="0" borderId="17" xfId="2" applyNumberFormat="1" applyFont="1" applyFill="1" applyBorder="1" applyAlignment="1">
      <alignment horizontal="center"/>
    </xf>
    <xf numFmtId="4" fontId="13" fillId="0" borderId="17" xfId="0" applyNumberFormat="1" applyFont="1" applyBorder="1" applyAlignment="1">
      <alignment horizontal="center"/>
    </xf>
    <xf numFmtId="4" fontId="13" fillId="0" borderId="17" xfId="0" applyNumberFormat="1" applyFont="1" applyBorder="1"/>
    <xf numFmtId="4" fontId="13" fillId="0" borderId="17" xfId="9" applyNumberFormat="1" applyFont="1" applyFill="1" applyBorder="1" applyAlignment="1">
      <alignment horizontal="center" shrinkToFit="1"/>
    </xf>
    <xf numFmtId="2" fontId="13" fillId="0" borderId="17" xfId="9" applyNumberFormat="1" applyFont="1" applyFill="1" applyBorder="1" applyAlignment="1">
      <alignment shrinkToFit="1"/>
    </xf>
    <xf numFmtId="0" fontId="13" fillId="0" borderId="17" xfId="0" applyFont="1" applyBorder="1"/>
    <xf numFmtId="3" fontId="13" fillId="0" borderId="17" xfId="2" applyNumberFormat="1" applyFont="1" applyFill="1" applyBorder="1" applyAlignment="1">
      <alignment shrinkToFit="1"/>
    </xf>
    <xf numFmtId="3" fontId="13" fillId="0" borderId="20" xfId="12" applyNumberFormat="1" applyFont="1" applyFill="1" applyBorder="1" applyAlignment="1">
      <alignment shrinkToFit="1"/>
    </xf>
    <xf numFmtId="3" fontId="13" fillId="0" borderId="20" xfId="2" applyNumberFormat="1" applyFont="1" applyFill="1" applyBorder="1" applyAlignment="1">
      <alignment horizontal="center"/>
    </xf>
    <xf numFmtId="3" fontId="13" fillId="0" borderId="20" xfId="2" applyNumberFormat="1" applyFont="1" applyFill="1" applyBorder="1" applyAlignment="1">
      <alignment horizontal="center" shrinkToFit="1"/>
    </xf>
    <xf numFmtId="4" fontId="13" fillId="0" borderId="20" xfId="0" applyNumberFormat="1" applyFont="1" applyBorder="1" applyAlignment="1">
      <alignment horizontal="center"/>
    </xf>
    <xf numFmtId="4" fontId="13" fillId="0" borderId="20" xfId="0" applyNumberFormat="1" applyFont="1" applyBorder="1"/>
    <xf numFmtId="3" fontId="22" fillId="0" borderId="2" xfId="12" applyNumberFormat="1" applyFont="1" applyFill="1" applyBorder="1" applyAlignment="1">
      <alignment horizontal="center" shrinkToFit="1"/>
    </xf>
    <xf numFmtId="3" fontId="13" fillId="0" borderId="2" xfId="2" applyNumberFormat="1" applyFont="1" applyFill="1" applyBorder="1" applyAlignment="1">
      <alignment horizontal="center"/>
    </xf>
    <xf numFmtId="3" fontId="13" fillId="0" borderId="2" xfId="2" applyNumberFormat="1" applyFont="1" applyFill="1" applyBorder="1" applyAlignment="1">
      <alignment horizontal="center" shrinkToFit="1"/>
    </xf>
    <xf numFmtId="4" fontId="13" fillId="0" borderId="2" xfId="2" applyNumberFormat="1" applyFont="1" applyFill="1" applyBorder="1" applyAlignment="1">
      <alignment horizontal="center" shrinkToFit="1"/>
    </xf>
    <xf numFmtId="0" fontId="13" fillId="0" borderId="17" xfId="0" applyFont="1" applyBorder="1" applyAlignment="1">
      <alignment horizontal="left"/>
    </xf>
    <xf numFmtId="3" fontId="13" fillId="0" borderId="17" xfId="2" applyNumberFormat="1" applyFont="1" applyFill="1" applyBorder="1"/>
    <xf numFmtId="4" fontId="13" fillId="0" borderId="17" xfId="0" applyNumberFormat="1" applyFont="1" applyFill="1" applyBorder="1" applyAlignment="1">
      <alignment horizontal="center"/>
    </xf>
    <xf numFmtId="4" fontId="13" fillId="0" borderId="17" xfId="0" applyNumberFormat="1" applyFont="1" applyFill="1" applyBorder="1"/>
    <xf numFmtId="0" fontId="13" fillId="0" borderId="17" xfId="0" applyFont="1" applyFill="1" applyBorder="1"/>
    <xf numFmtId="0" fontId="28" fillId="0" borderId="0" xfId="0" applyFont="1" applyFill="1"/>
    <xf numFmtId="0" fontId="13" fillId="0" borderId="19" xfId="0" applyFont="1" applyBorder="1" applyAlignment="1">
      <alignment horizontal="left"/>
    </xf>
    <xf numFmtId="3" fontId="13" fillId="0" borderId="17" xfId="0" applyNumberFormat="1" applyFont="1" applyBorder="1" applyAlignment="1">
      <alignment horizontal="center"/>
    </xf>
    <xf numFmtId="3" fontId="13" fillId="0" borderId="17" xfId="13" applyNumberFormat="1" applyFont="1" applyFill="1" applyBorder="1" applyAlignment="1">
      <alignment shrinkToFit="1"/>
    </xf>
    <xf numFmtId="3" fontId="13" fillId="0" borderId="19" xfId="12" applyNumberFormat="1" applyFont="1" applyFill="1" applyBorder="1" applyAlignment="1">
      <alignment horizontal="left" shrinkToFit="1"/>
    </xf>
    <xf numFmtId="3" fontId="13" fillId="0" borderId="17" xfId="14" applyNumberFormat="1" applyFont="1" applyFill="1" applyBorder="1" applyAlignment="1">
      <alignment horizontal="center" shrinkToFit="1"/>
    </xf>
    <xf numFmtId="0" fontId="13" fillId="0" borderId="20" xfId="0" applyFont="1" applyBorder="1" applyAlignment="1">
      <alignment horizontal="left"/>
    </xf>
    <xf numFmtId="0" fontId="13" fillId="0" borderId="20" xfId="0" applyFont="1" applyBorder="1"/>
    <xf numFmtId="3" fontId="13" fillId="0" borderId="6" xfId="2" applyNumberFormat="1" applyFont="1" applyFill="1" applyBorder="1" applyAlignment="1">
      <alignment horizontal="center" shrinkToFit="1"/>
    </xf>
    <xf numFmtId="3" fontId="22" fillId="0" borderId="6" xfId="12" applyNumberFormat="1" applyFont="1" applyFill="1" applyBorder="1" applyAlignment="1">
      <alignment horizontal="center" shrinkToFit="1"/>
    </xf>
    <xf numFmtId="3" fontId="13" fillId="0" borderId="6" xfId="2" applyNumberFormat="1" applyFont="1" applyFill="1" applyBorder="1" applyAlignment="1">
      <alignment horizontal="center"/>
    </xf>
    <xf numFmtId="4" fontId="13" fillId="0" borderId="6" xfId="2" applyNumberFormat="1" applyFont="1" applyFill="1" applyBorder="1" applyAlignment="1">
      <alignment horizontal="center" shrinkToFit="1"/>
    </xf>
    <xf numFmtId="4" fontId="13" fillId="0" borderId="6" xfId="2" applyNumberFormat="1" applyFont="1" applyFill="1" applyBorder="1" applyAlignment="1">
      <alignment horizontal="right" shrinkToFit="1"/>
    </xf>
    <xf numFmtId="0" fontId="13" fillId="0" borderId="6" xfId="0" applyFont="1" applyBorder="1"/>
    <xf numFmtId="0" fontId="13" fillId="0" borderId="2" xfId="0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4" fontId="13" fillId="0" borderId="0" xfId="0" applyNumberFormat="1" applyFont="1"/>
    <xf numFmtId="3" fontId="13" fillId="0" borderId="0" xfId="2" applyNumberFormat="1" applyFont="1" applyFill="1" applyBorder="1" applyAlignment="1">
      <alignment horizontal="center" shrinkToFit="1"/>
    </xf>
    <xf numFmtId="0" fontId="22" fillId="0" borderId="0" xfId="0" applyFont="1" applyAlignment="1">
      <alignment horizontal="center"/>
    </xf>
    <xf numFmtId="4" fontId="13" fillId="0" borderId="0" xfId="0" applyNumberFormat="1" applyFont="1" applyAlignment="1">
      <alignment horizontal="center" shrinkToFit="1"/>
    </xf>
    <xf numFmtId="3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3" fillId="0" borderId="2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3" fontId="13" fillId="0" borderId="19" xfId="22" applyNumberFormat="1" applyFont="1" applyFill="1" applyBorder="1" applyAlignment="1">
      <alignment horizontal="left" vertical="center" shrinkToFit="1"/>
    </xf>
    <xf numFmtId="3" fontId="13" fillId="0" borderId="19" xfId="23" applyNumberFormat="1" applyFont="1" applyFill="1" applyBorder="1" applyAlignment="1">
      <alignment horizontal="center" shrinkToFit="1"/>
    </xf>
    <xf numFmtId="4" fontId="4" fillId="0" borderId="19" xfId="0" applyNumberFormat="1" applyFont="1" applyBorder="1"/>
    <xf numFmtId="0" fontId="4" fillId="0" borderId="19" xfId="0" applyFont="1" applyBorder="1"/>
    <xf numFmtId="0" fontId="4" fillId="0" borderId="17" xfId="0" applyFont="1" applyBorder="1" applyAlignment="1">
      <alignment horizontal="center"/>
    </xf>
    <xf numFmtId="3" fontId="13" fillId="0" borderId="17" xfId="22" applyNumberFormat="1" applyFont="1" applyFill="1" applyBorder="1" applyAlignment="1">
      <alignment horizontal="left" vertical="center" shrinkToFit="1"/>
    </xf>
    <xf numFmtId="3" fontId="13" fillId="0" borderId="17" xfId="23" applyNumberFormat="1" applyFont="1" applyFill="1" applyBorder="1" applyAlignment="1">
      <alignment horizontal="center" shrinkToFit="1"/>
    </xf>
    <xf numFmtId="4" fontId="4" fillId="0" borderId="17" xfId="0" applyNumberFormat="1" applyFont="1" applyBorder="1"/>
    <xf numFmtId="0" fontId="4" fillId="0" borderId="17" xfId="0" applyFont="1" applyBorder="1"/>
    <xf numFmtId="3" fontId="13" fillId="0" borderId="17" xfId="22" applyNumberFormat="1" applyFont="1" applyFill="1" applyBorder="1" applyAlignment="1">
      <alignment horizontal="left" shrinkToFit="1"/>
    </xf>
    <xf numFmtId="0" fontId="4" fillId="0" borderId="18" xfId="0" applyFont="1" applyBorder="1" applyAlignment="1">
      <alignment horizontal="center"/>
    </xf>
    <xf numFmtId="0" fontId="4" fillId="0" borderId="18" xfId="0" applyFont="1" applyBorder="1"/>
    <xf numFmtId="3" fontId="13" fillId="0" borderId="20" xfId="22" applyNumberFormat="1" applyFont="1" applyFill="1" applyBorder="1" applyAlignment="1">
      <alignment horizontal="left" shrinkToFit="1"/>
    </xf>
    <xf numFmtId="3" fontId="13" fillId="0" borderId="20" xfId="23" applyNumberFormat="1" applyFont="1" applyFill="1" applyBorder="1" applyAlignment="1">
      <alignment horizontal="center" shrinkToFit="1"/>
    </xf>
    <xf numFmtId="4" fontId="4" fillId="0" borderId="20" xfId="0" applyNumberFormat="1" applyFont="1" applyBorder="1"/>
    <xf numFmtId="3" fontId="13" fillId="0" borderId="19" xfId="22" applyNumberFormat="1" applyFont="1" applyFill="1" applyBorder="1" applyAlignment="1">
      <alignment horizontal="center" vertical="center" shrinkToFit="1"/>
    </xf>
    <xf numFmtId="3" fontId="13" fillId="0" borderId="2" xfId="22" applyNumberFormat="1" applyFont="1" applyFill="1" applyBorder="1" applyAlignment="1">
      <alignment horizontal="center" vertical="center" shrinkToFit="1"/>
    </xf>
    <xf numFmtId="3" fontId="13" fillId="0" borderId="2" xfId="23" applyNumberFormat="1" applyFont="1" applyFill="1" applyBorder="1" applyAlignment="1">
      <alignment horizontal="center" shrinkToFit="1"/>
    </xf>
    <xf numFmtId="4" fontId="4" fillId="0" borderId="2" xfId="0" applyNumberFormat="1" applyFont="1" applyBorder="1"/>
    <xf numFmtId="3" fontId="19" fillId="0" borderId="0" xfId="0" applyNumberFormat="1" applyFont="1" applyFill="1" applyAlignment="1"/>
    <xf numFmtId="0" fontId="21" fillId="0" borderId="0" xfId="0" applyFont="1" applyFill="1"/>
    <xf numFmtId="1" fontId="22" fillId="0" borderId="2" xfId="16" applyNumberFormat="1" applyFont="1" applyFill="1" applyBorder="1" applyAlignment="1">
      <alignment horizontal="center" shrinkToFit="1"/>
    </xf>
    <xf numFmtId="4" fontId="22" fillId="0" borderId="3" xfId="16" applyNumberFormat="1" applyFont="1" applyFill="1" applyBorder="1" applyAlignment="1">
      <alignment horizontal="center" shrinkToFit="1"/>
    </xf>
    <xf numFmtId="4" fontId="22" fillId="0" borderId="5" xfId="16" applyNumberFormat="1" applyFont="1" applyFill="1" applyBorder="1" applyAlignment="1">
      <alignment horizontal="center" shrinkToFit="1"/>
    </xf>
    <xf numFmtId="0" fontId="20" fillId="0" borderId="2" xfId="0" applyFont="1" applyFill="1" applyBorder="1" applyAlignment="1">
      <alignment horizontal="center"/>
    </xf>
    <xf numFmtId="3" fontId="23" fillId="0" borderId="5" xfId="17" applyNumberFormat="1" applyFont="1" applyFill="1" applyBorder="1" applyAlignment="1">
      <alignment horizontal="center" shrinkToFit="1"/>
    </xf>
    <xf numFmtId="3" fontId="23" fillId="0" borderId="4" xfId="17" applyNumberFormat="1" applyFont="1" applyFill="1" applyBorder="1" applyAlignment="1">
      <alignment horizontal="center" shrinkToFit="1"/>
    </xf>
    <xf numFmtId="3" fontId="23" fillId="0" borderId="3" xfId="17" applyNumberFormat="1" applyFont="1" applyFill="1" applyBorder="1" applyAlignment="1">
      <alignment horizontal="center" shrinkToFit="1"/>
    </xf>
    <xf numFmtId="3" fontId="23" fillId="0" borderId="5" xfId="17" applyNumberFormat="1" applyFont="1" applyFill="1" applyBorder="1" applyAlignment="1">
      <alignment horizontal="center"/>
    </xf>
    <xf numFmtId="0" fontId="4" fillId="0" borderId="13" xfId="10" applyFont="1" applyFill="1" applyBorder="1" applyAlignment="1">
      <alignment horizontal="center" shrinkToFit="1"/>
    </xf>
    <xf numFmtId="3" fontId="25" fillId="0" borderId="1" xfId="0" applyNumberFormat="1" applyFont="1" applyFill="1" applyBorder="1" applyAlignment="1">
      <alignment horizontal="center" vertical="center" shrinkToFit="1"/>
    </xf>
    <xf numFmtId="3" fontId="25" fillId="0" borderId="14" xfId="17" applyNumberFormat="1" applyFont="1" applyFill="1" applyBorder="1" applyAlignment="1">
      <alignment horizontal="center" shrinkToFit="1"/>
    </xf>
    <xf numFmtId="49" fontId="25" fillId="0" borderId="13" xfId="17" applyNumberFormat="1" applyFont="1" applyFill="1" applyBorder="1" applyAlignment="1">
      <alignment horizontal="center"/>
    </xf>
    <xf numFmtId="3" fontId="25" fillId="0" borderId="15" xfId="17" applyNumberFormat="1" applyFont="1" applyFill="1" applyBorder="1" applyAlignment="1">
      <alignment horizontal="center"/>
    </xf>
    <xf numFmtId="0" fontId="20" fillId="0" borderId="0" xfId="0" applyFont="1" applyFill="1" applyAlignment="1">
      <alignment shrinkToFit="1"/>
    </xf>
    <xf numFmtId="49" fontId="6" fillId="0" borderId="0" xfId="0" applyNumberFormat="1" applyFont="1" applyFill="1" applyAlignment="1">
      <alignment horizontal="center" shrinkToFit="1"/>
    </xf>
    <xf numFmtId="0" fontId="6" fillId="0" borderId="0" xfId="0" applyFont="1" applyFill="1"/>
    <xf numFmtId="49" fontId="23" fillId="0" borderId="6" xfId="10" applyNumberFormat="1" applyFont="1" applyFill="1" applyBorder="1" applyAlignment="1">
      <alignment horizontal="center" vertical="center" shrinkToFit="1"/>
    </xf>
    <xf numFmtId="0" fontId="4" fillId="0" borderId="6" xfId="18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4" fontId="27" fillId="0" borderId="2" xfId="0" applyNumberFormat="1" applyFont="1" applyFill="1" applyBorder="1" applyAlignment="1">
      <alignment horizontal="center" vertical="center" shrinkToFit="1"/>
    </xf>
    <xf numFmtId="0" fontId="4" fillId="0" borderId="13" xfId="18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/>
    </xf>
    <xf numFmtId="3" fontId="13" fillId="0" borderId="6" xfId="17" applyNumberFormat="1" applyFont="1" applyFill="1" applyBorder="1" applyAlignment="1">
      <alignment horizontal="center"/>
    </xf>
    <xf numFmtId="0" fontId="16" fillId="0" borderId="11" xfId="0" applyFont="1" applyFill="1" applyBorder="1"/>
    <xf numFmtId="0" fontId="16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4" fillId="0" borderId="11" xfId="18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/>
    </xf>
    <xf numFmtId="2" fontId="3" fillId="0" borderId="18" xfId="19" applyNumberFormat="1" applyFont="1" applyFill="1" applyBorder="1" applyAlignment="1">
      <alignment horizontal="center" shrinkToFit="1"/>
    </xf>
    <xf numFmtId="3" fontId="7" fillId="0" borderId="18" xfId="0" applyNumberFormat="1" applyFont="1" applyFill="1" applyBorder="1" applyAlignment="1">
      <alignment horizontal="center" shrinkToFit="1"/>
    </xf>
    <xf numFmtId="3" fontId="3" fillId="0" borderId="18" xfId="19" applyNumberFormat="1" applyFont="1" applyFill="1" applyBorder="1" applyAlignment="1">
      <alignment horizontal="center" shrinkToFit="1"/>
    </xf>
    <xf numFmtId="3" fontId="7" fillId="0" borderId="18" xfId="10" applyNumberFormat="1" applyFont="1" applyFill="1" applyBorder="1" applyAlignment="1">
      <alignment horizontal="center" shrinkToFit="1"/>
    </xf>
    <xf numFmtId="0" fontId="16" fillId="0" borderId="13" xfId="0" applyFont="1" applyFill="1" applyBorder="1"/>
    <xf numFmtId="0" fontId="16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shrinkToFi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13" fillId="0" borderId="0" xfId="9" applyNumberFormat="1" applyFont="1" applyFill="1" applyBorder="1" applyAlignment="1">
      <alignment horizontal="center"/>
    </xf>
    <xf numFmtId="0" fontId="13" fillId="0" borderId="16" xfId="9" applyFont="1" applyFill="1" applyBorder="1" applyAlignment="1">
      <alignment horizontal="center" vertical="center" shrinkToFit="1"/>
    </xf>
    <xf numFmtId="0" fontId="13" fillId="0" borderId="17" xfId="11" applyFont="1" applyBorder="1" applyAlignment="1">
      <alignment horizontal="center" vertical="center" shrinkToFit="1"/>
    </xf>
    <xf numFmtId="0" fontId="13" fillId="0" borderId="16" xfId="10" applyFont="1" applyFill="1" applyBorder="1" applyAlignment="1">
      <alignment horizontal="center" vertical="center" shrinkToFit="1"/>
    </xf>
    <xf numFmtId="0" fontId="13" fillId="0" borderId="17" xfId="10" applyFont="1" applyFill="1" applyBorder="1" applyAlignment="1">
      <alignment horizontal="center" vertical="center" shrinkToFit="1"/>
    </xf>
    <xf numFmtId="2" fontId="13" fillId="0" borderId="16" xfId="9" applyNumberFormat="1" applyFont="1" applyFill="1" applyBorder="1" applyAlignment="1">
      <alignment horizontal="center" vertical="center" shrinkToFit="1"/>
    </xf>
    <xf numFmtId="0" fontId="13" fillId="0" borderId="6" xfId="9" applyFont="1" applyFill="1" applyBorder="1" applyAlignment="1">
      <alignment horizontal="center" vertical="center" wrapText="1" shrinkToFit="1"/>
    </xf>
    <xf numFmtId="0" fontId="13" fillId="0" borderId="11" xfId="9" applyFont="1" applyFill="1" applyBorder="1" applyAlignment="1">
      <alignment horizontal="center" vertical="center" wrapText="1" shrinkToFit="1"/>
    </xf>
    <xf numFmtId="0" fontId="13" fillId="0" borderId="13" xfId="9" applyFont="1" applyFill="1" applyBorder="1" applyAlignment="1">
      <alignment horizontal="center" vertical="center" wrapText="1" shrinkToFit="1"/>
    </xf>
    <xf numFmtId="0" fontId="13" fillId="0" borderId="6" xfId="10" applyFont="1" applyFill="1" applyBorder="1" applyAlignment="1">
      <alignment horizontal="center" vertical="center" wrapText="1" shrinkToFit="1"/>
    </xf>
    <xf numFmtId="0" fontId="13" fillId="0" borderId="11" xfId="10" applyFont="1" applyFill="1" applyBorder="1" applyAlignment="1">
      <alignment horizontal="center" vertical="center" wrapText="1" shrinkToFit="1"/>
    </xf>
    <xf numFmtId="0" fontId="13" fillId="0" borderId="13" xfId="10" applyFont="1" applyFill="1" applyBorder="1" applyAlignment="1">
      <alignment horizontal="center" vertical="center" wrapText="1" shrinkToFit="1"/>
    </xf>
    <xf numFmtId="3" fontId="13" fillId="0" borderId="7" xfId="10" applyNumberFormat="1" applyFont="1" applyFill="1" applyBorder="1" applyAlignment="1">
      <alignment horizontal="center" vertical="center" shrinkToFit="1"/>
    </xf>
    <xf numFmtId="3" fontId="13" fillId="0" borderId="8" xfId="10" applyNumberFormat="1" applyFont="1" applyFill="1" applyBorder="1" applyAlignment="1">
      <alignment horizontal="center" vertical="center" shrinkToFit="1"/>
    </xf>
    <xf numFmtId="3" fontId="13" fillId="0" borderId="6" xfId="10" applyNumberFormat="1" applyFont="1" applyFill="1" applyBorder="1" applyAlignment="1">
      <alignment horizontal="center" vertical="center" shrinkToFit="1"/>
    </xf>
    <xf numFmtId="3" fontId="13" fillId="0" borderId="11" xfId="10" applyNumberFormat="1" applyFont="1" applyFill="1" applyBorder="1" applyAlignment="1">
      <alignment horizontal="center" vertical="center" shrinkToFit="1"/>
    </xf>
    <xf numFmtId="3" fontId="13" fillId="0" borderId="13" xfId="10" applyNumberFormat="1" applyFont="1" applyFill="1" applyBorder="1" applyAlignment="1">
      <alignment horizontal="center" vertical="center" shrinkToFit="1"/>
    </xf>
    <xf numFmtId="3" fontId="22" fillId="0" borderId="6" xfId="17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3" fontId="22" fillId="0" borderId="7" xfId="17" applyNumberFormat="1" applyFont="1" applyFill="1" applyBorder="1" applyAlignment="1">
      <alignment horizontal="center" vertical="center" shrinkToFit="1"/>
    </xf>
    <xf numFmtId="3" fontId="22" fillId="0" borderId="8" xfId="17" applyNumberFormat="1" applyFont="1" applyFill="1" applyBorder="1" applyAlignment="1">
      <alignment horizontal="center" vertical="center" shrinkToFit="1"/>
    </xf>
    <xf numFmtId="3" fontId="22" fillId="0" borderId="9" xfId="17" applyNumberFormat="1" applyFont="1" applyFill="1" applyBorder="1" applyAlignment="1">
      <alignment horizontal="center" vertical="center" shrinkToFit="1"/>
    </xf>
    <xf numFmtId="3" fontId="22" fillId="0" borderId="14" xfId="17" applyNumberFormat="1" applyFont="1" applyFill="1" applyBorder="1" applyAlignment="1">
      <alignment horizontal="center" vertical="center" shrinkToFit="1"/>
    </xf>
    <xf numFmtId="3" fontId="22" fillId="0" borderId="1" xfId="17" applyNumberFormat="1" applyFont="1" applyFill="1" applyBorder="1" applyAlignment="1">
      <alignment horizontal="center" vertical="center" shrinkToFit="1"/>
    </xf>
    <xf numFmtId="3" fontId="22" fillId="0" borderId="15" xfId="17" applyNumberFormat="1" applyFont="1" applyFill="1" applyBorder="1" applyAlignment="1">
      <alignment horizontal="center" vertical="center" shrinkToFit="1"/>
    </xf>
    <xf numFmtId="3" fontId="22" fillId="0" borderId="6" xfId="17" applyNumberFormat="1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 shrinkToFit="1"/>
    </xf>
    <xf numFmtId="3" fontId="19" fillId="0" borderId="0" xfId="0" applyNumberFormat="1" applyFont="1" applyFill="1" applyAlignment="1">
      <alignment horizontal="center"/>
    </xf>
    <xf numFmtId="0" fontId="19" fillId="0" borderId="0" xfId="15" applyFont="1" applyFill="1" applyAlignment="1">
      <alignment horizontal="center"/>
    </xf>
    <xf numFmtId="0" fontId="24" fillId="0" borderId="3" xfId="10" applyFont="1" applyFill="1" applyBorder="1" applyAlignment="1">
      <alignment horizontal="center" vertical="center" shrinkToFit="1"/>
    </xf>
    <xf numFmtId="0" fontId="24" fillId="0" borderId="5" xfId="10" applyFont="1" applyFill="1" applyBorder="1" applyAlignment="1">
      <alignment horizontal="center" vertical="center" shrinkToFit="1"/>
    </xf>
    <xf numFmtId="3" fontId="23" fillId="0" borderId="3" xfId="17" applyNumberFormat="1" applyFont="1" applyFill="1" applyBorder="1" applyAlignment="1">
      <alignment horizontal="center"/>
    </xf>
    <xf numFmtId="3" fontId="23" fillId="0" borderId="5" xfId="17" applyNumberFormat="1" applyFont="1" applyFill="1" applyBorder="1" applyAlignment="1">
      <alignment horizontal="center"/>
    </xf>
    <xf numFmtId="4" fontId="25" fillId="0" borderId="14" xfId="17" applyNumberFormat="1" applyFont="1" applyFill="1" applyBorder="1" applyAlignment="1">
      <alignment horizontal="center"/>
    </xf>
    <xf numFmtId="4" fontId="25" fillId="0" borderId="15" xfId="17" applyNumberFormat="1" applyFont="1" applyFill="1" applyBorder="1" applyAlignment="1">
      <alignment horizontal="center"/>
    </xf>
    <xf numFmtId="4" fontId="25" fillId="0" borderId="14" xfId="17" applyNumberFormat="1" applyFont="1" applyFill="1" applyBorder="1" applyAlignment="1">
      <alignment horizontal="center" shrinkToFit="1"/>
    </xf>
    <xf numFmtId="4" fontId="25" fillId="0" borderId="15" xfId="17" applyNumberFormat="1" applyFont="1" applyFill="1" applyBorder="1" applyAlignment="1">
      <alignment horizontal="center" shrinkToFit="1"/>
    </xf>
    <xf numFmtId="0" fontId="30" fillId="0" borderId="2" xfId="20" applyFont="1" applyFill="1" applyBorder="1" applyAlignment="1">
      <alignment horizontal="center" vertical="center"/>
    </xf>
    <xf numFmtId="0" fontId="30" fillId="0" borderId="0" xfId="20" applyFont="1" applyAlignment="1">
      <alignment horizontal="center" vertical="center"/>
    </xf>
    <xf numFmtId="0" fontId="30" fillId="4" borderId="6" xfId="20" applyFont="1" applyFill="1" applyBorder="1" applyAlignment="1">
      <alignment horizontal="center" vertical="center"/>
    </xf>
    <xf numFmtId="0" fontId="30" fillId="4" borderId="13" xfId="20" applyFont="1" applyFill="1" applyBorder="1" applyAlignment="1">
      <alignment horizontal="center" vertical="center"/>
    </xf>
    <xf numFmtId="0" fontId="30" fillId="4" borderId="7" xfId="20" applyFont="1" applyFill="1" applyBorder="1" applyAlignment="1">
      <alignment horizontal="center" vertical="center"/>
    </xf>
    <xf numFmtId="0" fontId="30" fillId="4" borderId="8" xfId="20" applyFont="1" applyFill="1" applyBorder="1" applyAlignment="1">
      <alignment horizontal="center" vertical="center"/>
    </xf>
    <xf numFmtId="0" fontId="30" fillId="4" borderId="9" xfId="20" applyFont="1" applyFill="1" applyBorder="1" applyAlignment="1">
      <alignment horizontal="center" vertical="center"/>
    </xf>
    <xf numFmtId="0" fontId="30" fillId="4" borderId="14" xfId="20" applyFont="1" applyFill="1" applyBorder="1" applyAlignment="1">
      <alignment horizontal="center" vertical="center"/>
    </xf>
    <xf numFmtId="0" fontId="30" fillId="4" borderId="1" xfId="20" applyFont="1" applyFill="1" applyBorder="1" applyAlignment="1">
      <alignment horizontal="center" vertical="center"/>
    </xf>
    <xf numFmtId="0" fontId="30" fillId="4" borderId="15" xfId="20" applyFont="1" applyFill="1" applyBorder="1" applyAlignment="1">
      <alignment horizontal="center" vertical="center"/>
    </xf>
    <xf numFmtId="0" fontId="30" fillId="4" borderId="3" xfId="20" applyFont="1" applyFill="1" applyBorder="1" applyAlignment="1">
      <alignment horizontal="center" vertical="center" shrinkToFit="1"/>
    </xf>
    <xf numFmtId="0" fontId="30" fillId="4" borderId="5" xfId="20" applyFont="1" applyFill="1" applyBorder="1" applyAlignment="1">
      <alignment horizontal="center" vertical="center" shrinkToFit="1"/>
    </xf>
    <xf numFmtId="0" fontId="31" fillId="5" borderId="7" xfId="20" applyFont="1" applyFill="1" applyBorder="1" applyAlignment="1">
      <alignment horizontal="center" vertical="center"/>
    </xf>
    <xf numFmtId="0" fontId="31" fillId="5" borderId="8" xfId="20" applyFont="1" applyFill="1" applyBorder="1" applyAlignment="1">
      <alignment horizontal="center" vertical="center"/>
    </xf>
    <xf numFmtId="0" fontId="31" fillId="5" borderId="9" xfId="20" applyFont="1" applyFill="1" applyBorder="1" applyAlignment="1">
      <alignment horizontal="center" vertical="center"/>
    </xf>
    <xf numFmtId="0" fontId="31" fillId="5" borderId="14" xfId="20" applyFont="1" applyFill="1" applyBorder="1" applyAlignment="1">
      <alignment horizontal="center" vertical="center"/>
    </xf>
    <xf numFmtId="0" fontId="31" fillId="5" borderId="1" xfId="20" applyFont="1" applyFill="1" applyBorder="1" applyAlignment="1">
      <alignment horizontal="center" vertical="center"/>
    </xf>
    <xf numFmtId="0" fontId="31" fillId="5" borderId="15" xfId="20" applyFont="1" applyFill="1" applyBorder="1" applyAlignment="1">
      <alignment horizontal="center" vertical="center"/>
    </xf>
  </cellXfs>
  <cellStyles count="24">
    <cellStyle name="Hyperlink" xfId="21" builtinId="8"/>
    <cellStyle name="Normal 12 10 2 2 3 3" xfId="10"/>
    <cellStyle name="Normal 12 10 2 2 4" xfId="13"/>
    <cellStyle name="Normal 12 10 4" xfId="12"/>
    <cellStyle name="Normal 12 10 4 2 2" xfId="22"/>
    <cellStyle name="Normal 2 6" xfId="14"/>
    <cellStyle name="Normal 3" xfId="20"/>
    <cellStyle name="Normal 49" xfId="18"/>
    <cellStyle name="Normal 50" xfId="17"/>
    <cellStyle name="Normal 52 3" xfId="1"/>
    <cellStyle name="Normal 8 2" xfId="5"/>
    <cellStyle name="ปกติ" xfId="0" builtinId="0"/>
    <cellStyle name="ปกติ 16 3" xfId="11"/>
    <cellStyle name="ปกติ 18" xfId="15"/>
    <cellStyle name="ปกติ 2 5 11 2 2 2" xfId="23"/>
    <cellStyle name="ปกติ 2 5 11 2 6 2" xfId="2"/>
    <cellStyle name="ปกติ 2 5 11 4 2" xfId="4"/>
    <cellStyle name="ปกติ 2 5 5 2 4 3 2" xfId="9"/>
    <cellStyle name="ปกติ 2 8 2" xfId="3"/>
    <cellStyle name="ปกติ 4 10 2 3" xfId="7"/>
    <cellStyle name="ปกติ 4 17" xfId="6"/>
    <cellStyle name="ปกติ 7" xfId="8"/>
    <cellStyle name="ปกติ_datj18.14กพ_แสดงการเลื่อนขั้น1.55_จ.เม.ย.55 2_พิจารณา 8 ตค.55_จ.ปัจจุบัน56_แสดงการเลื่อนขั้น1.56" xfId="19"/>
    <cellStyle name="ปกติ_สรุปมีตัว1กย.54_Book1" xfId="16"/>
  </cellStyles>
  <dxfs count="0"/>
  <tableStyles count="0" defaultTableStyle="TableStyleMedium9" defaultPivotStyle="PivotStyleLight16"/>
  <colors>
    <mruColors>
      <color rgb="FFE985E2"/>
      <color rgb="FF2D932D"/>
      <color rgb="FFFFC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strator\Downloads\&#3650;&#3611;&#3619;&#3649;&#3585;&#3619;&#3617;&#3648;&#3621;&#3639;&#3656;&#3629;&#3609;&#3648;&#3591;&#3636;&#3609;&#3648;&#3604;&#3639;&#3629;&#3609;&#3611;&#3619;&#3633;&#3610;&#3611;&#3619;&#3640;&#359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ผ่น1"/>
      <sheetName val="Program "/>
      <sheetName val="แบบสรุป"/>
      <sheetName val="แบบแสดง"/>
      <sheetName val="สำหรับกลุ่มระดับดีเด่น "/>
      <sheetName val="สำหรับกลุ่มฯระดับดีมาก "/>
      <sheetName val="โปรแกรม"/>
      <sheetName val="สรุปเงิน"/>
      <sheetName val="รองฯ +ข้าราชการครู"/>
      <sheetName val="ผอ.รร."/>
      <sheetName val="ศน."/>
      <sheetName val="รองผอ.เขต"/>
      <sheetName val="ชช"/>
      <sheetName val="ฐานการคำนวณ"/>
    </sheetNames>
    <sheetDataSet>
      <sheetData sheetId="0" refreshError="1">
        <row r="2">
          <cell r="C2">
            <v>29980</v>
          </cell>
          <cell r="D2">
            <v>60830</v>
          </cell>
          <cell r="E2">
            <v>60830</v>
          </cell>
        </row>
        <row r="3">
          <cell r="C3">
            <v>60840</v>
          </cell>
          <cell r="D3">
            <v>76800</v>
          </cell>
          <cell r="E3">
            <v>68560</v>
          </cell>
        </row>
        <row r="5">
          <cell r="C5">
            <v>24400</v>
          </cell>
          <cell r="D5">
            <v>50320</v>
          </cell>
          <cell r="E5">
            <v>50320</v>
          </cell>
        </row>
        <row r="6">
          <cell r="C6">
            <v>50330</v>
          </cell>
          <cell r="D6">
            <v>69040</v>
          </cell>
          <cell r="E6">
            <v>59630</v>
          </cell>
        </row>
        <row r="8">
          <cell r="C8">
            <v>19860</v>
          </cell>
          <cell r="D8">
            <v>40270</v>
          </cell>
          <cell r="E8">
            <v>37200</v>
          </cell>
        </row>
        <row r="9">
          <cell r="C9">
            <v>40280</v>
          </cell>
          <cell r="D9">
            <v>58390</v>
          </cell>
          <cell r="E9">
            <v>49330</v>
          </cell>
        </row>
        <row r="11">
          <cell r="C11">
            <v>16190</v>
          </cell>
          <cell r="D11">
            <v>30200</v>
          </cell>
          <cell r="E11">
            <v>30200</v>
          </cell>
        </row>
        <row r="12">
          <cell r="C12">
            <v>30210</v>
          </cell>
          <cell r="D12">
            <v>41620</v>
          </cell>
          <cell r="E12">
            <v>35270</v>
          </cell>
        </row>
        <row r="14">
          <cell r="C14">
            <v>15440</v>
          </cell>
          <cell r="D14">
            <v>24880</v>
          </cell>
          <cell r="E14">
            <v>22780</v>
          </cell>
        </row>
        <row r="15">
          <cell r="C15">
            <v>24890</v>
          </cell>
          <cell r="D15">
            <v>34310</v>
          </cell>
          <cell r="E15">
            <v>29600</v>
          </cell>
        </row>
        <row r="17">
          <cell r="C17">
            <v>15050</v>
          </cell>
          <cell r="D17">
            <v>19900</v>
          </cell>
          <cell r="E17">
            <v>17480</v>
          </cell>
        </row>
        <row r="18">
          <cell r="C18">
            <v>19910</v>
          </cell>
          <cell r="D18">
            <v>24750</v>
          </cell>
          <cell r="E18">
            <v>22330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Ornkkzone1@hotmail.co.th.%20%20%20&#3648;&#3611;&#3655;&#3609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985E2"/>
  </sheetPr>
  <dimension ref="A1:L1488"/>
  <sheetViews>
    <sheetView tabSelected="1" workbookViewId="0">
      <selection sqref="A1:K1"/>
    </sheetView>
  </sheetViews>
  <sheetFormatPr defaultRowHeight="14.25"/>
  <cols>
    <col min="1" max="1" width="6.5" style="86" customWidth="1"/>
    <col min="2" max="2" width="9" style="55"/>
    <col min="3" max="3" width="13.375" style="55" customWidth="1"/>
    <col min="4" max="4" width="13.875" style="55" customWidth="1"/>
    <col min="5" max="5" width="12.75" style="87" customWidth="1"/>
    <col min="6" max="6" width="13.375" style="55" customWidth="1"/>
    <col min="7" max="7" width="9.25" style="55" customWidth="1"/>
    <col min="8" max="8" width="11.5" style="55" customWidth="1"/>
    <col min="9" max="9" width="9" style="55"/>
    <col min="10" max="10" width="9" style="54"/>
    <col min="11" max="11" width="9" style="55"/>
    <col min="12" max="12" width="15.75" style="55" customWidth="1"/>
    <col min="13" max="16384" width="9" style="55"/>
  </cols>
  <sheetData>
    <row r="1" spans="1:12" ht="21">
      <c r="A1" s="327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8"/>
      <c r="L1" s="1"/>
    </row>
    <row r="2" spans="1:12" ht="21">
      <c r="A2" s="329" t="s">
        <v>1</v>
      </c>
      <c r="B2" s="329"/>
      <c r="C2" s="329"/>
      <c r="D2" s="329"/>
      <c r="E2" s="329"/>
      <c r="F2" s="329"/>
      <c r="G2" s="329"/>
      <c r="H2" s="329"/>
      <c r="I2" s="329"/>
      <c r="J2" s="329"/>
      <c r="K2" s="330"/>
      <c r="L2" s="1"/>
    </row>
    <row r="3" spans="1:12" ht="42">
      <c r="A3" s="3" t="s">
        <v>2</v>
      </c>
      <c r="B3" s="331" t="s">
        <v>3</v>
      </c>
      <c r="C3" s="332"/>
      <c r="D3" s="333"/>
      <c r="E3" s="4" t="s">
        <v>4</v>
      </c>
      <c r="F3" s="4" t="s">
        <v>5</v>
      </c>
      <c r="G3" s="5" t="s">
        <v>6</v>
      </c>
      <c r="H3" s="4" t="s">
        <v>7</v>
      </c>
      <c r="I3" s="4" t="s">
        <v>8</v>
      </c>
      <c r="J3" s="49" t="s">
        <v>9</v>
      </c>
      <c r="K3" s="3" t="s">
        <v>10</v>
      </c>
      <c r="L3" s="4" t="s">
        <v>11</v>
      </c>
    </row>
    <row r="4" spans="1:12" ht="22.5">
      <c r="A4" s="56">
        <v>1</v>
      </c>
      <c r="B4" s="57" t="s">
        <v>12</v>
      </c>
      <c r="C4" s="58" t="s">
        <v>13</v>
      </c>
      <c r="D4" s="59" t="s">
        <v>14</v>
      </c>
      <c r="E4" s="60" t="s">
        <v>15</v>
      </c>
      <c r="F4" s="60" t="s">
        <v>16</v>
      </c>
      <c r="G4" s="6" t="s">
        <v>17</v>
      </c>
      <c r="H4" s="56">
        <v>19012</v>
      </c>
      <c r="I4" s="61" t="s">
        <v>18</v>
      </c>
      <c r="J4" s="50">
        <v>45580</v>
      </c>
      <c r="K4" s="62"/>
      <c r="L4" s="69"/>
    </row>
    <row r="5" spans="1:12" ht="22.5">
      <c r="A5" s="64">
        <v>2</v>
      </c>
      <c r="B5" s="65" t="s">
        <v>19</v>
      </c>
      <c r="C5" s="66" t="s">
        <v>20</v>
      </c>
      <c r="D5" s="67" t="s">
        <v>21</v>
      </c>
      <c r="E5" s="68" t="s">
        <v>15</v>
      </c>
      <c r="F5" s="68" t="s">
        <v>16</v>
      </c>
      <c r="G5" s="13" t="s">
        <v>22</v>
      </c>
      <c r="H5" s="64">
        <v>19013</v>
      </c>
      <c r="I5" s="69" t="s">
        <v>18</v>
      </c>
      <c r="J5" s="51">
        <v>38410</v>
      </c>
      <c r="K5" s="70"/>
      <c r="L5" s="69"/>
    </row>
    <row r="6" spans="1:12" ht="22.5">
      <c r="A6" s="64">
        <f t="shared" ref="A6:A27" si="0">A5+1</f>
        <v>3</v>
      </c>
      <c r="B6" s="65" t="s">
        <v>23</v>
      </c>
      <c r="C6" s="66" t="s">
        <v>24</v>
      </c>
      <c r="D6" s="67" t="s">
        <v>25</v>
      </c>
      <c r="E6" s="68" t="s">
        <v>15</v>
      </c>
      <c r="F6" s="68" t="s">
        <v>16</v>
      </c>
      <c r="G6" s="13" t="s">
        <v>26</v>
      </c>
      <c r="H6" s="64">
        <v>19014</v>
      </c>
      <c r="I6" s="69" t="s">
        <v>18</v>
      </c>
      <c r="J6" s="51">
        <v>52700</v>
      </c>
      <c r="K6" s="70"/>
      <c r="L6" s="69"/>
    </row>
    <row r="7" spans="1:12" ht="22.5">
      <c r="A7" s="64">
        <f t="shared" si="0"/>
        <v>4</v>
      </c>
      <c r="B7" s="65" t="s">
        <v>12</v>
      </c>
      <c r="C7" s="66" t="s">
        <v>27</v>
      </c>
      <c r="D7" s="67" t="s">
        <v>28</v>
      </c>
      <c r="E7" s="68" t="s">
        <v>29</v>
      </c>
      <c r="F7" s="68" t="s">
        <v>16</v>
      </c>
      <c r="G7" s="13" t="s">
        <v>30</v>
      </c>
      <c r="H7" s="64">
        <v>19022</v>
      </c>
      <c r="I7" s="69" t="s">
        <v>18</v>
      </c>
      <c r="J7" s="51">
        <v>51030</v>
      </c>
      <c r="K7" s="70"/>
      <c r="L7" s="69"/>
    </row>
    <row r="8" spans="1:12" ht="22.5">
      <c r="A8" s="64">
        <f t="shared" si="0"/>
        <v>5</v>
      </c>
      <c r="B8" s="65" t="s">
        <v>19</v>
      </c>
      <c r="C8" s="66" t="s">
        <v>31</v>
      </c>
      <c r="D8" s="67" t="s">
        <v>32</v>
      </c>
      <c r="E8" s="68" t="s">
        <v>29</v>
      </c>
      <c r="F8" s="68" t="s">
        <v>16</v>
      </c>
      <c r="G8" s="13" t="s">
        <v>33</v>
      </c>
      <c r="H8" s="64">
        <v>19023</v>
      </c>
      <c r="I8" s="69" t="s">
        <v>34</v>
      </c>
      <c r="J8" s="51">
        <v>35630</v>
      </c>
      <c r="K8" s="70"/>
      <c r="L8" s="69"/>
    </row>
    <row r="9" spans="1:12" ht="22.5">
      <c r="A9" s="64">
        <f t="shared" si="0"/>
        <v>6</v>
      </c>
      <c r="B9" s="65" t="s">
        <v>23</v>
      </c>
      <c r="C9" s="66" t="s">
        <v>35</v>
      </c>
      <c r="D9" s="67" t="s">
        <v>36</v>
      </c>
      <c r="E9" s="68" t="s">
        <v>29</v>
      </c>
      <c r="F9" s="68" t="s">
        <v>16</v>
      </c>
      <c r="G9" s="13" t="s">
        <v>37</v>
      </c>
      <c r="H9" s="64">
        <v>19025</v>
      </c>
      <c r="I9" s="69" t="s">
        <v>38</v>
      </c>
      <c r="J9" s="51">
        <v>73240</v>
      </c>
      <c r="K9" s="70"/>
      <c r="L9" s="69"/>
    </row>
    <row r="10" spans="1:12" ht="22.5">
      <c r="A10" s="64">
        <f t="shared" si="0"/>
        <v>7</v>
      </c>
      <c r="B10" s="65" t="s">
        <v>12</v>
      </c>
      <c r="C10" s="66" t="s">
        <v>39</v>
      </c>
      <c r="D10" s="67" t="s">
        <v>40</v>
      </c>
      <c r="E10" s="68" t="s">
        <v>29</v>
      </c>
      <c r="F10" s="68" t="s">
        <v>16</v>
      </c>
      <c r="G10" s="13" t="s">
        <v>41</v>
      </c>
      <c r="H10" s="64">
        <v>19026</v>
      </c>
      <c r="I10" s="69" t="s">
        <v>18</v>
      </c>
      <c r="J10" s="51">
        <v>45430</v>
      </c>
      <c r="K10" s="70"/>
      <c r="L10" s="69"/>
    </row>
    <row r="11" spans="1:12" ht="22.5">
      <c r="A11" s="64">
        <f t="shared" si="0"/>
        <v>8</v>
      </c>
      <c r="B11" s="65" t="s">
        <v>19</v>
      </c>
      <c r="C11" s="66" t="s">
        <v>42</v>
      </c>
      <c r="D11" s="67" t="s">
        <v>43</v>
      </c>
      <c r="E11" s="68" t="s">
        <v>29</v>
      </c>
      <c r="F11" s="68" t="s">
        <v>16</v>
      </c>
      <c r="G11" s="13" t="s">
        <v>44</v>
      </c>
      <c r="H11" s="64">
        <v>19027</v>
      </c>
      <c r="I11" s="69" t="s">
        <v>18</v>
      </c>
      <c r="J11" s="51">
        <v>36730</v>
      </c>
      <c r="K11" s="70"/>
      <c r="L11" s="69"/>
    </row>
    <row r="12" spans="1:12" ht="22.5">
      <c r="A12" s="64">
        <f t="shared" si="0"/>
        <v>9</v>
      </c>
      <c r="B12" s="65" t="s">
        <v>23</v>
      </c>
      <c r="C12" s="66" t="s">
        <v>45</v>
      </c>
      <c r="D12" s="67" t="s">
        <v>46</v>
      </c>
      <c r="E12" s="68" t="s">
        <v>29</v>
      </c>
      <c r="F12" s="68" t="s">
        <v>16</v>
      </c>
      <c r="G12" s="13" t="s">
        <v>47</v>
      </c>
      <c r="H12" s="64">
        <v>19028</v>
      </c>
      <c r="I12" s="69" t="s">
        <v>18</v>
      </c>
      <c r="J12" s="51">
        <v>58880</v>
      </c>
      <c r="K12" s="70"/>
      <c r="L12" s="69"/>
    </row>
    <row r="13" spans="1:12" ht="22.5">
      <c r="A13" s="64">
        <f t="shared" si="0"/>
        <v>10</v>
      </c>
      <c r="B13" s="65" t="s">
        <v>19</v>
      </c>
      <c r="C13" s="66" t="s">
        <v>48</v>
      </c>
      <c r="D13" s="67" t="s">
        <v>49</v>
      </c>
      <c r="E13" s="68" t="s">
        <v>29</v>
      </c>
      <c r="F13" s="68" t="s">
        <v>16</v>
      </c>
      <c r="G13" s="13" t="s">
        <v>50</v>
      </c>
      <c r="H13" s="64">
        <v>19030</v>
      </c>
      <c r="I13" s="69" t="s">
        <v>18</v>
      </c>
      <c r="J13" s="51">
        <v>55310</v>
      </c>
      <c r="K13" s="70"/>
      <c r="L13" s="69"/>
    </row>
    <row r="14" spans="1:12" ht="22.5">
      <c r="A14" s="64">
        <f t="shared" si="0"/>
        <v>11</v>
      </c>
      <c r="B14" s="65" t="s">
        <v>12</v>
      </c>
      <c r="C14" s="66" t="s">
        <v>51</v>
      </c>
      <c r="D14" s="67" t="s">
        <v>52</v>
      </c>
      <c r="E14" s="68" t="s">
        <v>29</v>
      </c>
      <c r="F14" s="68" t="s">
        <v>16</v>
      </c>
      <c r="G14" s="13" t="s">
        <v>53</v>
      </c>
      <c r="H14" s="64">
        <v>19036</v>
      </c>
      <c r="I14" s="69" t="s">
        <v>18</v>
      </c>
      <c r="J14" s="51">
        <v>36990</v>
      </c>
      <c r="K14" s="70"/>
      <c r="L14" s="69"/>
    </row>
    <row r="15" spans="1:12" ht="22.5">
      <c r="A15" s="64">
        <f t="shared" si="0"/>
        <v>12</v>
      </c>
      <c r="B15" s="65" t="s">
        <v>23</v>
      </c>
      <c r="C15" s="66" t="s">
        <v>54</v>
      </c>
      <c r="D15" s="67" t="s">
        <v>55</v>
      </c>
      <c r="E15" s="68" t="s">
        <v>29</v>
      </c>
      <c r="F15" s="68" t="s">
        <v>16</v>
      </c>
      <c r="G15" s="13" t="s">
        <v>56</v>
      </c>
      <c r="H15" s="64">
        <v>19037</v>
      </c>
      <c r="I15" s="69" t="s">
        <v>18</v>
      </c>
      <c r="J15" s="51">
        <v>69040</v>
      </c>
      <c r="K15" s="70"/>
      <c r="L15" s="69"/>
    </row>
    <row r="16" spans="1:12" ht="22.5">
      <c r="A16" s="64">
        <f t="shared" si="0"/>
        <v>13</v>
      </c>
      <c r="B16" s="65" t="s">
        <v>19</v>
      </c>
      <c r="C16" s="66" t="s">
        <v>57</v>
      </c>
      <c r="D16" s="67" t="s">
        <v>58</v>
      </c>
      <c r="E16" s="68" t="s">
        <v>29</v>
      </c>
      <c r="F16" s="68" t="s">
        <v>16</v>
      </c>
      <c r="G16" s="13" t="s">
        <v>59</v>
      </c>
      <c r="H16" s="64">
        <v>19038</v>
      </c>
      <c r="I16" s="69" t="s">
        <v>18</v>
      </c>
      <c r="J16" s="51">
        <v>58930</v>
      </c>
      <c r="K16" s="70"/>
      <c r="L16" s="69"/>
    </row>
    <row r="17" spans="1:12" ht="22.5">
      <c r="A17" s="64">
        <f t="shared" si="0"/>
        <v>14</v>
      </c>
      <c r="B17" s="65" t="s">
        <v>23</v>
      </c>
      <c r="C17" s="66" t="s">
        <v>60</v>
      </c>
      <c r="D17" s="67" t="s">
        <v>61</v>
      </c>
      <c r="E17" s="68" t="s">
        <v>29</v>
      </c>
      <c r="F17" s="68" t="s">
        <v>16</v>
      </c>
      <c r="G17" s="13" t="s">
        <v>62</v>
      </c>
      <c r="H17" s="64">
        <v>19040</v>
      </c>
      <c r="I17" s="69" t="s">
        <v>18</v>
      </c>
      <c r="J17" s="51">
        <v>43750</v>
      </c>
      <c r="K17" s="70"/>
      <c r="L17" s="69"/>
    </row>
    <row r="18" spans="1:12" ht="22.5">
      <c r="A18" s="64">
        <f t="shared" si="0"/>
        <v>15</v>
      </c>
      <c r="B18" s="65" t="s">
        <v>23</v>
      </c>
      <c r="C18" s="66" t="s">
        <v>63</v>
      </c>
      <c r="D18" s="67" t="s">
        <v>64</v>
      </c>
      <c r="E18" s="68" t="s">
        <v>29</v>
      </c>
      <c r="F18" s="68" t="s">
        <v>16</v>
      </c>
      <c r="G18" s="13" t="s">
        <v>65</v>
      </c>
      <c r="H18" s="64">
        <v>19041</v>
      </c>
      <c r="I18" s="69" t="s">
        <v>18</v>
      </c>
      <c r="J18" s="51">
        <v>59970</v>
      </c>
      <c r="K18" s="70"/>
      <c r="L18" s="69"/>
    </row>
    <row r="19" spans="1:12" ht="22.5">
      <c r="A19" s="64">
        <f t="shared" si="0"/>
        <v>16</v>
      </c>
      <c r="B19" s="65" t="s">
        <v>19</v>
      </c>
      <c r="C19" s="66" t="s">
        <v>66</v>
      </c>
      <c r="D19" s="67" t="s">
        <v>67</v>
      </c>
      <c r="E19" s="68" t="s">
        <v>29</v>
      </c>
      <c r="F19" s="68" t="s">
        <v>16</v>
      </c>
      <c r="G19" s="13" t="s">
        <v>68</v>
      </c>
      <c r="H19" s="64">
        <v>19042</v>
      </c>
      <c r="I19" s="69" t="s">
        <v>18</v>
      </c>
      <c r="J19" s="51">
        <v>59850</v>
      </c>
      <c r="K19" s="70"/>
      <c r="L19" s="69"/>
    </row>
    <row r="20" spans="1:12" ht="22.5">
      <c r="A20" s="64">
        <f t="shared" si="0"/>
        <v>17</v>
      </c>
      <c r="B20" s="65" t="s">
        <v>19</v>
      </c>
      <c r="C20" s="66" t="s">
        <v>69</v>
      </c>
      <c r="D20" s="67" t="s">
        <v>70</v>
      </c>
      <c r="E20" s="68" t="s">
        <v>29</v>
      </c>
      <c r="F20" s="68" t="s">
        <v>16</v>
      </c>
      <c r="G20" s="13" t="s">
        <v>71</v>
      </c>
      <c r="H20" s="64">
        <v>19044</v>
      </c>
      <c r="I20" s="69" t="s">
        <v>18</v>
      </c>
      <c r="J20" s="51">
        <v>51910</v>
      </c>
      <c r="K20" s="70"/>
      <c r="L20" s="69"/>
    </row>
    <row r="21" spans="1:12" ht="22.5">
      <c r="A21" s="64">
        <f t="shared" si="0"/>
        <v>18</v>
      </c>
      <c r="B21" s="65" t="s">
        <v>19</v>
      </c>
      <c r="C21" s="66" t="s">
        <v>72</v>
      </c>
      <c r="D21" s="67" t="s">
        <v>73</v>
      </c>
      <c r="E21" s="68" t="s">
        <v>29</v>
      </c>
      <c r="F21" s="68" t="s">
        <v>16</v>
      </c>
      <c r="G21" s="13" t="s">
        <v>74</v>
      </c>
      <c r="H21" s="64">
        <v>19045</v>
      </c>
      <c r="I21" s="69" t="s">
        <v>18</v>
      </c>
      <c r="J21" s="51">
        <v>50320</v>
      </c>
      <c r="K21" s="70"/>
      <c r="L21" s="69"/>
    </row>
    <row r="22" spans="1:12" ht="22.5">
      <c r="A22" s="64">
        <f t="shared" si="0"/>
        <v>19</v>
      </c>
      <c r="B22" s="65" t="s">
        <v>12</v>
      </c>
      <c r="C22" s="66" t="s">
        <v>75</v>
      </c>
      <c r="D22" s="67" t="s">
        <v>76</v>
      </c>
      <c r="E22" s="68" t="s">
        <v>29</v>
      </c>
      <c r="F22" s="68" t="s">
        <v>16</v>
      </c>
      <c r="G22" s="13" t="s">
        <v>77</v>
      </c>
      <c r="H22" s="64">
        <v>19046</v>
      </c>
      <c r="I22" s="69" t="s">
        <v>18</v>
      </c>
      <c r="J22" s="51">
        <v>64960</v>
      </c>
      <c r="K22" s="70"/>
      <c r="L22" s="69"/>
    </row>
    <row r="23" spans="1:12" ht="22.5">
      <c r="A23" s="64">
        <f t="shared" si="0"/>
        <v>20</v>
      </c>
      <c r="B23" s="65" t="s">
        <v>12</v>
      </c>
      <c r="C23" s="66" t="s">
        <v>78</v>
      </c>
      <c r="D23" s="67" t="s">
        <v>79</v>
      </c>
      <c r="E23" s="68" t="s">
        <v>29</v>
      </c>
      <c r="F23" s="68" t="s">
        <v>16</v>
      </c>
      <c r="G23" s="13" t="s">
        <v>80</v>
      </c>
      <c r="H23" s="64">
        <v>19047</v>
      </c>
      <c r="I23" s="69" t="s">
        <v>18</v>
      </c>
      <c r="J23" s="51">
        <v>47800</v>
      </c>
      <c r="K23" s="70"/>
      <c r="L23" s="69"/>
    </row>
    <row r="24" spans="1:12" ht="22.5">
      <c r="A24" s="64">
        <f t="shared" si="0"/>
        <v>21</v>
      </c>
      <c r="B24" s="65" t="s">
        <v>12</v>
      </c>
      <c r="C24" s="66" t="s">
        <v>81</v>
      </c>
      <c r="D24" s="67" t="s">
        <v>82</v>
      </c>
      <c r="E24" s="68" t="s">
        <v>29</v>
      </c>
      <c r="F24" s="68" t="s">
        <v>16</v>
      </c>
      <c r="G24" s="13" t="s">
        <v>83</v>
      </c>
      <c r="H24" s="64">
        <v>153589</v>
      </c>
      <c r="I24" s="69" t="s">
        <v>18</v>
      </c>
      <c r="J24" s="51">
        <v>31170</v>
      </c>
      <c r="K24" s="70"/>
      <c r="L24" s="69"/>
    </row>
    <row r="25" spans="1:12" ht="22.5">
      <c r="A25" s="64">
        <f t="shared" si="0"/>
        <v>22</v>
      </c>
      <c r="B25" s="65" t="s">
        <v>19</v>
      </c>
      <c r="C25" s="66" t="s">
        <v>84</v>
      </c>
      <c r="D25" s="67" t="s">
        <v>85</v>
      </c>
      <c r="E25" s="68" t="s">
        <v>29</v>
      </c>
      <c r="F25" s="68" t="s">
        <v>16</v>
      </c>
      <c r="G25" s="13" t="s">
        <v>86</v>
      </c>
      <c r="H25" s="64">
        <v>153759</v>
      </c>
      <c r="I25" s="69" t="s">
        <v>18</v>
      </c>
      <c r="J25" s="51">
        <v>43520</v>
      </c>
      <c r="K25" s="70"/>
      <c r="L25" s="69"/>
    </row>
    <row r="26" spans="1:12" ht="22.5">
      <c r="A26" s="64">
        <f t="shared" si="0"/>
        <v>23</v>
      </c>
      <c r="B26" s="65" t="s">
        <v>19</v>
      </c>
      <c r="C26" s="66" t="s">
        <v>87</v>
      </c>
      <c r="D26" s="67" t="s">
        <v>88</v>
      </c>
      <c r="E26" s="68" t="s">
        <v>29</v>
      </c>
      <c r="F26" s="68" t="s">
        <v>16</v>
      </c>
      <c r="G26" s="13" t="s">
        <v>89</v>
      </c>
      <c r="H26" s="64">
        <v>154852</v>
      </c>
      <c r="I26" s="69" t="s">
        <v>18</v>
      </c>
      <c r="J26" s="51">
        <v>31430</v>
      </c>
      <c r="K26" s="70"/>
      <c r="L26" s="69"/>
    </row>
    <row r="27" spans="1:12" ht="22.5">
      <c r="A27" s="64">
        <f t="shared" si="0"/>
        <v>24</v>
      </c>
      <c r="B27" s="65" t="s">
        <v>23</v>
      </c>
      <c r="C27" s="66" t="s">
        <v>90</v>
      </c>
      <c r="D27" s="67" t="s">
        <v>91</v>
      </c>
      <c r="E27" s="68" t="s">
        <v>29</v>
      </c>
      <c r="F27" s="68" t="s">
        <v>16</v>
      </c>
      <c r="G27" s="13" t="s">
        <v>92</v>
      </c>
      <c r="H27" s="64">
        <v>154875</v>
      </c>
      <c r="I27" s="69" t="s">
        <v>34</v>
      </c>
      <c r="J27" s="51">
        <v>32410</v>
      </c>
      <c r="K27" s="70"/>
      <c r="L27" s="69"/>
    </row>
    <row r="28" spans="1:12" ht="22.5">
      <c r="A28" s="64">
        <f>A1194+1</f>
        <v>4</v>
      </c>
      <c r="B28" s="65" t="s">
        <v>12</v>
      </c>
      <c r="C28" s="66" t="s">
        <v>93</v>
      </c>
      <c r="D28" s="67" t="s">
        <v>94</v>
      </c>
      <c r="E28" s="68" t="s">
        <v>95</v>
      </c>
      <c r="F28" s="68" t="s">
        <v>96</v>
      </c>
      <c r="G28" s="13" t="s">
        <v>97</v>
      </c>
      <c r="H28" s="64">
        <v>20605</v>
      </c>
      <c r="I28" s="69" t="s">
        <v>98</v>
      </c>
      <c r="J28" s="51">
        <v>21560</v>
      </c>
      <c r="K28" s="70">
        <v>8</v>
      </c>
      <c r="L28" s="88" t="s">
        <v>99</v>
      </c>
    </row>
    <row r="29" spans="1:12" ht="22.5">
      <c r="A29" s="64">
        <f>A587+1</f>
        <v>15</v>
      </c>
      <c r="B29" s="65" t="s">
        <v>23</v>
      </c>
      <c r="C29" s="66" t="s">
        <v>101</v>
      </c>
      <c r="D29" s="67" t="s">
        <v>102</v>
      </c>
      <c r="E29" s="68" t="s">
        <v>95</v>
      </c>
      <c r="F29" s="68" t="s">
        <v>103</v>
      </c>
      <c r="G29" s="13" t="s">
        <v>104</v>
      </c>
      <c r="H29" s="64">
        <v>20429</v>
      </c>
      <c r="I29" s="69" t="s">
        <v>34</v>
      </c>
      <c r="J29" s="51">
        <v>41890</v>
      </c>
      <c r="K29" s="70">
        <v>4</v>
      </c>
      <c r="L29" s="88" t="s">
        <v>99</v>
      </c>
    </row>
    <row r="30" spans="1:12" ht="22.5">
      <c r="A30" s="64">
        <v>1</v>
      </c>
      <c r="B30" s="65" t="s">
        <v>23</v>
      </c>
      <c r="C30" s="66" t="s">
        <v>105</v>
      </c>
      <c r="D30" s="67" t="s">
        <v>106</v>
      </c>
      <c r="E30" s="68" t="s">
        <v>107</v>
      </c>
      <c r="F30" s="68" t="s">
        <v>108</v>
      </c>
      <c r="G30" s="13" t="s">
        <v>109</v>
      </c>
      <c r="H30" s="64">
        <v>19496</v>
      </c>
      <c r="I30" s="69" t="s">
        <v>18</v>
      </c>
      <c r="J30" s="51">
        <v>50700</v>
      </c>
      <c r="K30" s="70">
        <v>1</v>
      </c>
      <c r="L30" s="69"/>
    </row>
    <row r="31" spans="1:12" ht="22.5">
      <c r="A31" s="64">
        <f t="shared" ref="A31:A44" si="1">A30+1</f>
        <v>2</v>
      </c>
      <c r="B31" s="65" t="s">
        <v>19</v>
      </c>
      <c r="C31" s="66" t="s">
        <v>110</v>
      </c>
      <c r="D31" s="67" t="s">
        <v>111</v>
      </c>
      <c r="E31" s="68" t="s">
        <v>100</v>
      </c>
      <c r="F31" s="68" t="s">
        <v>108</v>
      </c>
      <c r="G31" s="13" t="s">
        <v>112</v>
      </c>
      <c r="H31" s="64">
        <v>19497</v>
      </c>
      <c r="I31" s="69" t="s">
        <v>98</v>
      </c>
      <c r="J31" s="51">
        <v>18020</v>
      </c>
      <c r="K31" s="70">
        <v>1</v>
      </c>
      <c r="L31" s="69"/>
    </row>
    <row r="32" spans="1:12" ht="22.5">
      <c r="A32" s="64">
        <f t="shared" si="1"/>
        <v>3</v>
      </c>
      <c r="B32" s="65" t="s">
        <v>12</v>
      </c>
      <c r="C32" s="66" t="s">
        <v>113</v>
      </c>
      <c r="D32" s="67" t="s">
        <v>114</v>
      </c>
      <c r="E32" s="68" t="s">
        <v>100</v>
      </c>
      <c r="F32" s="68" t="s">
        <v>108</v>
      </c>
      <c r="G32" s="13" t="s">
        <v>115</v>
      </c>
      <c r="H32" s="64">
        <v>19498</v>
      </c>
      <c r="I32" s="69" t="s">
        <v>18</v>
      </c>
      <c r="J32" s="51">
        <v>34120</v>
      </c>
      <c r="K32" s="70">
        <v>1</v>
      </c>
      <c r="L32" s="69"/>
    </row>
    <row r="33" spans="1:12" ht="22.5">
      <c r="A33" s="64">
        <f t="shared" si="1"/>
        <v>4</v>
      </c>
      <c r="B33" s="65" t="s">
        <v>12</v>
      </c>
      <c r="C33" s="66" t="s">
        <v>116</v>
      </c>
      <c r="D33" s="67" t="s">
        <v>117</v>
      </c>
      <c r="E33" s="68" t="s">
        <v>100</v>
      </c>
      <c r="F33" s="68" t="s">
        <v>108</v>
      </c>
      <c r="G33" s="13" t="s">
        <v>118</v>
      </c>
      <c r="H33" s="64">
        <v>19500</v>
      </c>
      <c r="I33" s="69" t="s">
        <v>18</v>
      </c>
      <c r="J33" s="51">
        <v>68220</v>
      </c>
      <c r="K33" s="70">
        <v>1</v>
      </c>
      <c r="L33" s="69"/>
    </row>
    <row r="34" spans="1:12" ht="22.5">
      <c r="A34" s="64">
        <f t="shared" si="1"/>
        <v>5</v>
      </c>
      <c r="B34" s="65" t="s">
        <v>12</v>
      </c>
      <c r="C34" s="66" t="s">
        <v>119</v>
      </c>
      <c r="D34" s="67" t="s">
        <v>120</v>
      </c>
      <c r="E34" s="68" t="s">
        <v>100</v>
      </c>
      <c r="F34" s="68" t="s">
        <v>108</v>
      </c>
      <c r="G34" s="13" t="s">
        <v>121</v>
      </c>
      <c r="H34" s="64">
        <v>19501</v>
      </c>
      <c r="I34" s="69" t="s">
        <v>18</v>
      </c>
      <c r="J34" s="51">
        <v>43060</v>
      </c>
      <c r="K34" s="70">
        <v>1</v>
      </c>
      <c r="L34" s="69"/>
    </row>
    <row r="35" spans="1:12" ht="22.5">
      <c r="A35" s="64">
        <f t="shared" si="1"/>
        <v>6</v>
      </c>
      <c r="B35" s="65" t="s">
        <v>23</v>
      </c>
      <c r="C35" s="66" t="s">
        <v>122</v>
      </c>
      <c r="D35" s="67" t="s">
        <v>123</v>
      </c>
      <c r="E35" s="68" t="s">
        <v>124</v>
      </c>
      <c r="F35" s="68" t="s">
        <v>108</v>
      </c>
      <c r="G35" s="13" t="s">
        <v>125</v>
      </c>
      <c r="H35" s="64">
        <v>19502</v>
      </c>
      <c r="I35" s="69" t="s">
        <v>124</v>
      </c>
      <c r="J35" s="51">
        <v>15800</v>
      </c>
      <c r="K35" s="70">
        <v>1</v>
      </c>
      <c r="L35" s="69" t="s">
        <v>126</v>
      </c>
    </row>
    <row r="36" spans="1:12" ht="22.5">
      <c r="A36" s="64">
        <f t="shared" si="1"/>
        <v>7</v>
      </c>
      <c r="B36" s="65" t="s">
        <v>23</v>
      </c>
      <c r="C36" s="66" t="s">
        <v>127</v>
      </c>
      <c r="D36" s="67" t="s">
        <v>128</v>
      </c>
      <c r="E36" s="68" t="s">
        <v>124</v>
      </c>
      <c r="F36" s="68" t="s">
        <v>108</v>
      </c>
      <c r="G36" s="17" t="s">
        <v>129</v>
      </c>
      <c r="H36" s="64">
        <v>19503</v>
      </c>
      <c r="I36" s="69" t="s">
        <v>124</v>
      </c>
      <c r="J36" s="51">
        <v>15800</v>
      </c>
      <c r="K36" s="70">
        <v>1</v>
      </c>
      <c r="L36" s="69" t="s">
        <v>130</v>
      </c>
    </row>
    <row r="37" spans="1:12" ht="22.5">
      <c r="A37" s="64">
        <f t="shared" si="1"/>
        <v>8</v>
      </c>
      <c r="B37" s="65" t="s">
        <v>12</v>
      </c>
      <c r="C37" s="66" t="s">
        <v>131</v>
      </c>
      <c r="D37" s="67" t="s">
        <v>132</v>
      </c>
      <c r="E37" s="68" t="s">
        <v>100</v>
      </c>
      <c r="F37" s="68" t="s">
        <v>108</v>
      </c>
      <c r="G37" s="18">
        <v>660</v>
      </c>
      <c r="H37" s="64">
        <v>19504</v>
      </c>
      <c r="I37" s="69" t="s">
        <v>98</v>
      </c>
      <c r="J37" s="51">
        <v>22170</v>
      </c>
      <c r="K37" s="70">
        <v>1</v>
      </c>
      <c r="L37" s="69"/>
    </row>
    <row r="38" spans="1:12" ht="22.5">
      <c r="A38" s="64">
        <f t="shared" si="1"/>
        <v>9</v>
      </c>
      <c r="B38" s="65" t="s">
        <v>19</v>
      </c>
      <c r="C38" s="66" t="s">
        <v>133</v>
      </c>
      <c r="D38" s="67" t="s">
        <v>134</v>
      </c>
      <c r="E38" s="68" t="s">
        <v>100</v>
      </c>
      <c r="F38" s="68" t="s">
        <v>108</v>
      </c>
      <c r="G38" s="13" t="s">
        <v>135</v>
      </c>
      <c r="H38" s="64">
        <v>19506</v>
      </c>
      <c r="I38" s="69" t="s">
        <v>98</v>
      </c>
      <c r="J38" s="51">
        <v>18030</v>
      </c>
      <c r="K38" s="70">
        <v>1</v>
      </c>
      <c r="L38" s="69"/>
    </row>
    <row r="39" spans="1:12" ht="22.5">
      <c r="A39" s="64">
        <f t="shared" si="1"/>
        <v>10</v>
      </c>
      <c r="B39" s="65" t="s">
        <v>19</v>
      </c>
      <c r="C39" s="66" t="s">
        <v>136</v>
      </c>
      <c r="D39" s="67" t="s">
        <v>137</v>
      </c>
      <c r="E39" s="68" t="s">
        <v>100</v>
      </c>
      <c r="F39" s="68" t="s">
        <v>108</v>
      </c>
      <c r="G39" s="19">
        <v>12161</v>
      </c>
      <c r="H39" s="64">
        <v>19507</v>
      </c>
      <c r="I39" s="69" t="s">
        <v>98</v>
      </c>
      <c r="J39" s="51">
        <v>23000</v>
      </c>
      <c r="K39" s="70">
        <v>1</v>
      </c>
      <c r="L39" s="69"/>
    </row>
    <row r="40" spans="1:12" ht="22.5">
      <c r="A40" s="64">
        <f t="shared" si="1"/>
        <v>11</v>
      </c>
      <c r="B40" s="65" t="s">
        <v>19</v>
      </c>
      <c r="C40" s="66" t="s">
        <v>138</v>
      </c>
      <c r="D40" s="67" t="s">
        <v>139</v>
      </c>
      <c r="E40" s="68" t="s">
        <v>100</v>
      </c>
      <c r="F40" s="68" t="s">
        <v>108</v>
      </c>
      <c r="G40" s="17" t="s">
        <v>140</v>
      </c>
      <c r="H40" s="64">
        <v>19508</v>
      </c>
      <c r="I40" s="69" t="s">
        <v>98</v>
      </c>
      <c r="J40" s="51">
        <v>21900</v>
      </c>
      <c r="K40" s="70">
        <v>1</v>
      </c>
      <c r="L40" s="69"/>
    </row>
    <row r="41" spans="1:12" ht="22.5">
      <c r="A41" s="64">
        <f t="shared" si="1"/>
        <v>12</v>
      </c>
      <c r="B41" s="65" t="s">
        <v>19</v>
      </c>
      <c r="C41" s="66" t="s">
        <v>141</v>
      </c>
      <c r="D41" s="67" t="s">
        <v>142</v>
      </c>
      <c r="E41" s="68" t="s">
        <v>100</v>
      </c>
      <c r="F41" s="68" t="s">
        <v>108</v>
      </c>
      <c r="G41" s="13" t="s">
        <v>143</v>
      </c>
      <c r="H41" s="64">
        <v>19509</v>
      </c>
      <c r="I41" s="69" t="s">
        <v>34</v>
      </c>
      <c r="J41" s="51">
        <v>30360</v>
      </c>
      <c r="K41" s="70">
        <v>1</v>
      </c>
      <c r="L41" s="69"/>
    </row>
    <row r="42" spans="1:12" ht="22.5">
      <c r="A42" s="64">
        <f t="shared" si="1"/>
        <v>13</v>
      </c>
      <c r="B42" s="65" t="s">
        <v>144</v>
      </c>
      <c r="C42" s="66" t="s">
        <v>145</v>
      </c>
      <c r="D42" s="67" t="s">
        <v>146</v>
      </c>
      <c r="E42" s="68" t="s">
        <v>100</v>
      </c>
      <c r="F42" s="68" t="s">
        <v>108</v>
      </c>
      <c r="G42" s="13" t="s">
        <v>147</v>
      </c>
      <c r="H42" s="64">
        <v>19510</v>
      </c>
      <c r="I42" s="69" t="s">
        <v>34</v>
      </c>
      <c r="J42" s="51">
        <v>32800</v>
      </c>
      <c r="K42" s="70">
        <v>1</v>
      </c>
      <c r="L42" s="69"/>
    </row>
    <row r="43" spans="1:12" ht="22.5">
      <c r="A43" s="64">
        <f t="shared" si="1"/>
        <v>14</v>
      </c>
      <c r="B43" s="65" t="s">
        <v>19</v>
      </c>
      <c r="C43" s="66" t="s">
        <v>148</v>
      </c>
      <c r="D43" s="67" t="s">
        <v>149</v>
      </c>
      <c r="E43" s="68" t="s">
        <v>124</v>
      </c>
      <c r="F43" s="68" t="s">
        <v>108</v>
      </c>
      <c r="G43" s="13" t="s">
        <v>150</v>
      </c>
      <c r="H43" s="64">
        <v>19556</v>
      </c>
      <c r="I43" s="69" t="s">
        <v>124</v>
      </c>
      <c r="J43" s="51">
        <v>15920</v>
      </c>
      <c r="K43" s="70">
        <v>1</v>
      </c>
      <c r="L43" s="69"/>
    </row>
    <row r="44" spans="1:12" ht="22.5">
      <c r="A44" s="64">
        <f t="shared" si="1"/>
        <v>15</v>
      </c>
      <c r="B44" s="65" t="s">
        <v>12</v>
      </c>
      <c r="C44" s="66" t="s">
        <v>151</v>
      </c>
      <c r="D44" s="67" t="s">
        <v>152</v>
      </c>
      <c r="E44" s="68" t="s">
        <v>100</v>
      </c>
      <c r="F44" s="68" t="s">
        <v>108</v>
      </c>
      <c r="G44" s="13" t="s">
        <v>153</v>
      </c>
      <c r="H44" s="64">
        <v>20127</v>
      </c>
      <c r="I44" s="69" t="s">
        <v>18</v>
      </c>
      <c r="J44" s="51">
        <v>39890</v>
      </c>
      <c r="K44" s="70">
        <v>1</v>
      </c>
      <c r="L44" s="69"/>
    </row>
    <row r="45" spans="1:12" ht="22.5">
      <c r="A45" s="64">
        <v>1</v>
      </c>
      <c r="B45" s="65" t="s">
        <v>23</v>
      </c>
      <c r="C45" s="66" t="s">
        <v>154</v>
      </c>
      <c r="D45" s="67" t="s">
        <v>155</v>
      </c>
      <c r="E45" s="68" t="s">
        <v>107</v>
      </c>
      <c r="F45" s="68" t="s">
        <v>156</v>
      </c>
      <c r="G45" s="20" t="s">
        <v>157</v>
      </c>
      <c r="H45" s="64">
        <v>19511</v>
      </c>
      <c r="I45" s="69" t="s">
        <v>18</v>
      </c>
      <c r="J45" s="51">
        <v>59780</v>
      </c>
      <c r="K45" s="70">
        <v>1</v>
      </c>
      <c r="L45" s="69"/>
    </row>
    <row r="46" spans="1:12" ht="22.5">
      <c r="A46" s="64">
        <f>A45+1</f>
        <v>2</v>
      </c>
      <c r="B46" s="65" t="s">
        <v>12</v>
      </c>
      <c r="C46" s="66" t="s">
        <v>158</v>
      </c>
      <c r="D46" s="67" t="s">
        <v>159</v>
      </c>
      <c r="E46" s="68" t="s">
        <v>100</v>
      </c>
      <c r="F46" s="68" t="s">
        <v>156</v>
      </c>
      <c r="G46" s="13" t="s">
        <v>160</v>
      </c>
      <c r="H46" s="64">
        <v>19513</v>
      </c>
      <c r="I46" s="69" t="s">
        <v>18</v>
      </c>
      <c r="J46" s="51">
        <v>33650</v>
      </c>
      <c r="K46" s="70">
        <v>1</v>
      </c>
      <c r="L46" s="69"/>
    </row>
    <row r="47" spans="1:12" ht="22.5">
      <c r="A47" s="64">
        <f>A46+1</f>
        <v>3</v>
      </c>
      <c r="B47" s="65" t="s">
        <v>19</v>
      </c>
      <c r="C47" s="66" t="s">
        <v>161</v>
      </c>
      <c r="D47" s="67" t="s">
        <v>162</v>
      </c>
      <c r="E47" s="68" t="s">
        <v>100</v>
      </c>
      <c r="F47" s="68" t="s">
        <v>156</v>
      </c>
      <c r="G47" s="13" t="s">
        <v>163</v>
      </c>
      <c r="H47" s="64">
        <v>19523</v>
      </c>
      <c r="I47" s="69" t="s">
        <v>34</v>
      </c>
      <c r="J47" s="51">
        <v>42020</v>
      </c>
      <c r="K47" s="70">
        <v>1</v>
      </c>
      <c r="L47" s="69"/>
    </row>
    <row r="48" spans="1:12" ht="22.5">
      <c r="A48" s="64">
        <f>A47+1</f>
        <v>4</v>
      </c>
      <c r="B48" s="65" t="s">
        <v>12</v>
      </c>
      <c r="C48" s="66" t="s">
        <v>164</v>
      </c>
      <c r="D48" s="67" t="s">
        <v>165</v>
      </c>
      <c r="E48" s="68" t="s">
        <v>100</v>
      </c>
      <c r="F48" s="68" t="s">
        <v>156</v>
      </c>
      <c r="G48" s="13" t="s">
        <v>166</v>
      </c>
      <c r="H48" s="64">
        <v>19524</v>
      </c>
      <c r="I48" s="69" t="s">
        <v>18</v>
      </c>
      <c r="J48" s="51">
        <v>47140</v>
      </c>
      <c r="K48" s="70">
        <v>1</v>
      </c>
      <c r="L48" s="69"/>
    </row>
    <row r="49" spans="1:12" ht="22.5">
      <c r="A49" s="64">
        <f>A48+1</f>
        <v>5</v>
      </c>
      <c r="B49" s="65" t="s">
        <v>12</v>
      </c>
      <c r="C49" s="66" t="s">
        <v>167</v>
      </c>
      <c r="D49" s="67" t="s">
        <v>168</v>
      </c>
      <c r="E49" s="68" t="s">
        <v>100</v>
      </c>
      <c r="F49" s="68" t="s">
        <v>156</v>
      </c>
      <c r="G49" s="13" t="s">
        <v>169</v>
      </c>
      <c r="H49" s="64">
        <v>19525</v>
      </c>
      <c r="I49" s="69" t="s">
        <v>18</v>
      </c>
      <c r="J49" s="51">
        <v>56520</v>
      </c>
      <c r="K49" s="70">
        <v>1</v>
      </c>
      <c r="L49" s="69"/>
    </row>
    <row r="50" spans="1:12" ht="22.5">
      <c r="A50" s="64">
        <f>A49+1</f>
        <v>6</v>
      </c>
      <c r="B50" s="65" t="s">
        <v>19</v>
      </c>
      <c r="C50" s="66" t="s">
        <v>170</v>
      </c>
      <c r="D50" s="67" t="s">
        <v>171</v>
      </c>
      <c r="E50" s="68" t="s">
        <v>124</v>
      </c>
      <c r="F50" s="68" t="s">
        <v>156</v>
      </c>
      <c r="G50" s="13" t="s">
        <v>172</v>
      </c>
      <c r="H50" s="64">
        <v>19884</v>
      </c>
      <c r="I50" s="69" t="s">
        <v>124</v>
      </c>
      <c r="J50" s="51">
        <v>16150</v>
      </c>
      <c r="K50" s="70">
        <v>1</v>
      </c>
      <c r="L50" s="69"/>
    </row>
    <row r="51" spans="1:12" ht="22.5">
      <c r="A51" s="64">
        <v>1</v>
      </c>
      <c r="B51" s="65" t="s">
        <v>23</v>
      </c>
      <c r="C51" s="66" t="s">
        <v>173</v>
      </c>
      <c r="D51" s="67" t="s">
        <v>174</v>
      </c>
      <c r="E51" s="68" t="s">
        <v>107</v>
      </c>
      <c r="F51" s="68" t="s">
        <v>175</v>
      </c>
      <c r="G51" s="13" t="s">
        <v>176</v>
      </c>
      <c r="H51" s="64">
        <v>19526</v>
      </c>
      <c r="I51" s="69" t="s">
        <v>18</v>
      </c>
      <c r="J51" s="51">
        <v>45650</v>
      </c>
      <c r="K51" s="70">
        <v>1</v>
      </c>
      <c r="L51" s="69"/>
    </row>
    <row r="52" spans="1:12" ht="22.5">
      <c r="A52" s="64">
        <v>2</v>
      </c>
      <c r="B52" s="65" t="s">
        <v>19</v>
      </c>
      <c r="C52" s="66" t="s">
        <v>177</v>
      </c>
      <c r="D52" s="67" t="s">
        <v>178</v>
      </c>
      <c r="E52" s="68" t="s">
        <v>100</v>
      </c>
      <c r="F52" s="68" t="s">
        <v>175</v>
      </c>
      <c r="G52" s="21">
        <v>5709</v>
      </c>
      <c r="H52" s="64">
        <v>10500</v>
      </c>
      <c r="I52" s="69" t="s">
        <v>98</v>
      </c>
      <c r="J52" s="51">
        <v>21680</v>
      </c>
      <c r="K52" s="70">
        <v>1</v>
      </c>
      <c r="L52" s="69"/>
    </row>
    <row r="53" spans="1:12" ht="22.5">
      <c r="A53" s="64">
        <f t="shared" ref="A53:A59" si="2">A52+1</f>
        <v>3</v>
      </c>
      <c r="B53" s="65" t="s">
        <v>23</v>
      </c>
      <c r="C53" s="66" t="s">
        <v>179</v>
      </c>
      <c r="D53" s="67" t="s">
        <v>180</v>
      </c>
      <c r="E53" s="68" t="s">
        <v>100</v>
      </c>
      <c r="F53" s="68" t="s">
        <v>175</v>
      </c>
      <c r="G53" s="13" t="s">
        <v>181</v>
      </c>
      <c r="H53" s="64">
        <v>19189</v>
      </c>
      <c r="I53" s="69" t="s">
        <v>18</v>
      </c>
      <c r="J53" s="51">
        <v>59840</v>
      </c>
      <c r="K53" s="70">
        <v>1</v>
      </c>
      <c r="L53" s="69"/>
    </row>
    <row r="54" spans="1:12" ht="22.5">
      <c r="A54" s="64">
        <f t="shared" si="2"/>
        <v>4</v>
      </c>
      <c r="B54" s="65" t="s">
        <v>19</v>
      </c>
      <c r="C54" s="66" t="s">
        <v>182</v>
      </c>
      <c r="D54" s="67" t="s">
        <v>183</v>
      </c>
      <c r="E54" s="68" t="s">
        <v>100</v>
      </c>
      <c r="F54" s="68" t="s">
        <v>175</v>
      </c>
      <c r="G54" s="13" t="s">
        <v>184</v>
      </c>
      <c r="H54" s="64">
        <v>19527</v>
      </c>
      <c r="I54" s="69" t="s">
        <v>18</v>
      </c>
      <c r="J54" s="51">
        <v>45640</v>
      </c>
      <c r="K54" s="70">
        <v>1</v>
      </c>
      <c r="L54" s="69"/>
    </row>
    <row r="55" spans="1:12" ht="22.5">
      <c r="A55" s="64">
        <f t="shared" si="2"/>
        <v>5</v>
      </c>
      <c r="B55" s="65" t="s">
        <v>19</v>
      </c>
      <c r="C55" s="66" t="s">
        <v>185</v>
      </c>
      <c r="D55" s="67" t="s">
        <v>186</v>
      </c>
      <c r="E55" s="68" t="s">
        <v>124</v>
      </c>
      <c r="F55" s="68" t="s">
        <v>175</v>
      </c>
      <c r="G55" s="13" t="s">
        <v>187</v>
      </c>
      <c r="H55" s="64">
        <v>19528</v>
      </c>
      <c r="I55" s="69" t="s">
        <v>124</v>
      </c>
      <c r="J55" s="51">
        <v>15050</v>
      </c>
      <c r="K55" s="70">
        <v>1</v>
      </c>
      <c r="L55" s="69" t="s">
        <v>130</v>
      </c>
    </row>
    <row r="56" spans="1:12" ht="23.25">
      <c r="A56" s="64">
        <f t="shared" si="2"/>
        <v>6</v>
      </c>
      <c r="B56" s="65" t="s">
        <v>19</v>
      </c>
      <c r="C56" s="66" t="s">
        <v>188</v>
      </c>
      <c r="D56" s="67" t="s">
        <v>189</v>
      </c>
      <c r="E56" s="68" t="s">
        <v>124</v>
      </c>
      <c r="F56" s="68" t="s">
        <v>175</v>
      </c>
      <c r="G56" s="71" t="s">
        <v>190</v>
      </c>
      <c r="H56" s="64">
        <v>19529</v>
      </c>
      <c r="I56" s="69" t="s">
        <v>124</v>
      </c>
      <c r="J56" s="51">
        <v>15800</v>
      </c>
      <c r="K56" s="70">
        <v>1</v>
      </c>
      <c r="L56" s="69" t="s">
        <v>191</v>
      </c>
    </row>
    <row r="57" spans="1:12" ht="22.5">
      <c r="A57" s="64">
        <f t="shared" si="2"/>
        <v>7</v>
      </c>
      <c r="B57" s="65" t="s">
        <v>23</v>
      </c>
      <c r="C57" s="66" t="s">
        <v>192</v>
      </c>
      <c r="D57" s="67" t="s">
        <v>193</v>
      </c>
      <c r="E57" s="68" t="s">
        <v>100</v>
      </c>
      <c r="F57" s="68" t="s">
        <v>175</v>
      </c>
      <c r="G57" s="13" t="s">
        <v>194</v>
      </c>
      <c r="H57" s="64">
        <v>19532</v>
      </c>
      <c r="I57" s="69" t="s">
        <v>18</v>
      </c>
      <c r="J57" s="51">
        <v>56110</v>
      </c>
      <c r="K57" s="70">
        <v>1</v>
      </c>
      <c r="L57" s="69"/>
    </row>
    <row r="58" spans="1:12" ht="22.5">
      <c r="A58" s="64">
        <f t="shared" si="2"/>
        <v>8</v>
      </c>
      <c r="B58" s="65" t="s">
        <v>19</v>
      </c>
      <c r="C58" s="66" t="s">
        <v>195</v>
      </c>
      <c r="D58" s="67" t="s">
        <v>196</v>
      </c>
      <c r="E58" s="68" t="s">
        <v>100</v>
      </c>
      <c r="F58" s="68" t="s">
        <v>175</v>
      </c>
      <c r="G58" s="19">
        <v>579</v>
      </c>
      <c r="H58" s="64">
        <v>19669</v>
      </c>
      <c r="I58" s="69" t="s">
        <v>18</v>
      </c>
      <c r="J58" s="51">
        <v>32860</v>
      </c>
      <c r="K58" s="70">
        <v>1</v>
      </c>
      <c r="L58" s="69"/>
    </row>
    <row r="59" spans="1:12" ht="22.5">
      <c r="A59" s="64">
        <f t="shared" si="2"/>
        <v>9</v>
      </c>
      <c r="B59" s="65" t="s">
        <v>19</v>
      </c>
      <c r="C59" s="66" t="s">
        <v>197</v>
      </c>
      <c r="D59" s="67" t="s">
        <v>198</v>
      </c>
      <c r="E59" s="68" t="s">
        <v>124</v>
      </c>
      <c r="F59" s="68" t="s">
        <v>175</v>
      </c>
      <c r="G59" s="13" t="s">
        <v>199</v>
      </c>
      <c r="H59" s="64">
        <v>19670</v>
      </c>
      <c r="I59" s="69" t="s">
        <v>124</v>
      </c>
      <c r="J59" s="51">
        <v>16690</v>
      </c>
      <c r="K59" s="70">
        <v>1</v>
      </c>
      <c r="L59" s="69"/>
    </row>
    <row r="60" spans="1:12" ht="22.5">
      <c r="A60" s="64">
        <v>1</v>
      </c>
      <c r="B60" s="65" t="s">
        <v>12</v>
      </c>
      <c r="C60" s="66" t="s">
        <v>200</v>
      </c>
      <c r="D60" s="67" t="s">
        <v>201</v>
      </c>
      <c r="E60" s="68" t="s">
        <v>107</v>
      </c>
      <c r="F60" s="68" t="s">
        <v>202</v>
      </c>
      <c r="G60" s="13" t="s">
        <v>203</v>
      </c>
      <c r="H60" s="64">
        <v>19537</v>
      </c>
      <c r="I60" s="69" t="s">
        <v>18</v>
      </c>
      <c r="J60" s="51">
        <v>42030</v>
      </c>
      <c r="K60" s="70">
        <v>1</v>
      </c>
      <c r="L60" s="69"/>
    </row>
    <row r="61" spans="1:12" ht="22.5">
      <c r="A61" s="64">
        <f>A60+1</f>
        <v>2</v>
      </c>
      <c r="B61" s="65" t="s">
        <v>12</v>
      </c>
      <c r="C61" s="66" t="s">
        <v>204</v>
      </c>
      <c r="D61" s="67" t="s">
        <v>205</v>
      </c>
      <c r="E61" s="68" t="s">
        <v>100</v>
      </c>
      <c r="F61" s="68" t="s">
        <v>202</v>
      </c>
      <c r="G61" s="13" t="s">
        <v>206</v>
      </c>
      <c r="H61" s="64">
        <v>19541</v>
      </c>
      <c r="I61" s="69" t="s">
        <v>18</v>
      </c>
      <c r="J61" s="51">
        <v>62000</v>
      </c>
      <c r="K61" s="70">
        <v>1</v>
      </c>
      <c r="L61" s="69"/>
    </row>
    <row r="62" spans="1:12" ht="22.5">
      <c r="A62" s="64">
        <v>1</v>
      </c>
      <c r="B62" s="65" t="s">
        <v>23</v>
      </c>
      <c r="C62" s="66" t="s">
        <v>207</v>
      </c>
      <c r="D62" s="67" t="s">
        <v>208</v>
      </c>
      <c r="E62" s="68" t="s">
        <v>107</v>
      </c>
      <c r="F62" s="68" t="s">
        <v>209</v>
      </c>
      <c r="G62" s="13" t="s">
        <v>210</v>
      </c>
      <c r="H62" s="64">
        <v>19542</v>
      </c>
      <c r="I62" s="69" t="s">
        <v>18</v>
      </c>
      <c r="J62" s="51">
        <v>46890</v>
      </c>
      <c r="K62" s="70">
        <v>1</v>
      </c>
      <c r="L62" s="69"/>
    </row>
    <row r="63" spans="1:12" ht="22.5">
      <c r="A63" s="64">
        <f>A62+1</f>
        <v>2</v>
      </c>
      <c r="B63" s="65" t="s">
        <v>12</v>
      </c>
      <c r="C63" s="66" t="s">
        <v>211</v>
      </c>
      <c r="D63" s="67" t="s">
        <v>212</v>
      </c>
      <c r="E63" s="68" t="s">
        <v>100</v>
      </c>
      <c r="F63" s="68" t="s">
        <v>209</v>
      </c>
      <c r="G63" s="13" t="s">
        <v>213</v>
      </c>
      <c r="H63" s="64">
        <v>19544</v>
      </c>
      <c r="I63" s="69" t="s">
        <v>18</v>
      </c>
      <c r="J63" s="51">
        <v>61900</v>
      </c>
      <c r="K63" s="70">
        <v>1</v>
      </c>
      <c r="L63" s="69"/>
    </row>
    <row r="64" spans="1:12" ht="22.5">
      <c r="A64" s="64">
        <f>A63+1</f>
        <v>3</v>
      </c>
      <c r="B64" s="65" t="s">
        <v>19</v>
      </c>
      <c r="C64" s="66" t="s">
        <v>214</v>
      </c>
      <c r="D64" s="67" t="s">
        <v>215</v>
      </c>
      <c r="E64" s="68" t="s">
        <v>100</v>
      </c>
      <c r="F64" s="68" t="s">
        <v>209</v>
      </c>
      <c r="G64" s="13" t="s">
        <v>216</v>
      </c>
      <c r="H64" s="64">
        <v>19545</v>
      </c>
      <c r="I64" s="69" t="s">
        <v>18</v>
      </c>
      <c r="J64" s="51">
        <v>48450</v>
      </c>
      <c r="K64" s="70">
        <v>1</v>
      </c>
      <c r="L64" s="69"/>
    </row>
    <row r="65" spans="1:12" ht="22.5">
      <c r="A65" s="64">
        <f>A64+1</f>
        <v>4</v>
      </c>
      <c r="B65" s="65" t="s">
        <v>23</v>
      </c>
      <c r="C65" s="66" t="s">
        <v>217</v>
      </c>
      <c r="D65" s="67" t="s">
        <v>168</v>
      </c>
      <c r="E65" s="68" t="s">
        <v>100</v>
      </c>
      <c r="F65" s="68" t="s">
        <v>209</v>
      </c>
      <c r="G65" s="13" t="s">
        <v>218</v>
      </c>
      <c r="H65" s="64">
        <v>19549</v>
      </c>
      <c r="I65" s="69" t="s">
        <v>18</v>
      </c>
      <c r="J65" s="51">
        <v>58190</v>
      </c>
      <c r="K65" s="70">
        <v>1</v>
      </c>
      <c r="L65" s="69"/>
    </row>
    <row r="66" spans="1:12" ht="22.5">
      <c r="A66" s="64">
        <f>A65+1</f>
        <v>5</v>
      </c>
      <c r="B66" s="65" t="s">
        <v>19</v>
      </c>
      <c r="C66" s="66" t="s">
        <v>219</v>
      </c>
      <c r="D66" s="67" t="s">
        <v>220</v>
      </c>
      <c r="E66" s="68" t="s">
        <v>124</v>
      </c>
      <c r="F66" s="68" t="s">
        <v>209</v>
      </c>
      <c r="G66" s="13" t="s">
        <v>221</v>
      </c>
      <c r="H66" s="64">
        <v>19550</v>
      </c>
      <c r="I66" s="69" t="s">
        <v>124</v>
      </c>
      <c r="J66" s="51">
        <v>15800</v>
      </c>
      <c r="K66" s="70">
        <v>1</v>
      </c>
      <c r="L66" s="69" t="s">
        <v>126</v>
      </c>
    </row>
    <row r="67" spans="1:12" ht="22.5">
      <c r="A67" s="64">
        <v>1</v>
      </c>
      <c r="B67" s="65" t="s">
        <v>23</v>
      </c>
      <c r="C67" s="66" t="s">
        <v>222</v>
      </c>
      <c r="D67" s="67" t="s">
        <v>223</v>
      </c>
      <c r="E67" s="68" t="s">
        <v>107</v>
      </c>
      <c r="F67" s="68" t="s">
        <v>224</v>
      </c>
      <c r="G67" s="13" t="s">
        <v>225</v>
      </c>
      <c r="H67" s="64">
        <v>19552</v>
      </c>
      <c r="I67" s="69" t="s">
        <v>18</v>
      </c>
      <c r="J67" s="51">
        <v>63360</v>
      </c>
      <c r="K67" s="70">
        <v>1</v>
      </c>
      <c r="L67" s="69"/>
    </row>
    <row r="68" spans="1:12" ht="22.5">
      <c r="A68" s="64">
        <v>2</v>
      </c>
      <c r="B68" s="65" t="s">
        <v>19</v>
      </c>
      <c r="C68" s="66" t="s">
        <v>226</v>
      </c>
      <c r="D68" s="67" t="s">
        <v>227</v>
      </c>
      <c r="E68" s="68" t="s">
        <v>124</v>
      </c>
      <c r="F68" s="68" t="s">
        <v>224</v>
      </c>
      <c r="G68" s="17" t="s">
        <v>228</v>
      </c>
      <c r="H68" s="64">
        <v>19407</v>
      </c>
      <c r="I68" s="69" t="s">
        <v>124</v>
      </c>
      <c r="J68" s="51">
        <v>15800</v>
      </c>
      <c r="K68" s="70">
        <v>1</v>
      </c>
      <c r="L68" s="69" t="s">
        <v>229</v>
      </c>
    </row>
    <row r="69" spans="1:12" ht="22.5">
      <c r="A69" s="64">
        <f>A67+1</f>
        <v>2</v>
      </c>
      <c r="B69" s="65" t="s">
        <v>23</v>
      </c>
      <c r="C69" s="66" t="s">
        <v>230</v>
      </c>
      <c r="D69" s="67" t="s">
        <v>231</v>
      </c>
      <c r="E69" s="68" t="s">
        <v>100</v>
      </c>
      <c r="F69" s="68" t="s">
        <v>232</v>
      </c>
      <c r="G69" s="13" t="s">
        <v>233</v>
      </c>
      <c r="H69" s="64">
        <v>19557</v>
      </c>
      <c r="I69" s="69" t="s">
        <v>18</v>
      </c>
      <c r="J69" s="51">
        <v>58630</v>
      </c>
      <c r="K69" s="70">
        <v>1</v>
      </c>
      <c r="L69" s="69"/>
    </row>
    <row r="70" spans="1:12" ht="22.5">
      <c r="A70" s="64">
        <v>1</v>
      </c>
      <c r="B70" s="65" t="s">
        <v>23</v>
      </c>
      <c r="C70" s="66" t="s">
        <v>234</v>
      </c>
      <c r="D70" s="67" t="s">
        <v>235</v>
      </c>
      <c r="E70" s="68" t="s">
        <v>107</v>
      </c>
      <c r="F70" s="68" t="s">
        <v>236</v>
      </c>
      <c r="G70" s="13" t="s">
        <v>237</v>
      </c>
      <c r="H70" s="64">
        <v>19559</v>
      </c>
      <c r="I70" s="69" t="s">
        <v>18</v>
      </c>
      <c r="J70" s="51">
        <v>69000</v>
      </c>
      <c r="K70" s="70">
        <v>1</v>
      </c>
      <c r="L70" s="69"/>
    </row>
    <row r="71" spans="1:12" ht="22.5">
      <c r="A71" s="64">
        <f t="shared" ref="A71:A90" si="3">A70+1</f>
        <v>2</v>
      </c>
      <c r="B71" s="65" t="s">
        <v>23</v>
      </c>
      <c r="C71" s="66" t="s">
        <v>238</v>
      </c>
      <c r="D71" s="67" t="s">
        <v>239</v>
      </c>
      <c r="E71" s="68" t="s">
        <v>240</v>
      </c>
      <c r="F71" s="68" t="s">
        <v>236</v>
      </c>
      <c r="G71" s="17" t="s">
        <v>241</v>
      </c>
      <c r="H71" s="64">
        <v>19561</v>
      </c>
      <c r="I71" s="69" t="s">
        <v>34</v>
      </c>
      <c r="J71" s="51">
        <v>26360</v>
      </c>
      <c r="K71" s="70">
        <v>1</v>
      </c>
      <c r="L71" s="69"/>
    </row>
    <row r="72" spans="1:12" ht="22.5">
      <c r="A72" s="64">
        <f t="shared" si="3"/>
        <v>3</v>
      </c>
      <c r="B72" s="65" t="s">
        <v>12</v>
      </c>
      <c r="C72" s="66" t="s">
        <v>242</v>
      </c>
      <c r="D72" s="67" t="s">
        <v>243</v>
      </c>
      <c r="E72" s="68" t="s">
        <v>100</v>
      </c>
      <c r="F72" s="68" t="s">
        <v>236</v>
      </c>
      <c r="G72" s="13" t="s">
        <v>244</v>
      </c>
      <c r="H72" s="64">
        <v>19562</v>
      </c>
      <c r="I72" s="69" t="s">
        <v>18</v>
      </c>
      <c r="J72" s="51">
        <v>43820</v>
      </c>
      <c r="K72" s="70">
        <v>1</v>
      </c>
      <c r="L72" s="69"/>
    </row>
    <row r="73" spans="1:12" ht="22.5">
      <c r="A73" s="64">
        <f t="shared" si="3"/>
        <v>4</v>
      </c>
      <c r="B73" s="65" t="s">
        <v>12</v>
      </c>
      <c r="C73" s="66" t="s">
        <v>245</v>
      </c>
      <c r="D73" s="67" t="s">
        <v>246</v>
      </c>
      <c r="E73" s="68" t="s">
        <v>100</v>
      </c>
      <c r="F73" s="68" t="s">
        <v>236</v>
      </c>
      <c r="G73" s="13" t="s">
        <v>247</v>
      </c>
      <c r="H73" s="64">
        <v>19563</v>
      </c>
      <c r="I73" s="69" t="s">
        <v>18</v>
      </c>
      <c r="J73" s="51">
        <v>36320</v>
      </c>
      <c r="K73" s="70">
        <v>1</v>
      </c>
      <c r="L73" s="69"/>
    </row>
    <row r="74" spans="1:12" ht="22.5">
      <c r="A74" s="64">
        <f t="shared" si="3"/>
        <v>5</v>
      </c>
      <c r="B74" s="65" t="s">
        <v>23</v>
      </c>
      <c r="C74" s="66" t="s">
        <v>248</v>
      </c>
      <c r="D74" s="67" t="s">
        <v>249</v>
      </c>
      <c r="E74" s="68" t="s">
        <v>100</v>
      </c>
      <c r="F74" s="68" t="s">
        <v>236</v>
      </c>
      <c r="G74" s="13" t="s">
        <v>250</v>
      </c>
      <c r="H74" s="64">
        <v>19564</v>
      </c>
      <c r="I74" s="69" t="s">
        <v>18</v>
      </c>
      <c r="J74" s="51">
        <v>52120</v>
      </c>
      <c r="K74" s="70">
        <v>1</v>
      </c>
      <c r="L74" s="69"/>
    </row>
    <row r="75" spans="1:12" ht="22.5">
      <c r="A75" s="64">
        <f t="shared" si="3"/>
        <v>6</v>
      </c>
      <c r="B75" s="65" t="s">
        <v>19</v>
      </c>
      <c r="C75" s="66" t="s">
        <v>251</v>
      </c>
      <c r="D75" s="67" t="s">
        <v>252</v>
      </c>
      <c r="E75" s="68" t="s">
        <v>124</v>
      </c>
      <c r="F75" s="68" t="s">
        <v>236</v>
      </c>
      <c r="G75" s="13" t="s">
        <v>253</v>
      </c>
      <c r="H75" s="64">
        <v>19565</v>
      </c>
      <c r="I75" s="69" t="s">
        <v>124</v>
      </c>
      <c r="J75" s="51">
        <v>15800</v>
      </c>
      <c r="K75" s="70">
        <v>1</v>
      </c>
      <c r="L75" s="69" t="s">
        <v>126</v>
      </c>
    </row>
    <row r="76" spans="1:12" ht="22.5">
      <c r="A76" s="64">
        <f t="shared" si="3"/>
        <v>7</v>
      </c>
      <c r="B76" s="65" t="s">
        <v>23</v>
      </c>
      <c r="C76" s="66" t="s">
        <v>254</v>
      </c>
      <c r="D76" s="67" t="s">
        <v>255</v>
      </c>
      <c r="E76" s="68" t="s">
        <v>100</v>
      </c>
      <c r="F76" s="68" t="s">
        <v>236</v>
      </c>
      <c r="G76" s="13" t="s">
        <v>256</v>
      </c>
      <c r="H76" s="64">
        <v>19566</v>
      </c>
      <c r="I76" s="69" t="s">
        <v>98</v>
      </c>
      <c r="J76" s="51">
        <v>19800</v>
      </c>
      <c r="K76" s="70">
        <v>1</v>
      </c>
      <c r="L76" s="69"/>
    </row>
    <row r="77" spans="1:12" ht="22.5">
      <c r="A77" s="64">
        <f t="shared" si="3"/>
        <v>8</v>
      </c>
      <c r="B77" s="65" t="s">
        <v>23</v>
      </c>
      <c r="C77" s="66" t="s">
        <v>257</v>
      </c>
      <c r="D77" s="67" t="s">
        <v>258</v>
      </c>
      <c r="E77" s="68" t="s">
        <v>124</v>
      </c>
      <c r="F77" s="68" t="s">
        <v>236</v>
      </c>
      <c r="G77" s="13" t="s">
        <v>259</v>
      </c>
      <c r="H77" s="64">
        <v>19567</v>
      </c>
      <c r="I77" s="69" t="s">
        <v>124</v>
      </c>
      <c r="J77" s="51">
        <v>16670</v>
      </c>
      <c r="K77" s="70">
        <v>1</v>
      </c>
      <c r="L77" s="69"/>
    </row>
    <row r="78" spans="1:12" ht="22.5">
      <c r="A78" s="64">
        <f t="shared" si="3"/>
        <v>9</v>
      </c>
      <c r="B78" s="65" t="s">
        <v>12</v>
      </c>
      <c r="C78" s="66" t="s">
        <v>260</v>
      </c>
      <c r="D78" s="67" t="s">
        <v>261</v>
      </c>
      <c r="E78" s="68" t="s">
        <v>100</v>
      </c>
      <c r="F78" s="68" t="s">
        <v>236</v>
      </c>
      <c r="G78" s="13" t="s">
        <v>262</v>
      </c>
      <c r="H78" s="64">
        <v>19568</v>
      </c>
      <c r="I78" s="69" t="s">
        <v>18</v>
      </c>
      <c r="J78" s="51">
        <v>52590</v>
      </c>
      <c r="K78" s="70">
        <v>1</v>
      </c>
      <c r="L78" s="69"/>
    </row>
    <row r="79" spans="1:12" ht="22.5">
      <c r="A79" s="64">
        <f t="shared" si="3"/>
        <v>10</v>
      </c>
      <c r="B79" s="65" t="s">
        <v>19</v>
      </c>
      <c r="C79" s="66" t="s">
        <v>263</v>
      </c>
      <c r="D79" s="67" t="s">
        <v>264</v>
      </c>
      <c r="E79" s="68" t="s">
        <v>100</v>
      </c>
      <c r="F79" s="68" t="s">
        <v>236</v>
      </c>
      <c r="G79" s="13" t="s">
        <v>265</v>
      </c>
      <c r="H79" s="64">
        <v>19570</v>
      </c>
      <c r="I79" s="69" t="s">
        <v>18</v>
      </c>
      <c r="J79" s="51">
        <v>41300</v>
      </c>
      <c r="K79" s="70">
        <v>1</v>
      </c>
      <c r="L79" s="69"/>
    </row>
    <row r="80" spans="1:12" ht="22.5">
      <c r="A80" s="64">
        <f t="shared" si="3"/>
        <v>11</v>
      </c>
      <c r="B80" s="65" t="s">
        <v>19</v>
      </c>
      <c r="C80" s="66" t="s">
        <v>266</v>
      </c>
      <c r="D80" s="67" t="s">
        <v>267</v>
      </c>
      <c r="E80" s="68" t="s">
        <v>124</v>
      </c>
      <c r="F80" s="68" t="s">
        <v>236</v>
      </c>
      <c r="G80" s="23">
        <v>632</v>
      </c>
      <c r="H80" s="64">
        <v>19574</v>
      </c>
      <c r="I80" s="69" t="s">
        <v>124</v>
      </c>
      <c r="J80" s="51">
        <v>15400</v>
      </c>
      <c r="K80" s="70">
        <v>1</v>
      </c>
      <c r="L80" s="69"/>
    </row>
    <row r="81" spans="1:12" ht="22.5">
      <c r="A81" s="64">
        <f t="shared" si="3"/>
        <v>12</v>
      </c>
      <c r="B81" s="65" t="s">
        <v>19</v>
      </c>
      <c r="C81" s="66" t="s">
        <v>268</v>
      </c>
      <c r="D81" s="67" t="s">
        <v>269</v>
      </c>
      <c r="E81" s="68" t="s">
        <v>100</v>
      </c>
      <c r="F81" s="68" t="s">
        <v>236</v>
      </c>
      <c r="G81" s="13" t="s">
        <v>270</v>
      </c>
      <c r="H81" s="64">
        <v>19575</v>
      </c>
      <c r="I81" s="69" t="s">
        <v>18</v>
      </c>
      <c r="J81" s="51">
        <v>34150</v>
      </c>
      <c r="K81" s="70">
        <v>1</v>
      </c>
      <c r="L81" s="69"/>
    </row>
    <row r="82" spans="1:12" ht="22.5">
      <c r="A82" s="64">
        <f t="shared" si="3"/>
        <v>13</v>
      </c>
      <c r="B82" s="65" t="s">
        <v>23</v>
      </c>
      <c r="C82" s="66" t="s">
        <v>271</v>
      </c>
      <c r="D82" s="67" t="s">
        <v>272</v>
      </c>
      <c r="E82" s="68" t="s">
        <v>100</v>
      </c>
      <c r="F82" s="68" t="s">
        <v>236</v>
      </c>
      <c r="G82" s="13" t="s">
        <v>273</v>
      </c>
      <c r="H82" s="64">
        <v>19576</v>
      </c>
      <c r="I82" s="69" t="s">
        <v>18</v>
      </c>
      <c r="J82" s="51">
        <v>43790</v>
      </c>
      <c r="K82" s="70">
        <v>1</v>
      </c>
      <c r="L82" s="69"/>
    </row>
    <row r="83" spans="1:12" ht="22.5">
      <c r="A83" s="64">
        <f t="shared" si="3"/>
        <v>14</v>
      </c>
      <c r="B83" s="65" t="s">
        <v>12</v>
      </c>
      <c r="C83" s="66" t="s">
        <v>274</v>
      </c>
      <c r="D83" s="67" t="s">
        <v>275</v>
      </c>
      <c r="E83" s="68" t="s">
        <v>100</v>
      </c>
      <c r="F83" s="68" t="s">
        <v>236</v>
      </c>
      <c r="G83" s="13" t="s">
        <v>276</v>
      </c>
      <c r="H83" s="64">
        <v>19577</v>
      </c>
      <c r="I83" s="69" t="s">
        <v>18</v>
      </c>
      <c r="J83" s="51">
        <v>47390</v>
      </c>
      <c r="K83" s="70">
        <v>1</v>
      </c>
      <c r="L83" s="69"/>
    </row>
    <row r="84" spans="1:12" ht="22.5">
      <c r="A84" s="64">
        <f t="shared" si="3"/>
        <v>15</v>
      </c>
      <c r="B84" s="65" t="s">
        <v>12</v>
      </c>
      <c r="C84" s="66" t="s">
        <v>277</v>
      </c>
      <c r="D84" s="67" t="s">
        <v>278</v>
      </c>
      <c r="E84" s="68" t="s">
        <v>100</v>
      </c>
      <c r="F84" s="68" t="s">
        <v>236</v>
      </c>
      <c r="G84" s="13" t="s">
        <v>279</v>
      </c>
      <c r="H84" s="64">
        <v>19578</v>
      </c>
      <c r="I84" s="69" t="s">
        <v>18</v>
      </c>
      <c r="J84" s="51">
        <v>51690</v>
      </c>
      <c r="K84" s="70">
        <v>1</v>
      </c>
      <c r="L84" s="69"/>
    </row>
    <row r="85" spans="1:12" ht="22.5">
      <c r="A85" s="64">
        <f t="shared" si="3"/>
        <v>16</v>
      </c>
      <c r="B85" s="65" t="s">
        <v>12</v>
      </c>
      <c r="C85" s="66" t="s">
        <v>280</v>
      </c>
      <c r="D85" s="67" t="s">
        <v>281</v>
      </c>
      <c r="E85" s="68" t="s">
        <v>100</v>
      </c>
      <c r="F85" s="68" t="s">
        <v>236</v>
      </c>
      <c r="G85" s="13" t="s">
        <v>282</v>
      </c>
      <c r="H85" s="64">
        <v>19579</v>
      </c>
      <c r="I85" s="69" t="s">
        <v>18</v>
      </c>
      <c r="J85" s="51">
        <v>43510</v>
      </c>
      <c r="K85" s="70">
        <v>1</v>
      </c>
      <c r="L85" s="69"/>
    </row>
    <row r="86" spans="1:12" ht="22.5">
      <c r="A86" s="64">
        <f t="shared" si="3"/>
        <v>17</v>
      </c>
      <c r="B86" s="65" t="s">
        <v>19</v>
      </c>
      <c r="C86" s="66" t="s">
        <v>283</v>
      </c>
      <c r="D86" s="67" t="s">
        <v>284</v>
      </c>
      <c r="E86" s="68" t="s">
        <v>124</v>
      </c>
      <c r="F86" s="68" t="s">
        <v>236</v>
      </c>
      <c r="G86" s="13" t="s">
        <v>285</v>
      </c>
      <c r="H86" s="64">
        <v>19580</v>
      </c>
      <c r="I86" s="69" t="s">
        <v>124</v>
      </c>
      <c r="J86" s="51">
        <v>16670</v>
      </c>
      <c r="K86" s="70">
        <v>1</v>
      </c>
      <c r="L86" s="69"/>
    </row>
    <row r="87" spans="1:12" ht="22.5">
      <c r="A87" s="64">
        <f t="shared" si="3"/>
        <v>18</v>
      </c>
      <c r="B87" s="65" t="s">
        <v>12</v>
      </c>
      <c r="C87" s="66" t="s">
        <v>286</v>
      </c>
      <c r="D87" s="67" t="s">
        <v>287</v>
      </c>
      <c r="E87" s="68" t="s">
        <v>100</v>
      </c>
      <c r="F87" s="68" t="s">
        <v>236</v>
      </c>
      <c r="G87" s="13" t="s">
        <v>288</v>
      </c>
      <c r="H87" s="64">
        <v>19581</v>
      </c>
      <c r="I87" s="69" t="s">
        <v>18</v>
      </c>
      <c r="J87" s="51">
        <v>36430</v>
      </c>
      <c r="K87" s="70">
        <v>1</v>
      </c>
      <c r="L87" s="69"/>
    </row>
    <row r="88" spans="1:12" ht="22.5">
      <c r="A88" s="64">
        <f t="shared" si="3"/>
        <v>19</v>
      </c>
      <c r="B88" s="65" t="s">
        <v>12</v>
      </c>
      <c r="C88" s="66" t="s">
        <v>289</v>
      </c>
      <c r="D88" s="67" t="s">
        <v>290</v>
      </c>
      <c r="E88" s="68" t="s">
        <v>100</v>
      </c>
      <c r="F88" s="68" t="s">
        <v>236</v>
      </c>
      <c r="G88" s="13" t="s">
        <v>291</v>
      </c>
      <c r="H88" s="64">
        <v>19583</v>
      </c>
      <c r="I88" s="69" t="s">
        <v>98</v>
      </c>
      <c r="J88" s="51">
        <v>26960</v>
      </c>
      <c r="K88" s="70">
        <v>1</v>
      </c>
      <c r="L88" s="69"/>
    </row>
    <row r="89" spans="1:12" ht="22.5">
      <c r="A89" s="64">
        <f t="shared" si="3"/>
        <v>20</v>
      </c>
      <c r="B89" s="65" t="s">
        <v>12</v>
      </c>
      <c r="C89" s="66" t="s">
        <v>292</v>
      </c>
      <c r="D89" s="67" t="s">
        <v>293</v>
      </c>
      <c r="E89" s="68" t="s">
        <v>100</v>
      </c>
      <c r="F89" s="68" t="s">
        <v>236</v>
      </c>
      <c r="G89" s="13" t="s">
        <v>294</v>
      </c>
      <c r="H89" s="64">
        <v>19584</v>
      </c>
      <c r="I89" s="69" t="s">
        <v>18</v>
      </c>
      <c r="J89" s="51">
        <v>64320</v>
      </c>
      <c r="K89" s="70">
        <v>1</v>
      </c>
      <c r="L89" s="69"/>
    </row>
    <row r="90" spans="1:12" ht="22.5">
      <c r="A90" s="64">
        <f t="shared" si="3"/>
        <v>21</v>
      </c>
      <c r="B90" s="65" t="s">
        <v>12</v>
      </c>
      <c r="C90" s="66" t="s">
        <v>295</v>
      </c>
      <c r="D90" s="67" t="s">
        <v>296</v>
      </c>
      <c r="E90" s="68" t="s">
        <v>100</v>
      </c>
      <c r="F90" s="68" t="s">
        <v>236</v>
      </c>
      <c r="G90" s="13" t="s">
        <v>297</v>
      </c>
      <c r="H90" s="64">
        <v>19585</v>
      </c>
      <c r="I90" s="69" t="s">
        <v>18</v>
      </c>
      <c r="J90" s="51">
        <v>44110</v>
      </c>
      <c r="K90" s="70">
        <v>1</v>
      </c>
      <c r="L90" s="69"/>
    </row>
    <row r="91" spans="1:12" ht="22.5">
      <c r="A91" s="64">
        <v>1</v>
      </c>
      <c r="B91" s="65" t="s">
        <v>23</v>
      </c>
      <c r="C91" s="66" t="s">
        <v>298</v>
      </c>
      <c r="D91" s="67" t="s">
        <v>299</v>
      </c>
      <c r="E91" s="68" t="s">
        <v>107</v>
      </c>
      <c r="F91" s="68" t="s">
        <v>300</v>
      </c>
      <c r="G91" s="13" t="s">
        <v>301</v>
      </c>
      <c r="H91" s="64">
        <v>20343</v>
      </c>
      <c r="I91" s="69" t="s">
        <v>18</v>
      </c>
      <c r="J91" s="51">
        <v>60150</v>
      </c>
      <c r="K91" s="70">
        <v>1</v>
      </c>
      <c r="L91" s="69"/>
    </row>
    <row r="92" spans="1:12" ht="22.5">
      <c r="A92" s="64">
        <f>A91+1</f>
        <v>2</v>
      </c>
      <c r="B92" s="65" t="s">
        <v>12</v>
      </c>
      <c r="C92" s="66" t="s">
        <v>302</v>
      </c>
      <c r="D92" s="67" t="s">
        <v>303</v>
      </c>
      <c r="E92" s="68" t="s">
        <v>100</v>
      </c>
      <c r="F92" s="68" t="s">
        <v>300</v>
      </c>
      <c r="G92" s="13" t="s">
        <v>304</v>
      </c>
      <c r="H92" s="64">
        <v>20345</v>
      </c>
      <c r="I92" s="69" t="s">
        <v>18</v>
      </c>
      <c r="J92" s="51">
        <v>65110</v>
      </c>
      <c r="K92" s="70">
        <v>1</v>
      </c>
      <c r="L92" s="69"/>
    </row>
    <row r="93" spans="1:12" ht="22.5">
      <c r="A93" s="64">
        <f>A92+1</f>
        <v>3</v>
      </c>
      <c r="B93" s="65" t="s">
        <v>12</v>
      </c>
      <c r="C93" s="66" t="s">
        <v>305</v>
      </c>
      <c r="D93" s="67" t="s">
        <v>306</v>
      </c>
      <c r="E93" s="68" t="s">
        <v>100</v>
      </c>
      <c r="F93" s="68" t="s">
        <v>300</v>
      </c>
      <c r="G93" s="13" t="s">
        <v>307</v>
      </c>
      <c r="H93" s="64">
        <v>20346</v>
      </c>
      <c r="I93" s="69" t="s">
        <v>18</v>
      </c>
      <c r="J93" s="51">
        <v>58740</v>
      </c>
      <c r="K93" s="70">
        <v>1</v>
      </c>
      <c r="L93" s="69"/>
    </row>
    <row r="94" spans="1:12" ht="22.5">
      <c r="A94" s="64">
        <f>A93+1</f>
        <v>4</v>
      </c>
      <c r="B94" s="65" t="s">
        <v>19</v>
      </c>
      <c r="C94" s="66" t="s">
        <v>308</v>
      </c>
      <c r="D94" s="67" t="s">
        <v>309</v>
      </c>
      <c r="E94" s="68" t="s">
        <v>100</v>
      </c>
      <c r="F94" s="68" t="s">
        <v>300</v>
      </c>
      <c r="G94" s="13" t="s">
        <v>310</v>
      </c>
      <c r="H94" s="64">
        <v>20348</v>
      </c>
      <c r="I94" s="69" t="s">
        <v>18</v>
      </c>
      <c r="J94" s="51">
        <v>61650</v>
      </c>
      <c r="K94" s="70">
        <v>1</v>
      </c>
      <c r="L94" s="69"/>
    </row>
    <row r="95" spans="1:12" ht="22.5">
      <c r="A95" s="64">
        <f>A94+1</f>
        <v>5</v>
      </c>
      <c r="B95" s="65" t="s">
        <v>12</v>
      </c>
      <c r="C95" s="66" t="s">
        <v>311</v>
      </c>
      <c r="D95" s="67" t="s">
        <v>312</v>
      </c>
      <c r="E95" s="68" t="s">
        <v>100</v>
      </c>
      <c r="F95" s="68" t="s">
        <v>300</v>
      </c>
      <c r="G95" s="13" t="s">
        <v>313</v>
      </c>
      <c r="H95" s="64">
        <v>20352</v>
      </c>
      <c r="I95" s="69" t="s">
        <v>18</v>
      </c>
      <c r="J95" s="51">
        <v>38800</v>
      </c>
      <c r="K95" s="70">
        <v>1</v>
      </c>
      <c r="L95" s="69"/>
    </row>
    <row r="96" spans="1:12" ht="22.5">
      <c r="A96" s="64">
        <f>A95+1</f>
        <v>6</v>
      </c>
      <c r="B96" s="65" t="s">
        <v>19</v>
      </c>
      <c r="C96" s="66" t="s">
        <v>219</v>
      </c>
      <c r="D96" s="67" t="s">
        <v>314</v>
      </c>
      <c r="E96" s="68" t="s">
        <v>100</v>
      </c>
      <c r="F96" s="68" t="s">
        <v>315</v>
      </c>
      <c r="G96" s="13" t="s">
        <v>316</v>
      </c>
      <c r="H96" s="64">
        <v>20358</v>
      </c>
      <c r="I96" s="69" t="s">
        <v>34</v>
      </c>
      <c r="J96" s="51">
        <v>28970</v>
      </c>
      <c r="K96" s="70">
        <v>3</v>
      </c>
      <c r="L96" s="69"/>
    </row>
    <row r="97" spans="1:12" ht="22.5">
      <c r="A97" s="64">
        <v>1</v>
      </c>
      <c r="B97" s="65" t="s">
        <v>23</v>
      </c>
      <c r="C97" s="66" t="s">
        <v>317</v>
      </c>
      <c r="D97" s="67" t="s">
        <v>318</v>
      </c>
      <c r="E97" s="68" t="s">
        <v>107</v>
      </c>
      <c r="F97" s="68" t="s">
        <v>319</v>
      </c>
      <c r="G97" s="13" t="s">
        <v>320</v>
      </c>
      <c r="H97" s="64">
        <v>20328</v>
      </c>
      <c r="I97" s="69" t="s">
        <v>38</v>
      </c>
      <c r="J97" s="51">
        <v>55260</v>
      </c>
      <c r="K97" s="70">
        <v>1</v>
      </c>
      <c r="L97" s="69"/>
    </row>
    <row r="98" spans="1:12" ht="22.5">
      <c r="A98" s="64">
        <v>2</v>
      </c>
      <c r="B98" s="65" t="s">
        <v>19</v>
      </c>
      <c r="C98" s="66" t="s">
        <v>321</v>
      </c>
      <c r="D98" s="67" t="s">
        <v>322</v>
      </c>
      <c r="E98" s="68" t="s">
        <v>240</v>
      </c>
      <c r="F98" s="68" t="s">
        <v>319</v>
      </c>
      <c r="G98" s="17" t="s">
        <v>323</v>
      </c>
      <c r="H98" s="64">
        <v>19757</v>
      </c>
      <c r="I98" s="69" t="s">
        <v>18</v>
      </c>
      <c r="J98" s="51">
        <v>32810</v>
      </c>
      <c r="K98" s="70">
        <v>1</v>
      </c>
      <c r="L98" s="69"/>
    </row>
    <row r="99" spans="1:12" ht="22.5">
      <c r="A99" s="64">
        <f t="shared" ref="A99:A117" si="4">A98+1</f>
        <v>3</v>
      </c>
      <c r="B99" s="65" t="s">
        <v>12</v>
      </c>
      <c r="C99" s="66" t="s">
        <v>324</v>
      </c>
      <c r="D99" s="67" t="s">
        <v>325</v>
      </c>
      <c r="E99" s="68" t="s">
        <v>100</v>
      </c>
      <c r="F99" s="68" t="s">
        <v>319</v>
      </c>
      <c r="G99" s="6" t="s">
        <v>326</v>
      </c>
      <c r="H99" s="64">
        <v>19184</v>
      </c>
      <c r="I99" s="69" t="s">
        <v>34</v>
      </c>
      <c r="J99" s="51">
        <v>28300</v>
      </c>
      <c r="K99" s="70">
        <v>1</v>
      </c>
      <c r="L99" s="69"/>
    </row>
    <row r="100" spans="1:12" ht="22.5">
      <c r="A100" s="64">
        <f t="shared" si="4"/>
        <v>4</v>
      </c>
      <c r="B100" s="65" t="s">
        <v>19</v>
      </c>
      <c r="C100" s="66" t="s">
        <v>327</v>
      </c>
      <c r="D100" s="67" t="s">
        <v>328</v>
      </c>
      <c r="E100" s="68" t="s">
        <v>100</v>
      </c>
      <c r="F100" s="68" t="s">
        <v>319</v>
      </c>
      <c r="G100" s="13" t="s">
        <v>329</v>
      </c>
      <c r="H100" s="64">
        <v>19707</v>
      </c>
      <c r="I100" s="69" t="s">
        <v>98</v>
      </c>
      <c r="J100" s="51">
        <v>19560</v>
      </c>
      <c r="K100" s="70">
        <v>1</v>
      </c>
      <c r="L100" s="69"/>
    </row>
    <row r="101" spans="1:12" ht="22.5">
      <c r="A101" s="64">
        <f t="shared" si="4"/>
        <v>5</v>
      </c>
      <c r="B101" s="65" t="s">
        <v>19</v>
      </c>
      <c r="C101" s="66" t="s">
        <v>330</v>
      </c>
      <c r="D101" s="67" t="s">
        <v>331</v>
      </c>
      <c r="E101" s="68" t="s">
        <v>124</v>
      </c>
      <c r="F101" s="68" t="s">
        <v>319</v>
      </c>
      <c r="G101" s="13" t="s">
        <v>332</v>
      </c>
      <c r="H101" s="64">
        <v>20241</v>
      </c>
      <c r="I101" s="69" t="s">
        <v>124</v>
      </c>
      <c r="J101" s="51">
        <v>15800</v>
      </c>
      <c r="K101" s="70">
        <v>1</v>
      </c>
      <c r="L101" s="69" t="s">
        <v>229</v>
      </c>
    </row>
    <row r="102" spans="1:12" ht="22.5">
      <c r="A102" s="64">
        <f t="shared" si="4"/>
        <v>6</v>
      </c>
      <c r="B102" s="65" t="s">
        <v>19</v>
      </c>
      <c r="C102" s="66" t="s">
        <v>333</v>
      </c>
      <c r="D102" s="67" t="s">
        <v>334</v>
      </c>
      <c r="E102" s="68" t="s">
        <v>100</v>
      </c>
      <c r="F102" s="68" t="s">
        <v>319</v>
      </c>
      <c r="G102" s="13" t="s">
        <v>335</v>
      </c>
      <c r="H102" s="64">
        <v>20260</v>
      </c>
      <c r="I102" s="69" t="s">
        <v>98</v>
      </c>
      <c r="J102" s="51">
        <v>18730</v>
      </c>
      <c r="K102" s="70">
        <v>1</v>
      </c>
      <c r="L102" s="69"/>
    </row>
    <row r="103" spans="1:12" ht="22.5">
      <c r="A103" s="64">
        <f t="shared" si="4"/>
        <v>7</v>
      </c>
      <c r="B103" s="65" t="s">
        <v>12</v>
      </c>
      <c r="C103" s="66" t="s">
        <v>336</v>
      </c>
      <c r="D103" s="67" t="s">
        <v>337</v>
      </c>
      <c r="E103" s="68" t="s">
        <v>100</v>
      </c>
      <c r="F103" s="68" t="s">
        <v>319</v>
      </c>
      <c r="G103" s="13" t="s">
        <v>338</v>
      </c>
      <c r="H103" s="64">
        <v>20329</v>
      </c>
      <c r="I103" s="69" t="s">
        <v>18</v>
      </c>
      <c r="J103" s="51">
        <v>39720</v>
      </c>
      <c r="K103" s="70">
        <v>1</v>
      </c>
      <c r="L103" s="69"/>
    </row>
    <row r="104" spans="1:12" ht="22.5">
      <c r="A104" s="64">
        <f t="shared" si="4"/>
        <v>8</v>
      </c>
      <c r="B104" s="65" t="s">
        <v>19</v>
      </c>
      <c r="C104" s="66" t="s">
        <v>339</v>
      </c>
      <c r="D104" s="67" t="s">
        <v>340</v>
      </c>
      <c r="E104" s="68" t="s">
        <v>100</v>
      </c>
      <c r="F104" s="68" t="s">
        <v>319</v>
      </c>
      <c r="G104" s="13" t="s">
        <v>341</v>
      </c>
      <c r="H104" s="64">
        <v>20330</v>
      </c>
      <c r="I104" s="69" t="s">
        <v>98</v>
      </c>
      <c r="J104" s="51">
        <v>20910</v>
      </c>
      <c r="K104" s="70">
        <v>1</v>
      </c>
      <c r="L104" s="69"/>
    </row>
    <row r="105" spans="1:12" ht="22.5">
      <c r="A105" s="64">
        <f t="shared" si="4"/>
        <v>9</v>
      </c>
      <c r="B105" s="65" t="s">
        <v>23</v>
      </c>
      <c r="C105" s="66" t="s">
        <v>342</v>
      </c>
      <c r="D105" s="67" t="s">
        <v>343</v>
      </c>
      <c r="E105" s="68" t="s">
        <v>100</v>
      </c>
      <c r="F105" s="68" t="s">
        <v>319</v>
      </c>
      <c r="G105" s="13" t="s">
        <v>344</v>
      </c>
      <c r="H105" s="64">
        <v>20331</v>
      </c>
      <c r="I105" s="69" t="s">
        <v>18</v>
      </c>
      <c r="J105" s="51">
        <v>56890</v>
      </c>
      <c r="K105" s="70">
        <v>1</v>
      </c>
      <c r="L105" s="69"/>
    </row>
    <row r="106" spans="1:12" ht="22.5">
      <c r="A106" s="64">
        <f t="shared" si="4"/>
        <v>10</v>
      </c>
      <c r="B106" s="65" t="s">
        <v>19</v>
      </c>
      <c r="C106" s="66" t="s">
        <v>211</v>
      </c>
      <c r="D106" s="67" t="s">
        <v>345</v>
      </c>
      <c r="E106" s="68" t="s">
        <v>100</v>
      </c>
      <c r="F106" s="68" t="s">
        <v>319</v>
      </c>
      <c r="G106" s="13" t="s">
        <v>346</v>
      </c>
      <c r="H106" s="64">
        <v>20332</v>
      </c>
      <c r="I106" s="69" t="s">
        <v>18</v>
      </c>
      <c r="J106" s="51">
        <v>50100</v>
      </c>
      <c r="K106" s="70">
        <v>1</v>
      </c>
      <c r="L106" s="69"/>
    </row>
    <row r="107" spans="1:12" ht="22.5">
      <c r="A107" s="64">
        <f t="shared" si="4"/>
        <v>11</v>
      </c>
      <c r="B107" s="65" t="s">
        <v>19</v>
      </c>
      <c r="C107" s="66" t="s">
        <v>347</v>
      </c>
      <c r="D107" s="67" t="s">
        <v>348</v>
      </c>
      <c r="E107" s="68" t="s">
        <v>124</v>
      </c>
      <c r="F107" s="68" t="s">
        <v>319</v>
      </c>
      <c r="G107" s="13" t="s">
        <v>349</v>
      </c>
      <c r="H107" s="64">
        <v>20333</v>
      </c>
      <c r="I107" s="69" t="s">
        <v>124</v>
      </c>
      <c r="J107" s="51">
        <v>15800</v>
      </c>
      <c r="K107" s="70">
        <v>1</v>
      </c>
      <c r="L107" s="69" t="s">
        <v>350</v>
      </c>
    </row>
    <row r="108" spans="1:12" ht="22.5">
      <c r="A108" s="64">
        <f t="shared" si="4"/>
        <v>12</v>
      </c>
      <c r="B108" s="65" t="s">
        <v>19</v>
      </c>
      <c r="C108" s="66" t="s">
        <v>351</v>
      </c>
      <c r="D108" s="67" t="s">
        <v>352</v>
      </c>
      <c r="E108" s="68" t="s">
        <v>100</v>
      </c>
      <c r="F108" s="68" t="s">
        <v>319</v>
      </c>
      <c r="G108" s="13" t="s">
        <v>353</v>
      </c>
      <c r="H108" s="64">
        <v>20334</v>
      </c>
      <c r="I108" s="69" t="s">
        <v>98</v>
      </c>
      <c r="J108" s="51">
        <v>25990</v>
      </c>
      <c r="K108" s="70">
        <v>1</v>
      </c>
      <c r="L108" s="69"/>
    </row>
    <row r="109" spans="1:12" ht="22.5">
      <c r="A109" s="64">
        <f t="shared" si="4"/>
        <v>13</v>
      </c>
      <c r="B109" s="65" t="s">
        <v>12</v>
      </c>
      <c r="C109" s="66" t="s">
        <v>354</v>
      </c>
      <c r="D109" s="67" t="s">
        <v>343</v>
      </c>
      <c r="E109" s="68" t="s">
        <v>100</v>
      </c>
      <c r="F109" s="68" t="s">
        <v>319</v>
      </c>
      <c r="G109" s="13" t="s">
        <v>355</v>
      </c>
      <c r="H109" s="64">
        <v>20335</v>
      </c>
      <c r="I109" s="69" t="s">
        <v>18</v>
      </c>
      <c r="J109" s="51">
        <v>59530</v>
      </c>
      <c r="K109" s="70">
        <v>1</v>
      </c>
      <c r="L109" s="69"/>
    </row>
    <row r="110" spans="1:12" ht="22.5">
      <c r="A110" s="64">
        <f t="shared" si="4"/>
        <v>14</v>
      </c>
      <c r="B110" s="65" t="s">
        <v>19</v>
      </c>
      <c r="C110" s="66" t="s">
        <v>356</v>
      </c>
      <c r="D110" s="67" t="s">
        <v>357</v>
      </c>
      <c r="E110" s="68" t="s">
        <v>100</v>
      </c>
      <c r="F110" s="68" t="s">
        <v>319</v>
      </c>
      <c r="G110" s="13" t="s">
        <v>358</v>
      </c>
      <c r="H110" s="64">
        <v>20336</v>
      </c>
      <c r="I110" s="69" t="s">
        <v>98</v>
      </c>
      <c r="J110" s="51">
        <v>18040</v>
      </c>
      <c r="K110" s="70">
        <v>1</v>
      </c>
      <c r="L110" s="69"/>
    </row>
    <row r="111" spans="1:12" ht="22.5">
      <c r="A111" s="64">
        <f t="shared" si="4"/>
        <v>15</v>
      </c>
      <c r="B111" s="65" t="s">
        <v>23</v>
      </c>
      <c r="C111" s="66" t="s">
        <v>359</v>
      </c>
      <c r="D111" s="67" t="s">
        <v>360</v>
      </c>
      <c r="E111" s="68" t="s">
        <v>124</v>
      </c>
      <c r="F111" s="68" t="s">
        <v>319</v>
      </c>
      <c r="G111" s="13" t="s">
        <v>361</v>
      </c>
      <c r="H111" s="64">
        <v>20338</v>
      </c>
      <c r="I111" s="69" t="s">
        <v>124</v>
      </c>
      <c r="J111" s="51">
        <v>15800</v>
      </c>
      <c r="K111" s="70">
        <v>1</v>
      </c>
      <c r="L111" s="69" t="s">
        <v>126</v>
      </c>
    </row>
    <row r="112" spans="1:12" ht="22.5">
      <c r="A112" s="64">
        <f t="shared" si="4"/>
        <v>16</v>
      </c>
      <c r="B112" s="65" t="s">
        <v>19</v>
      </c>
      <c r="C112" s="66" t="s">
        <v>362</v>
      </c>
      <c r="D112" s="67" t="s">
        <v>363</v>
      </c>
      <c r="E112" s="68" t="s">
        <v>100</v>
      </c>
      <c r="F112" s="68" t="s">
        <v>319</v>
      </c>
      <c r="G112" s="13" t="s">
        <v>364</v>
      </c>
      <c r="H112" s="64">
        <v>20339</v>
      </c>
      <c r="I112" s="69" t="s">
        <v>18</v>
      </c>
      <c r="J112" s="51">
        <v>30750</v>
      </c>
      <c r="K112" s="70">
        <v>1</v>
      </c>
      <c r="L112" s="69"/>
    </row>
    <row r="113" spans="1:12" ht="22.5">
      <c r="A113" s="64">
        <f t="shared" si="4"/>
        <v>17</v>
      </c>
      <c r="B113" s="65" t="s">
        <v>12</v>
      </c>
      <c r="C113" s="66" t="s">
        <v>365</v>
      </c>
      <c r="D113" s="67" t="s">
        <v>366</v>
      </c>
      <c r="E113" s="68" t="s">
        <v>100</v>
      </c>
      <c r="F113" s="68" t="s">
        <v>319</v>
      </c>
      <c r="G113" s="13" t="s">
        <v>367</v>
      </c>
      <c r="H113" s="64">
        <v>20340</v>
      </c>
      <c r="I113" s="69" t="s">
        <v>18</v>
      </c>
      <c r="J113" s="51">
        <v>64840</v>
      </c>
      <c r="K113" s="70">
        <v>1</v>
      </c>
      <c r="L113" s="69"/>
    </row>
    <row r="114" spans="1:12" ht="22.5">
      <c r="A114" s="64">
        <f t="shared" si="4"/>
        <v>18</v>
      </c>
      <c r="B114" s="65" t="s">
        <v>23</v>
      </c>
      <c r="C114" s="66" t="s">
        <v>368</v>
      </c>
      <c r="D114" s="67" t="s">
        <v>369</v>
      </c>
      <c r="E114" s="68" t="s">
        <v>100</v>
      </c>
      <c r="F114" s="68" t="s">
        <v>319</v>
      </c>
      <c r="G114" s="13" t="s">
        <v>370</v>
      </c>
      <c r="H114" s="64">
        <v>20341</v>
      </c>
      <c r="I114" s="69" t="s">
        <v>98</v>
      </c>
      <c r="J114" s="51">
        <v>18070</v>
      </c>
      <c r="K114" s="70">
        <v>1</v>
      </c>
      <c r="L114" s="69"/>
    </row>
    <row r="115" spans="1:12" ht="22.5">
      <c r="A115" s="64">
        <f t="shared" si="4"/>
        <v>19</v>
      </c>
      <c r="B115" s="65" t="s">
        <v>23</v>
      </c>
      <c r="C115" s="66" t="s">
        <v>371</v>
      </c>
      <c r="D115" s="67" t="s">
        <v>372</v>
      </c>
      <c r="E115" s="68" t="s">
        <v>100</v>
      </c>
      <c r="F115" s="68" t="s">
        <v>319</v>
      </c>
      <c r="G115" s="13" t="s">
        <v>373</v>
      </c>
      <c r="H115" s="64">
        <v>20342</v>
      </c>
      <c r="I115" s="69" t="s">
        <v>98</v>
      </c>
      <c r="J115" s="51">
        <v>18040</v>
      </c>
      <c r="K115" s="70">
        <v>1</v>
      </c>
      <c r="L115" s="69"/>
    </row>
    <row r="116" spans="1:12" ht="22.5">
      <c r="A116" s="64">
        <f t="shared" si="4"/>
        <v>20</v>
      </c>
      <c r="B116" s="65" t="s">
        <v>19</v>
      </c>
      <c r="C116" s="66" t="s">
        <v>374</v>
      </c>
      <c r="D116" s="67" t="s">
        <v>375</v>
      </c>
      <c r="E116" s="68" t="s">
        <v>100</v>
      </c>
      <c r="F116" s="68" t="s">
        <v>319</v>
      </c>
      <c r="G116" s="13" t="s">
        <v>376</v>
      </c>
      <c r="H116" s="64">
        <v>20598</v>
      </c>
      <c r="I116" s="69" t="s">
        <v>18</v>
      </c>
      <c r="J116" s="51">
        <v>40670</v>
      </c>
      <c r="K116" s="70">
        <v>1</v>
      </c>
      <c r="L116" s="69"/>
    </row>
    <row r="117" spans="1:12" ht="22.5">
      <c r="A117" s="64">
        <f t="shared" si="4"/>
        <v>21</v>
      </c>
      <c r="B117" s="65" t="s">
        <v>23</v>
      </c>
      <c r="C117" s="66" t="s">
        <v>377</v>
      </c>
      <c r="D117" s="67" t="s">
        <v>378</v>
      </c>
      <c r="E117" s="68" t="s">
        <v>100</v>
      </c>
      <c r="F117" s="68" t="s">
        <v>379</v>
      </c>
      <c r="G117" s="13" t="s">
        <v>380</v>
      </c>
      <c r="H117" s="64">
        <v>19531</v>
      </c>
      <c r="I117" s="69" t="s">
        <v>18</v>
      </c>
      <c r="J117" s="51">
        <v>54730</v>
      </c>
      <c r="K117" s="70">
        <v>1</v>
      </c>
      <c r="L117" s="69"/>
    </row>
    <row r="118" spans="1:12" ht="22.5">
      <c r="A118" s="64">
        <v>1</v>
      </c>
      <c r="B118" s="65" t="s">
        <v>23</v>
      </c>
      <c r="C118" s="66" t="s">
        <v>381</v>
      </c>
      <c r="D118" s="67" t="s">
        <v>382</v>
      </c>
      <c r="E118" s="68" t="s">
        <v>107</v>
      </c>
      <c r="F118" s="68" t="s">
        <v>383</v>
      </c>
      <c r="G118" s="13" t="s">
        <v>384</v>
      </c>
      <c r="H118" s="64">
        <v>20318</v>
      </c>
      <c r="I118" s="69" t="s">
        <v>18</v>
      </c>
      <c r="J118" s="51">
        <v>59880</v>
      </c>
      <c r="K118" s="70">
        <v>1</v>
      </c>
      <c r="L118" s="69"/>
    </row>
    <row r="119" spans="1:12" ht="22.5">
      <c r="A119" s="64">
        <f>A118+1</f>
        <v>2</v>
      </c>
      <c r="B119" s="65" t="s">
        <v>19</v>
      </c>
      <c r="C119" s="66" t="s">
        <v>385</v>
      </c>
      <c r="D119" s="67" t="s">
        <v>386</v>
      </c>
      <c r="E119" s="68" t="s">
        <v>100</v>
      </c>
      <c r="F119" s="68" t="s">
        <v>383</v>
      </c>
      <c r="G119" s="21">
        <v>1995</v>
      </c>
      <c r="H119" s="64">
        <v>13860</v>
      </c>
      <c r="I119" s="69" t="s">
        <v>98</v>
      </c>
      <c r="J119" s="51">
        <v>23460</v>
      </c>
      <c r="K119" s="70">
        <v>1</v>
      </c>
      <c r="L119" s="69"/>
    </row>
    <row r="120" spans="1:12" ht="22.5">
      <c r="A120" s="64">
        <f>A119+1</f>
        <v>3</v>
      </c>
      <c r="B120" s="65" t="s">
        <v>19</v>
      </c>
      <c r="C120" s="66" t="s">
        <v>387</v>
      </c>
      <c r="D120" s="67" t="s">
        <v>388</v>
      </c>
      <c r="E120" s="68" t="s">
        <v>100</v>
      </c>
      <c r="F120" s="68" t="s">
        <v>383</v>
      </c>
      <c r="G120" s="13" t="s">
        <v>389</v>
      </c>
      <c r="H120" s="64">
        <v>19179</v>
      </c>
      <c r="I120" s="69" t="s">
        <v>98</v>
      </c>
      <c r="J120" s="51">
        <v>22240</v>
      </c>
      <c r="K120" s="70">
        <v>1</v>
      </c>
      <c r="L120" s="69"/>
    </row>
    <row r="121" spans="1:12" ht="22.5">
      <c r="A121" s="64">
        <f>A120+1</f>
        <v>4</v>
      </c>
      <c r="B121" s="65" t="s">
        <v>12</v>
      </c>
      <c r="C121" s="66" t="s">
        <v>289</v>
      </c>
      <c r="D121" s="67" t="s">
        <v>390</v>
      </c>
      <c r="E121" s="68" t="s">
        <v>100</v>
      </c>
      <c r="F121" s="68" t="s">
        <v>383</v>
      </c>
      <c r="G121" s="13" t="s">
        <v>391</v>
      </c>
      <c r="H121" s="64">
        <v>20322</v>
      </c>
      <c r="I121" s="69" t="s">
        <v>18</v>
      </c>
      <c r="J121" s="51">
        <v>40620</v>
      </c>
      <c r="K121" s="70">
        <v>1</v>
      </c>
      <c r="L121" s="69"/>
    </row>
    <row r="122" spans="1:12" ht="22.5">
      <c r="A122" s="64">
        <f>A121+1</f>
        <v>5</v>
      </c>
      <c r="B122" s="65" t="s">
        <v>19</v>
      </c>
      <c r="C122" s="66" t="s">
        <v>392</v>
      </c>
      <c r="D122" s="67" t="s">
        <v>393</v>
      </c>
      <c r="E122" s="68" t="s">
        <v>100</v>
      </c>
      <c r="F122" s="68" t="s">
        <v>383</v>
      </c>
      <c r="G122" s="19">
        <v>12672</v>
      </c>
      <c r="H122" s="64">
        <v>20640</v>
      </c>
      <c r="I122" s="69" t="s">
        <v>34</v>
      </c>
      <c r="J122" s="51">
        <v>28480</v>
      </c>
      <c r="K122" s="70">
        <v>1</v>
      </c>
      <c r="L122" s="69"/>
    </row>
    <row r="123" spans="1:12" ht="22.5">
      <c r="A123" s="64">
        <v>1</v>
      </c>
      <c r="B123" s="65" t="s">
        <v>23</v>
      </c>
      <c r="C123" s="66" t="s">
        <v>394</v>
      </c>
      <c r="D123" s="67" t="s">
        <v>395</v>
      </c>
      <c r="E123" s="68" t="s">
        <v>107</v>
      </c>
      <c r="F123" s="68" t="s">
        <v>396</v>
      </c>
      <c r="G123" s="13" t="s">
        <v>397</v>
      </c>
      <c r="H123" s="64">
        <v>20276</v>
      </c>
      <c r="I123" s="69" t="s">
        <v>18</v>
      </c>
      <c r="J123" s="51">
        <v>59640</v>
      </c>
      <c r="K123" s="70">
        <v>1</v>
      </c>
      <c r="L123" s="69"/>
    </row>
    <row r="124" spans="1:12" ht="22.5">
      <c r="A124" s="64">
        <f t="shared" ref="A124:A136" si="5">A123+1</f>
        <v>2</v>
      </c>
      <c r="B124" s="65" t="s">
        <v>12</v>
      </c>
      <c r="C124" s="66" t="s">
        <v>398</v>
      </c>
      <c r="D124" s="67" t="s">
        <v>399</v>
      </c>
      <c r="E124" s="68" t="s">
        <v>100</v>
      </c>
      <c r="F124" s="68" t="s">
        <v>396</v>
      </c>
      <c r="G124" s="13" t="s">
        <v>400</v>
      </c>
      <c r="H124" s="64">
        <v>20277</v>
      </c>
      <c r="I124" s="69" t="s">
        <v>18</v>
      </c>
      <c r="J124" s="51">
        <v>40330</v>
      </c>
      <c r="K124" s="70">
        <v>1</v>
      </c>
      <c r="L124" s="69"/>
    </row>
    <row r="125" spans="1:12" ht="22.5">
      <c r="A125" s="64">
        <f t="shared" si="5"/>
        <v>3</v>
      </c>
      <c r="B125" s="65" t="s">
        <v>12</v>
      </c>
      <c r="C125" s="66" t="s">
        <v>401</v>
      </c>
      <c r="D125" s="67" t="s">
        <v>402</v>
      </c>
      <c r="E125" s="68" t="s">
        <v>100</v>
      </c>
      <c r="F125" s="68" t="s">
        <v>396</v>
      </c>
      <c r="G125" s="13" t="s">
        <v>403</v>
      </c>
      <c r="H125" s="64">
        <v>20281</v>
      </c>
      <c r="I125" s="69" t="s">
        <v>18</v>
      </c>
      <c r="J125" s="51">
        <v>52200</v>
      </c>
      <c r="K125" s="70">
        <v>1</v>
      </c>
      <c r="L125" s="69"/>
    </row>
    <row r="126" spans="1:12" ht="22.5">
      <c r="A126" s="64">
        <f t="shared" si="5"/>
        <v>4</v>
      </c>
      <c r="B126" s="65" t="s">
        <v>19</v>
      </c>
      <c r="C126" s="66" t="s">
        <v>404</v>
      </c>
      <c r="D126" s="67" t="s">
        <v>405</v>
      </c>
      <c r="E126" s="68" t="s">
        <v>100</v>
      </c>
      <c r="F126" s="68" t="s">
        <v>396</v>
      </c>
      <c r="G126" s="13" t="s">
        <v>406</v>
      </c>
      <c r="H126" s="64">
        <v>20282</v>
      </c>
      <c r="I126" s="69" t="s">
        <v>98</v>
      </c>
      <c r="J126" s="51">
        <v>21070</v>
      </c>
      <c r="K126" s="70">
        <v>1</v>
      </c>
      <c r="L126" s="69"/>
    </row>
    <row r="127" spans="1:12" ht="22.5">
      <c r="A127" s="64">
        <f t="shared" si="5"/>
        <v>5</v>
      </c>
      <c r="B127" s="65" t="s">
        <v>12</v>
      </c>
      <c r="C127" s="66" t="s">
        <v>407</v>
      </c>
      <c r="D127" s="67" t="s">
        <v>408</v>
      </c>
      <c r="E127" s="68" t="s">
        <v>100</v>
      </c>
      <c r="F127" s="68" t="s">
        <v>396</v>
      </c>
      <c r="G127" s="13" t="s">
        <v>409</v>
      </c>
      <c r="H127" s="64">
        <v>20283</v>
      </c>
      <c r="I127" s="69" t="s">
        <v>18</v>
      </c>
      <c r="J127" s="51">
        <v>46920</v>
      </c>
      <c r="K127" s="70">
        <v>1</v>
      </c>
      <c r="L127" s="69"/>
    </row>
    <row r="128" spans="1:12" ht="22.5">
      <c r="A128" s="64">
        <f t="shared" si="5"/>
        <v>6</v>
      </c>
      <c r="B128" s="65" t="s">
        <v>19</v>
      </c>
      <c r="C128" s="66" t="s">
        <v>410</v>
      </c>
      <c r="D128" s="67" t="s">
        <v>411</v>
      </c>
      <c r="E128" s="68" t="s">
        <v>100</v>
      </c>
      <c r="F128" s="68" t="s">
        <v>396</v>
      </c>
      <c r="G128" s="19">
        <v>2138</v>
      </c>
      <c r="H128" s="64">
        <v>20284</v>
      </c>
      <c r="I128" s="69" t="s">
        <v>98</v>
      </c>
      <c r="J128" s="51">
        <v>22200</v>
      </c>
      <c r="K128" s="70">
        <v>1</v>
      </c>
      <c r="L128" s="69"/>
    </row>
    <row r="129" spans="1:12" ht="22.5">
      <c r="A129" s="64">
        <f t="shared" si="5"/>
        <v>7</v>
      </c>
      <c r="B129" s="65" t="s">
        <v>19</v>
      </c>
      <c r="C129" s="66" t="s">
        <v>412</v>
      </c>
      <c r="D129" s="67" t="s">
        <v>413</v>
      </c>
      <c r="E129" s="68" t="s">
        <v>100</v>
      </c>
      <c r="F129" s="68" t="s">
        <v>396</v>
      </c>
      <c r="G129" s="13" t="s">
        <v>414</v>
      </c>
      <c r="H129" s="64">
        <v>20285</v>
      </c>
      <c r="I129" s="69" t="s">
        <v>18</v>
      </c>
      <c r="J129" s="51">
        <v>59870</v>
      </c>
      <c r="K129" s="70">
        <v>1</v>
      </c>
      <c r="L129" s="69"/>
    </row>
    <row r="130" spans="1:12" ht="22.5">
      <c r="A130" s="64">
        <f t="shared" si="5"/>
        <v>8</v>
      </c>
      <c r="B130" s="65" t="s">
        <v>12</v>
      </c>
      <c r="C130" s="66" t="s">
        <v>415</v>
      </c>
      <c r="D130" s="67" t="s">
        <v>416</v>
      </c>
      <c r="E130" s="68" t="s">
        <v>100</v>
      </c>
      <c r="F130" s="68" t="s">
        <v>396</v>
      </c>
      <c r="G130" s="13" t="s">
        <v>417</v>
      </c>
      <c r="H130" s="64">
        <v>20286</v>
      </c>
      <c r="I130" s="69" t="s">
        <v>18</v>
      </c>
      <c r="J130" s="51">
        <v>37960</v>
      </c>
      <c r="K130" s="70">
        <v>1</v>
      </c>
      <c r="L130" s="69"/>
    </row>
    <row r="131" spans="1:12" ht="22.5">
      <c r="A131" s="64">
        <f t="shared" si="5"/>
        <v>9</v>
      </c>
      <c r="B131" s="65" t="s">
        <v>19</v>
      </c>
      <c r="C131" s="66" t="s">
        <v>418</v>
      </c>
      <c r="D131" s="67" t="s">
        <v>419</v>
      </c>
      <c r="E131" s="68" t="s">
        <v>100</v>
      </c>
      <c r="F131" s="68" t="s">
        <v>396</v>
      </c>
      <c r="G131" s="13" t="s">
        <v>420</v>
      </c>
      <c r="H131" s="64">
        <v>20287</v>
      </c>
      <c r="I131" s="69" t="s">
        <v>18</v>
      </c>
      <c r="J131" s="51">
        <v>42080</v>
      </c>
      <c r="K131" s="70">
        <v>1</v>
      </c>
      <c r="L131" s="69"/>
    </row>
    <row r="132" spans="1:12" ht="22.5">
      <c r="A132" s="64">
        <f t="shared" si="5"/>
        <v>10</v>
      </c>
      <c r="B132" s="65" t="s">
        <v>19</v>
      </c>
      <c r="C132" s="66" t="s">
        <v>421</v>
      </c>
      <c r="D132" s="67" t="s">
        <v>422</v>
      </c>
      <c r="E132" s="68" t="s">
        <v>100</v>
      </c>
      <c r="F132" s="68" t="s">
        <v>396</v>
      </c>
      <c r="G132" s="19">
        <v>9508</v>
      </c>
      <c r="H132" s="64">
        <v>20288</v>
      </c>
      <c r="I132" s="69" t="s">
        <v>34</v>
      </c>
      <c r="J132" s="51">
        <v>28560</v>
      </c>
      <c r="K132" s="70">
        <v>1</v>
      </c>
      <c r="L132" s="69"/>
    </row>
    <row r="133" spans="1:12" ht="22.5">
      <c r="A133" s="64">
        <f t="shared" si="5"/>
        <v>11</v>
      </c>
      <c r="B133" s="65" t="s">
        <v>19</v>
      </c>
      <c r="C133" s="66" t="s">
        <v>423</v>
      </c>
      <c r="D133" s="67" t="s">
        <v>424</v>
      </c>
      <c r="E133" s="68" t="s">
        <v>100</v>
      </c>
      <c r="F133" s="68" t="s">
        <v>396</v>
      </c>
      <c r="G133" s="13" t="s">
        <v>425</v>
      </c>
      <c r="H133" s="64">
        <v>20289</v>
      </c>
      <c r="I133" s="69" t="s">
        <v>98</v>
      </c>
      <c r="J133" s="51">
        <v>17860</v>
      </c>
      <c r="K133" s="70">
        <v>1</v>
      </c>
      <c r="L133" s="69"/>
    </row>
    <row r="134" spans="1:12" ht="22.5">
      <c r="A134" s="64">
        <f t="shared" si="5"/>
        <v>12</v>
      </c>
      <c r="B134" s="65" t="s">
        <v>12</v>
      </c>
      <c r="C134" s="66" t="s">
        <v>426</v>
      </c>
      <c r="D134" s="67" t="s">
        <v>427</v>
      </c>
      <c r="E134" s="68" t="s">
        <v>100</v>
      </c>
      <c r="F134" s="68" t="s">
        <v>396</v>
      </c>
      <c r="G134" s="13" t="s">
        <v>428</v>
      </c>
      <c r="H134" s="64">
        <v>20290</v>
      </c>
      <c r="I134" s="69" t="s">
        <v>18</v>
      </c>
      <c r="J134" s="51">
        <v>41300</v>
      </c>
      <c r="K134" s="70">
        <v>1</v>
      </c>
      <c r="L134" s="69"/>
    </row>
    <row r="135" spans="1:12" ht="22.5">
      <c r="A135" s="64">
        <f t="shared" si="5"/>
        <v>13</v>
      </c>
      <c r="B135" s="65" t="s">
        <v>12</v>
      </c>
      <c r="C135" s="66" t="s">
        <v>429</v>
      </c>
      <c r="D135" s="67" t="s">
        <v>430</v>
      </c>
      <c r="E135" s="68" t="s">
        <v>124</v>
      </c>
      <c r="F135" s="68" t="s">
        <v>396</v>
      </c>
      <c r="G135" s="13" t="s">
        <v>431</v>
      </c>
      <c r="H135" s="64">
        <v>20676</v>
      </c>
      <c r="I135" s="69" t="s">
        <v>124</v>
      </c>
      <c r="J135" s="51">
        <v>16680</v>
      </c>
      <c r="K135" s="70">
        <v>1</v>
      </c>
      <c r="L135" s="69"/>
    </row>
    <row r="136" spans="1:12" ht="22.5">
      <c r="A136" s="64">
        <f t="shared" si="5"/>
        <v>14</v>
      </c>
      <c r="B136" s="65" t="s">
        <v>19</v>
      </c>
      <c r="C136" s="66" t="s">
        <v>432</v>
      </c>
      <c r="D136" s="67" t="s">
        <v>433</v>
      </c>
      <c r="E136" s="68" t="s">
        <v>124</v>
      </c>
      <c r="F136" s="68" t="s">
        <v>396</v>
      </c>
      <c r="G136" s="13" t="s">
        <v>434</v>
      </c>
      <c r="H136" s="64">
        <v>20766</v>
      </c>
      <c r="I136" s="69" t="s">
        <v>124</v>
      </c>
      <c r="J136" s="51">
        <v>15050</v>
      </c>
      <c r="K136" s="70">
        <v>1</v>
      </c>
      <c r="L136" s="69" t="s">
        <v>350</v>
      </c>
    </row>
    <row r="137" spans="1:12" ht="22.5">
      <c r="A137" s="64">
        <v>1</v>
      </c>
      <c r="B137" s="65" t="s">
        <v>23</v>
      </c>
      <c r="C137" s="66" t="s">
        <v>435</v>
      </c>
      <c r="D137" s="67" t="s">
        <v>436</v>
      </c>
      <c r="E137" s="68" t="s">
        <v>107</v>
      </c>
      <c r="F137" s="68" t="s">
        <v>437</v>
      </c>
      <c r="G137" s="13" t="s">
        <v>438</v>
      </c>
      <c r="H137" s="64">
        <v>20311</v>
      </c>
      <c r="I137" s="69" t="s">
        <v>18</v>
      </c>
      <c r="J137" s="51">
        <v>63560</v>
      </c>
      <c r="K137" s="70">
        <v>1</v>
      </c>
      <c r="L137" s="69"/>
    </row>
    <row r="138" spans="1:12" ht="22.5">
      <c r="A138" s="64">
        <v>2</v>
      </c>
      <c r="B138" s="65" t="s">
        <v>12</v>
      </c>
      <c r="C138" s="66" t="s">
        <v>439</v>
      </c>
      <c r="D138" s="67" t="s">
        <v>440</v>
      </c>
      <c r="E138" s="68" t="s">
        <v>100</v>
      </c>
      <c r="F138" s="68" t="s">
        <v>437</v>
      </c>
      <c r="G138" s="21">
        <v>7488</v>
      </c>
      <c r="H138" s="64">
        <v>12830</v>
      </c>
      <c r="I138" s="69" t="s">
        <v>18</v>
      </c>
      <c r="J138" s="51">
        <v>49500</v>
      </c>
      <c r="K138" s="70">
        <v>1</v>
      </c>
      <c r="L138" s="69"/>
    </row>
    <row r="139" spans="1:12" ht="22.5">
      <c r="A139" s="64">
        <f>A138+1</f>
        <v>3</v>
      </c>
      <c r="B139" s="65" t="s">
        <v>19</v>
      </c>
      <c r="C139" s="66" t="s">
        <v>441</v>
      </c>
      <c r="D139" s="67" t="s">
        <v>442</v>
      </c>
      <c r="E139" s="68" t="s">
        <v>100</v>
      </c>
      <c r="F139" s="68" t="s">
        <v>437</v>
      </c>
      <c r="G139" s="13" t="s">
        <v>443</v>
      </c>
      <c r="H139" s="64">
        <v>19997</v>
      </c>
      <c r="I139" s="69" t="s">
        <v>34</v>
      </c>
      <c r="J139" s="51">
        <v>26070</v>
      </c>
      <c r="K139" s="70">
        <v>1</v>
      </c>
      <c r="L139" s="69"/>
    </row>
    <row r="140" spans="1:12" ht="22.5">
      <c r="A140" s="64">
        <f>A139+1</f>
        <v>4</v>
      </c>
      <c r="B140" s="65" t="s">
        <v>12</v>
      </c>
      <c r="C140" s="66" t="s">
        <v>444</v>
      </c>
      <c r="D140" s="67" t="s">
        <v>445</v>
      </c>
      <c r="E140" s="68" t="s">
        <v>100</v>
      </c>
      <c r="F140" s="68" t="s">
        <v>437</v>
      </c>
      <c r="G140" s="13" t="s">
        <v>446</v>
      </c>
      <c r="H140" s="64">
        <v>20312</v>
      </c>
      <c r="I140" s="69" t="s">
        <v>18</v>
      </c>
      <c r="J140" s="51">
        <v>48880</v>
      </c>
      <c r="K140" s="70">
        <v>1</v>
      </c>
      <c r="L140" s="69"/>
    </row>
    <row r="141" spans="1:12" ht="22.5">
      <c r="A141" s="64">
        <f>A140+1</f>
        <v>5</v>
      </c>
      <c r="B141" s="65" t="s">
        <v>23</v>
      </c>
      <c r="C141" s="66" t="s">
        <v>447</v>
      </c>
      <c r="D141" s="67" t="s">
        <v>448</v>
      </c>
      <c r="E141" s="68" t="s">
        <v>100</v>
      </c>
      <c r="F141" s="68" t="s">
        <v>437</v>
      </c>
      <c r="G141" s="13" t="s">
        <v>449</v>
      </c>
      <c r="H141" s="64">
        <v>20316</v>
      </c>
      <c r="I141" s="69" t="s">
        <v>18</v>
      </c>
      <c r="J141" s="51">
        <v>38940</v>
      </c>
      <c r="K141" s="70">
        <v>1</v>
      </c>
      <c r="L141" s="69"/>
    </row>
    <row r="142" spans="1:12" ht="22.5">
      <c r="A142" s="64">
        <f>A141+1</f>
        <v>6</v>
      </c>
      <c r="B142" s="65" t="s">
        <v>12</v>
      </c>
      <c r="C142" s="66" t="s">
        <v>450</v>
      </c>
      <c r="D142" s="67" t="s">
        <v>451</v>
      </c>
      <c r="E142" s="68" t="s">
        <v>124</v>
      </c>
      <c r="F142" s="68" t="s">
        <v>437</v>
      </c>
      <c r="G142" s="17" t="s">
        <v>452</v>
      </c>
      <c r="H142" s="64">
        <v>20317</v>
      </c>
      <c r="I142" s="69" t="s">
        <v>124</v>
      </c>
      <c r="J142" s="51">
        <v>15050</v>
      </c>
      <c r="K142" s="70">
        <v>1</v>
      </c>
      <c r="L142" s="69" t="s">
        <v>191</v>
      </c>
    </row>
    <row r="143" spans="1:12" ht="22.5">
      <c r="A143" s="64">
        <v>1</v>
      </c>
      <c r="B143" s="65" t="s">
        <v>23</v>
      </c>
      <c r="C143" s="66" t="s">
        <v>453</v>
      </c>
      <c r="D143" s="67" t="s">
        <v>454</v>
      </c>
      <c r="E143" s="68" t="s">
        <v>107</v>
      </c>
      <c r="F143" s="68" t="s">
        <v>455</v>
      </c>
      <c r="G143" s="13" t="s">
        <v>456</v>
      </c>
      <c r="H143" s="64">
        <v>20291</v>
      </c>
      <c r="I143" s="69" t="s">
        <v>18</v>
      </c>
      <c r="J143" s="51">
        <v>29750</v>
      </c>
      <c r="K143" s="70">
        <v>1</v>
      </c>
      <c r="L143" s="69"/>
    </row>
    <row r="144" spans="1:12" ht="22.5">
      <c r="A144" s="64">
        <f>A143+1</f>
        <v>2</v>
      </c>
      <c r="B144" s="65" t="s">
        <v>12</v>
      </c>
      <c r="C144" s="66" t="s">
        <v>457</v>
      </c>
      <c r="D144" s="67" t="s">
        <v>458</v>
      </c>
      <c r="E144" s="68" t="s">
        <v>100</v>
      </c>
      <c r="F144" s="68" t="s">
        <v>455</v>
      </c>
      <c r="G144" s="13" t="s">
        <v>459</v>
      </c>
      <c r="H144" s="64">
        <v>20292</v>
      </c>
      <c r="I144" s="69" t="s">
        <v>18</v>
      </c>
      <c r="J144" s="51">
        <v>44240</v>
      </c>
      <c r="K144" s="70">
        <v>1</v>
      </c>
      <c r="L144" s="69"/>
    </row>
    <row r="145" spans="1:12" ht="22.5">
      <c r="A145" s="64">
        <v>1</v>
      </c>
      <c r="B145" s="65" t="s">
        <v>23</v>
      </c>
      <c r="C145" s="66" t="s">
        <v>460</v>
      </c>
      <c r="D145" s="67" t="s">
        <v>461</v>
      </c>
      <c r="E145" s="68" t="s">
        <v>107</v>
      </c>
      <c r="F145" s="68" t="s">
        <v>462</v>
      </c>
      <c r="G145" s="13" t="s">
        <v>463</v>
      </c>
      <c r="H145" s="64">
        <v>20298</v>
      </c>
      <c r="I145" s="69" t="s">
        <v>18</v>
      </c>
      <c r="J145" s="51">
        <v>41520</v>
      </c>
      <c r="K145" s="70">
        <v>1</v>
      </c>
      <c r="L145" s="69"/>
    </row>
    <row r="146" spans="1:12" ht="22.5">
      <c r="A146" s="64">
        <f>A144+1</f>
        <v>3</v>
      </c>
      <c r="B146" s="65" t="s">
        <v>23</v>
      </c>
      <c r="C146" s="66" t="s">
        <v>464</v>
      </c>
      <c r="D146" s="67" t="s">
        <v>465</v>
      </c>
      <c r="E146" s="68" t="s">
        <v>100</v>
      </c>
      <c r="F146" s="68" t="s">
        <v>462</v>
      </c>
      <c r="G146" s="13" t="s">
        <v>466</v>
      </c>
      <c r="H146" s="64">
        <v>19569</v>
      </c>
      <c r="I146" s="69" t="s">
        <v>98</v>
      </c>
      <c r="J146" s="51">
        <v>18170</v>
      </c>
      <c r="K146" s="70">
        <v>1</v>
      </c>
      <c r="L146" s="69"/>
    </row>
    <row r="147" spans="1:12" ht="22.5">
      <c r="A147" s="64">
        <f>A145+1</f>
        <v>2</v>
      </c>
      <c r="B147" s="65" t="s">
        <v>23</v>
      </c>
      <c r="C147" s="66" t="s">
        <v>467</v>
      </c>
      <c r="D147" s="67" t="s">
        <v>468</v>
      </c>
      <c r="E147" s="68" t="s">
        <v>100</v>
      </c>
      <c r="F147" s="68" t="s">
        <v>462</v>
      </c>
      <c r="G147" s="13" t="s">
        <v>469</v>
      </c>
      <c r="H147" s="64">
        <v>20300</v>
      </c>
      <c r="I147" s="69" t="s">
        <v>98</v>
      </c>
      <c r="J147" s="51">
        <v>20910</v>
      </c>
      <c r="K147" s="70">
        <v>1</v>
      </c>
      <c r="L147" s="69"/>
    </row>
    <row r="148" spans="1:12" ht="22.5">
      <c r="A148" s="64">
        <f>A147+1</f>
        <v>3</v>
      </c>
      <c r="B148" s="65" t="s">
        <v>12</v>
      </c>
      <c r="C148" s="66" t="s">
        <v>470</v>
      </c>
      <c r="D148" s="67" t="s">
        <v>471</v>
      </c>
      <c r="E148" s="68" t="s">
        <v>100</v>
      </c>
      <c r="F148" s="68" t="s">
        <v>462</v>
      </c>
      <c r="G148" s="13" t="s">
        <v>472</v>
      </c>
      <c r="H148" s="64">
        <v>20306</v>
      </c>
      <c r="I148" s="69" t="s">
        <v>18</v>
      </c>
      <c r="J148" s="51">
        <v>61850</v>
      </c>
      <c r="K148" s="70">
        <v>1</v>
      </c>
      <c r="L148" s="69"/>
    </row>
    <row r="149" spans="1:12" ht="22.5">
      <c r="A149" s="64">
        <f>A148+1</f>
        <v>4</v>
      </c>
      <c r="B149" s="65" t="s">
        <v>12</v>
      </c>
      <c r="C149" s="66" t="s">
        <v>48</v>
      </c>
      <c r="D149" s="67" t="s">
        <v>473</v>
      </c>
      <c r="E149" s="68" t="s">
        <v>100</v>
      </c>
      <c r="F149" s="68" t="s">
        <v>462</v>
      </c>
      <c r="G149" s="13" t="s">
        <v>474</v>
      </c>
      <c r="H149" s="64">
        <v>20308</v>
      </c>
      <c r="I149" s="69" t="s">
        <v>18</v>
      </c>
      <c r="J149" s="51">
        <v>46160</v>
      </c>
      <c r="K149" s="70">
        <v>1</v>
      </c>
      <c r="L149" s="69"/>
    </row>
    <row r="150" spans="1:12" ht="22.5">
      <c r="A150" s="64">
        <f>A149+1</f>
        <v>5</v>
      </c>
      <c r="B150" s="65" t="s">
        <v>19</v>
      </c>
      <c r="C150" s="66" t="s">
        <v>475</v>
      </c>
      <c r="D150" s="67" t="s">
        <v>476</v>
      </c>
      <c r="E150" s="68" t="s">
        <v>100</v>
      </c>
      <c r="F150" s="68" t="s">
        <v>462</v>
      </c>
      <c r="G150" s="23">
        <v>16502</v>
      </c>
      <c r="H150" s="64">
        <v>20309</v>
      </c>
      <c r="I150" s="69" t="s">
        <v>98</v>
      </c>
      <c r="J150" s="51">
        <v>22760</v>
      </c>
      <c r="K150" s="70">
        <v>1</v>
      </c>
      <c r="L150" s="69"/>
    </row>
    <row r="151" spans="1:12" ht="22.5">
      <c r="A151" s="64">
        <f>A150+1</f>
        <v>6</v>
      </c>
      <c r="B151" s="65" t="s">
        <v>19</v>
      </c>
      <c r="C151" s="66" t="s">
        <v>477</v>
      </c>
      <c r="D151" s="67" t="s">
        <v>478</v>
      </c>
      <c r="E151" s="68" t="s">
        <v>100</v>
      </c>
      <c r="F151" s="68" t="s">
        <v>462</v>
      </c>
      <c r="G151" s="13" t="s">
        <v>479</v>
      </c>
      <c r="H151" s="64">
        <v>20310</v>
      </c>
      <c r="I151" s="69" t="s">
        <v>34</v>
      </c>
      <c r="J151" s="51">
        <v>26960</v>
      </c>
      <c r="K151" s="70">
        <v>1</v>
      </c>
      <c r="L151" s="69"/>
    </row>
    <row r="152" spans="1:12" ht="22.5">
      <c r="A152" s="64">
        <v>1</v>
      </c>
      <c r="B152" s="65" t="s">
        <v>23</v>
      </c>
      <c r="C152" s="66" t="s">
        <v>480</v>
      </c>
      <c r="D152" s="67" t="s">
        <v>481</v>
      </c>
      <c r="E152" s="68" t="s">
        <v>107</v>
      </c>
      <c r="F152" s="68" t="s">
        <v>482</v>
      </c>
      <c r="G152" s="13" t="s">
        <v>483</v>
      </c>
      <c r="H152" s="64">
        <v>19298</v>
      </c>
      <c r="I152" s="69" t="s">
        <v>18</v>
      </c>
      <c r="J152" s="51">
        <v>61830</v>
      </c>
      <c r="K152" s="70">
        <v>2</v>
      </c>
      <c r="L152" s="69"/>
    </row>
    <row r="153" spans="1:12" ht="22.5">
      <c r="A153" s="64">
        <f t="shared" ref="A153:A182" si="6">A152+1</f>
        <v>2</v>
      </c>
      <c r="B153" s="65" t="s">
        <v>19</v>
      </c>
      <c r="C153" s="66" t="s">
        <v>484</v>
      </c>
      <c r="D153" s="67" t="s">
        <v>485</v>
      </c>
      <c r="E153" s="68" t="s">
        <v>240</v>
      </c>
      <c r="F153" s="68" t="s">
        <v>482</v>
      </c>
      <c r="G153" s="17" t="s">
        <v>486</v>
      </c>
      <c r="H153" s="64">
        <v>19299</v>
      </c>
      <c r="I153" s="69" t="s">
        <v>18</v>
      </c>
      <c r="J153" s="51">
        <v>59010</v>
      </c>
      <c r="K153" s="70">
        <v>2</v>
      </c>
      <c r="L153" s="69"/>
    </row>
    <row r="154" spans="1:12" ht="22.5">
      <c r="A154" s="64">
        <f t="shared" si="6"/>
        <v>3</v>
      </c>
      <c r="B154" s="65" t="s">
        <v>12</v>
      </c>
      <c r="C154" s="66" t="s">
        <v>487</v>
      </c>
      <c r="D154" s="67" t="s">
        <v>186</v>
      </c>
      <c r="E154" s="68" t="s">
        <v>100</v>
      </c>
      <c r="F154" s="68" t="s">
        <v>482</v>
      </c>
      <c r="G154" s="24">
        <v>4004</v>
      </c>
      <c r="H154" s="64">
        <v>11367</v>
      </c>
      <c r="I154" s="69" t="s">
        <v>18</v>
      </c>
      <c r="J154" s="51">
        <v>34320</v>
      </c>
      <c r="K154" s="70">
        <v>2</v>
      </c>
      <c r="L154" s="69"/>
    </row>
    <row r="155" spans="1:12" ht="22.5">
      <c r="A155" s="64">
        <f t="shared" si="6"/>
        <v>4</v>
      </c>
      <c r="B155" s="65" t="s">
        <v>12</v>
      </c>
      <c r="C155" s="66" t="s">
        <v>488</v>
      </c>
      <c r="D155" s="67" t="s">
        <v>489</v>
      </c>
      <c r="E155" s="68" t="s">
        <v>100</v>
      </c>
      <c r="F155" s="68" t="s">
        <v>482</v>
      </c>
      <c r="G155" s="13" t="s">
        <v>490</v>
      </c>
      <c r="H155" s="64">
        <v>19300</v>
      </c>
      <c r="I155" s="69" t="s">
        <v>18</v>
      </c>
      <c r="J155" s="51">
        <v>60170</v>
      </c>
      <c r="K155" s="70">
        <v>2</v>
      </c>
      <c r="L155" s="69"/>
    </row>
    <row r="156" spans="1:12" ht="22.5">
      <c r="A156" s="64">
        <f t="shared" si="6"/>
        <v>5</v>
      </c>
      <c r="B156" s="65" t="s">
        <v>12</v>
      </c>
      <c r="C156" s="66" t="s">
        <v>491</v>
      </c>
      <c r="D156" s="67" t="s">
        <v>492</v>
      </c>
      <c r="E156" s="68" t="s">
        <v>100</v>
      </c>
      <c r="F156" s="68" t="s">
        <v>482</v>
      </c>
      <c r="G156" s="13" t="s">
        <v>493</v>
      </c>
      <c r="H156" s="64">
        <v>19301</v>
      </c>
      <c r="I156" s="69" t="s">
        <v>98</v>
      </c>
      <c r="J156" s="51">
        <v>19250</v>
      </c>
      <c r="K156" s="70">
        <v>2</v>
      </c>
      <c r="L156" s="69"/>
    </row>
    <row r="157" spans="1:12" ht="22.5">
      <c r="A157" s="64">
        <f t="shared" si="6"/>
        <v>6</v>
      </c>
      <c r="B157" s="65" t="s">
        <v>12</v>
      </c>
      <c r="C157" s="66" t="s">
        <v>494</v>
      </c>
      <c r="D157" s="67" t="s">
        <v>495</v>
      </c>
      <c r="E157" s="68" t="s">
        <v>100</v>
      </c>
      <c r="F157" s="68" t="s">
        <v>482</v>
      </c>
      <c r="G157" s="13" t="s">
        <v>496</v>
      </c>
      <c r="H157" s="64">
        <v>19304</v>
      </c>
      <c r="I157" s="69" t="s">
        <v>18</v>
      </c>
      <c r="J157" s="51">
        <v>49350</v>
      </c>
      <c r="K157" s="70">
        <v>2</v>
      </c>
      <c r="L157" s="69"/>
    </row>
    <row r="158" spans="1:12" ht="22.5">
      <c r="A158" s="64">
        <f t="shared" si="6"/>
        <v>7</v>
      </c>
      <c r="B158" s="65" t="s">
        <v>19</v>
      </c>
      <c r="C158" s="66" t="s">
        <v>497</v>
      </c>
      <c r="D158" s="67" t="s">
        <v>498</v>
      </c>
      <c r="E158" s="68" t="s">
        <v>124</v>
      </c>
      <c r="F158" s="68" t="s">
        <v>482</v>
      </c>
      <c r="G158" s="17" t="s">
        <v>499</v>
      </c>
      <c r="H158" s="64">
        <v>19305</v>
      </c>
      <c r="I158" s="69" t="s">
        <v>124</v>
      </c>
      <c r="J158" s="51">
        <v>15800</v>
      </c>
      <c r="K158" s="70">
        <v>2</v>
      </c>
      <c r="L158" s="69" t="s">
        <v>229</v>
      </c>
    </row>
    <row r="159" spans="1:12" ht="22.5">
      <c r="A159" s="64">
        <f t="shared" si="6"/>
        <v>8</v>
      </c>
      <c r="B159" s="65" t="s">
        <v>12</v>
      </c>
      <c r="C159" s="66" t="s">
        <v>439</v>
      </c>
      <c r="D159" s="67" t="s">
        <v>500</v>
      </c>
      <c r="E159" s="68" t="s">
        <v>100</v>
      </c>
      <c r="F159" s="68" t="s">
        <v>482</v>
      </c>
      <c r="G159" s="13" t="s">
        <v>501</v>
      </c>
      <c r="H159" s="64">
        <v>19306</v>
      </c>
      <c r="I159" s="69" t="s">
        <v>18</v>
      </c>
      <c r="J159" s="51">
        <v>34320</v>
      </c>
      <c r="K159" s="70">
        <v>2</v>
      </c>
      <c r="L159" s="69"/>
    </row>
    <row r="160" spans="1:12" ht="22.5">
      <c r="A160" s="64">
        <f t="shared" si="6"/>
        <v>9</v>
      </c>
      <c r="B160" s="65" t="s">
        <v>19</v>
      </c>
      <c r="C160" s="66" t="s">
        <v>502</v>
      </c>
      <c r="D160" s="67" t="s">
        <v>55</v>
      </c>
      <c r="E160" s="68" t="s">
        <v>100</v>
      </c>
      <c r="F160" s="68" t="s">
        <v>482</v>
      </c>
      <c r="G160" s="13" t="s">
        <v>503</v>
      </c>
      <c r="H160" s="64">
        <v>19307</v>
      </c>
      <c r="I160" s="69" t="s">
        <v>98</v>
      </c>
      <c r="J160" s="51">
        <v>20910</v>
      </c>
      <c r="K160" s="70">
        <v>2</v>
      </c>
      <c r="L160" s="69"/>
    </row>
    <row r="161" spans="1:12" ht="22.5">
      <c r="A161" s="64">
        <f t="shared" si="6"/>
        <v>10</v>
      </c>
      <c r="B161" s="65" t="s">
        <v>19</v>
      </c>
      <c r="C161" s="66" t="s">
        <v>504</v>
      </c>
      <c r="D161" s="67" t="s">
        <v>505</v>
      </c>
      <c r="E161" s="68" t="s">
        <v>100</v>
      </c>
      <c r="F161" s="68" t="s">
        <v>482</v>
      </c>
      <c r="G161" s="13" t="s">
        <v>506</v>
      </c>
      <c r="H161" s="64">
        <v>19308</v>
      </c>
      <c r="I161" s="69" t="s">
        <v>18</v>
      </c>
      <c r="J161" s="51">
        <v>33280</v>
      </c>
      <c r="K161" s="70">
        <v>2</v>
      </c>
      <c r="L161" s="69"/>
    </row>
    <row r="162" spans="1:12" ht="22.5">
      <c r="A162" s="64">
        <f t="shared" si="6"/>
        <v>11</v>
      </c>
      <c r="B162" s="65" t="s">
        <v>19</v>
      </c>
      <c r="C162" s="66" t="s">
        <v>507</v>
      </c>
      <c r="D162" s="67" t="s">
        <v>508</v>
      </c>
      <c r="E162" s="68" t="s">
        <v>124</v>
      </c>
      <c r="F162" s="68" t="s">
        <v>482</v>
      </c>
      <c r="G162" s="13" t="s">
        <v>509</v>
      </c>
      <c r="H162" s="64">
        <v>19309</v>
      </c>
      <c r="I162" s="69" t="s">
        <v>124</v>
      </c>
      <c r="J162" s="51">
        <v>15050</v>
      </c>
      <c r="K162" s="70">
        <v>2</v>
      </c>
      <c r="L162" s="69" t="s">
        <v>350</v>
      </c>
    </row>
    <row r="163" spans="1:12" ht="22.5">
      <c r="A163" s="64">
        <f t="shared" si="6"/>
        <v>12</v>
      </c>
      <c r="B163" s="65" t="s">
        <v>12</v>
      </c>
      <c r="C163" s="66" t="s">
        <v>510</v>
      </c>
      <c r="D163" s="67" t="s">
        <v>511</v>
      </c>
      <c r="E163" s="68" t="s">
        <v>100</v>
      </c>
      <c r="F163" s="68" t="s">
        <v>482</v>
      </c>
      <c r="G163" s="13" t="s">
        <v>512</v>
      </c>
      <c r="H163" s="64">
        <v>19310</v>
      </c>
      <c r="I163" s="69" t="s">
        <v>18</v>
      </c>
      <c r="J163" s="51">
        <v>61750</v>
      </c>
      <c r="K163" s="70">
        <v>2</v>
      </c>
      <c r="L163" s="69"/>
    </row>
    <row r="164" spans="1:12" ht="22.5">
      <c r="A164" s="64">
        <f t="shared" si="6"/>
        <v>13</v>
      </c>
      <c r="B164" s="65" t="s">
        <v>19</v>
      </c>
      <c r="C164" s="66" t="s">
        <v>513</v>
      </c>
      <c r="D164" s="67" t="s">
        <v>514</v>
      </c>
      <c r="E164" s="68" t="s">
        <v>100</v>
      </c>
      <c r="F164" s="68" t="s">
        <v>482</v>
      </c>
      <c r="G164" s="13" t="s">
        <v>515</v>
      </c>
      <c r="H164" s="64">
        <v>19311</v>
      </c>
      <c r="I164" s="69" t="s">
        <v>98</v>
      </c>
      <c r="J164" s="51">
        <v>17990</v>
      </c>
      <c r="K164" s="70">
        <v>2</v>
      </c>
      <c r="L164" s="69"/>
    </row>
    <row r="165" spans="1:12" ht="22.5">
      <c r="A165" s="64">
        <f t="shared" si="6"/>
        <v>14</v>
      </c>
      <c r="B165" s="65" t="s">
        <v>19</v>
      </c>
      <c r="C165" s="66" t="s">
        <v>516</v>
      </c>
      <c r="D165" s="67" t="s">
        <v>517</v>
      </c>
      <c r="E165" s="68" t="s">
        <v>124</v>
      </c>
      <c r="F165" s="68" t="s">
        <v>482</v>
      </c>
      <c r="G165" s="13" t="s">
        <v>518</v>
      </c>
      <c r="H165" s="64">
        <v>19313</v>
      </c>
      <c r="I165" s="69" t="s">
        <v>124</v>
      </c>
      <c r="J165" s="51">
        <v>15800</v>
      </c>
      <c r="K165" s="70">
        <v>2</v>
      </c>
      <c r="L165" s="69" t="s">
        <v>350</v>
      </c>
    </row>
    <row r="166" spans="1:12" ht="22.5">
      <c r="A166" s="64">
        <f t="shared" si="6"/>
        <v>15</v>
      </c>
      <c r="B166" s="65" t="s">
        <v>12</v>
      </c>
      <c r="C166" s="66" t="s">
        <v>519</v>
      </c>
      <c r="D166" s="67" t="s">
        <v>520</v>
      </c>
      <c r="E166" s="68" t="s">
        <v>124</v>
      </c>
      <c r="F166" s="68" t="s">
        <v>482</v>
      </c>
      <c r="G166" s="13" t="s">
        <v>521</v>
      </c>
      <c r="H166" s="64">
        <v>19314</v>
      </c>
      <c r="I166" s="69" t="s">
        <v>124</v>
      </c>
      <c r="J166" s="51">
        <v>16960</v>
      </c>
      <c r="K166" s="70">
        <v>2</v>
      </c>
      <c r="L166" s="69"/>
    </row>
    <row r="167" spans="1:12" ht="22.5">
      <c r="A167" s="64">
        <f t="shared" si="6"/>
        <v>16</v>
      </c>
      <c r="B167" s="65" t="s">
        <v>23</v>
      </c>
      <c r="C167" s="66" t="s">
        <v>522</v>
      </c>
      <c r="D167" s="67" t="s">
        <v>523</v>
      </c>
      <c r="E167" s="68" t="s">
        <v>100</v>
      </c>
      <c r="F167" s="68" t="s">
        <v>482</v>
      </c>
      <c r="G167" s="13" t="s">
        <v>524</v>
      </c>
      <c r="H167" s="64">
        <v>19315</v>
      </c>
      <c r="I167" s="69" t="s">
        <v>18</v>
      </c>
      <c r="J167" s="51">
        <v>63430</v>
      </c>
      <c r="K167" s="70">
        <v>2</v>
      </c>
      <c r="L167" s="69"/>
    </row>
    <row r="168" spans="1:12" ht="22.5">
      <c r="A168" s="64">
        <f t="shared" si="6"/>
        <v>17</v>
      </c>
      <c r="B168" s="65" t="s">
        <v>19</v>
      </c>
      <c r="C168" s="66" t="s">
        <v>525</v>
      </c>
      <c r="D168" s="67" t="s">
        <v>526</v>
      </c>
      <c r="E168" s="68" t="s">
        <v>100</v>
      </c>
      <c r="F168" s="68" t="s">
        <v>482</v>
      </c>
      <c r="G168" s="13" t="s">
        <v>527</v>
      </c>
      <c r="H168" s="64">
        <v>19316</v>
      </c>
      <c r="I168" s="69" t="s">
        <v>98</v>
      </c>
      <c r="J168" s="51">
        <v>19610</v>
      </c>
      <c r="K168" s="70">
        <v>2</v>
      </c>
      <c r="L168" s="69"/>
    </row>
    <row r="169" spans="1:12" ht="22.5">
      <c r="A169" s="64">
        <f t="shared" si="6"/>
        <v>18</v>
      </c>
      <c r="B169" s="65" t="s">
        <v>19</v>
      </c>
      <c r="C169" s="66" t="s">
        <v>528</v>
      </c>
      <c r="D169" s="67" t="s">
        <v>529</v>
      </c>
      <c r="E169" s="68" t="s">
        <v>100</v>
      </c>
      <c r="F169" s="68" t="s">
        <v>482</v>
      </c>
      <c r="G169" s="13" t="s">
        <v>530</v>
      </c>
      <c r="H169" s="64">
        <v>19317</v>
      </c>
      <c r="I169" s="69" t="s">
        <v>98</v>
      </c>
      <c r="J169" s="51">
        <v>24420</v>
      </c>
      <c r="K169" s="70">
        <v>2</v>
      </c>
      <c r="L169" s="69"/>
    </row>
    <row r="170" spans="1:12" ht="22.5">
      <c r="A170" s="64">
        <f t="shared" si="6"/>
        <v>19</v>
      </c>
      <c r="B170" s="65" t="s">
        <v>19</v>
      </c>
      <c r="C170" s="66" t="s">
        <v>531</v>
      </c>
      <c r="D170" s="67" t="s">
        <v>532</v>
      </c>
      <c r="E170" s="68" t="s">
        <v>100</v>
      </c>
      <c r="F170" s="68" t="s">
        <v>482</v>
      </c>
      <c r="G170" s="13" t="s">
        <v>533</v>
      </c>
      <c r="H170" s="64">
        <v>19318</v>
      </c>
      <c r="I170" s="69" t="s">
        <v>18</v>
      </c>
      <c r="J170" s="51">
        <v>51910</v>
      </c>
      <c r="K170" s="70">
        <v>2</v>
      </c>
      <c r="L170" s="69"/>
    </row>
    <row r="171" spans="1:12" ht="22.5">
      <c r="A171" s="64">
        <f t="shared" si="6"/>
        <v>20</v>
      </c>
      <c r="B171" s="65" t="s">
        <v>12</v>
      </c>
      <c r="C171" s="66" t="s">
        <v>534</v>
      </c>
      <c r="D171" s="67" t="s">
        <v>535</v>
      </c>
      <c r="E171" s="68" t="s">
        <v>100</v>
      </c>
      <c r="F171" s="68" t="s">
        <v>482</v>
      </c>
      <c r="G171" s="13" t="s">
        <v>536</v>
      </c>
      <c r="H171" s="64">
        <v>19319</v>
      </c>
      <c r="I171" s="69" t="s">
        <v>18</v>
      </c>
      <c r="J171" s="51">
        <v>61750</v>
      </c>
      <c r="K171" s="70">
        <v>2</v>
      </c>
      <c r="L171" s="69"/>
    </row>
    <row r="172" spans="1:12" ht="22.5">
      <c r="A172" s="64">
        <f t="shared" si="6"/>
        <v>21</v>
      </c>
      <c r="B172" s="65" t="s">
        <v>12</v>
      </c>
      <c r="C172" s="66" t="s">
        <v>537</v>
      </c>
      <c r="D172" s="67" t="s">
        <v>538</v>
      </c>
      <c r="E172" s="68" t="s">
        <v>100</v>
      </c>
      <c r="F172" s="68" t="s">
        <v>482</v>
      </c>
      <c r="G172" s="13" t="s">
        <v>539</v>
      </c>
      <c r="H172" s="64">
        <v>19320</v>
      </c>
      <c r="I172" s="69" t="s">
        <v>18</v>
      </c>
      <c r="J172" s="51">
        <v>55670</v>
      </c>
      <c r="K172" s="70">
        <v>2</v>
      </c>
      <c r="L172" s="69"/>
    </row>
    <row r="173" spans="1:12" ht="22.5">
      <c r="A173" s="64">
        <f t="shared" si="6"/>
        <v>22</v>
      </c>
      <c r="B173" s="65" t="s">
        <v>12</v>
      </c>
      <c r="C173" s="66" t="s">
        <v>540</v>
      </c>
      <c r="D173" s="67" t="s">
        <v>541</v>
      </c>
      <c r="E173" s="68" t="s">
        <v>124</v>
      </c>
      <c r="F173" s="68" t="s">
        <v>482</v>
      </c>
      <c r="G173" s="17" t="s">
        <v>542</v>
      </c>
      <c r="H173" s="64">
        <v>19321</v>
      </c>
      <c r="I173" s="69" t="s">
        <v>124</v>
      </c>
      <c r="J173" s="51">
        <v>15800</v>
      </c>
      <c r="K173" s="70">
        <v>2</v>
      </c>
      <c r="L173" s="69" t="s">
        <v>543</v>
      </c>
    </row>
    <row r="174" spans="1:12" ht="22.5">
      <c r="A174" s="64">
        <f t="shared" si="6"/>
        <v>23</v>
      </c>
      <c r="B174" s="65" t="s">
        <v>12</v>
      </c>
      <c r="C174" s="66" t="s">
        <v>544</v>
      </c>
      <c r="D174" s="67" t="s">
        <v>545</v>
      </c>
      <c r="E174" s="68" t="s">
        <v>100</v>
      </c>
      <c r="F174" s="68" t="s">
        <v>482</v>
      </c>
      <c r="G174" s="13" t="s">
        <v>546</v>
      </c>
      <c r="H174" s="64">
        <v>19322</v>
      </c>
      <c r="I174" s="69" t="s">
        <v>34</v>
      </c>
      <c r="J174" s="51">
        <v>29960</v>
      </c>
      <c r="K174" s="70">
        <v>2</v>
      </c>
      <c r="L174" s="69"/>
    </row>
    <row r="175" spans="1:12" ht="22.5">
      <c r="A175" s="64">
        <f t="shared" si="6"/>
        <v>24</v>
      </c>
      <c r="B175" s="65" t="s">
        <v>23</v>
      </c>
      <c r="C175" s="66" t="s">
        <v>547</v>
      </c>
      <c r="D175" s="67" t="s">
        <v>548</v>
      </c>
      <c r="E175" s="68" t="s">
        <v>124</v>
      </c>
      <c r="F175" s="68" t="s">
        <v>482</v>
      </c>
      <c r="G175" s="13" t="s">
        <v>549</v>
      </c>
      <c r="H175" s="64">
        <v>19328</v>
      </c>
      <c r="I175" s="69" t="s">
        <v>124</v>
      </c>
      <c r="J175" s="51">
        <v>16710</v>
      </c>
      <c r="K175" s="70">
        <v>2</v>
      </c>
      <c r="L175" s="69"/>
    </row>
    <row r="176" spans="1:12" ht="22.5">
      <c r="A176" s="64">
        <f t="shared" si="6"/>
        <v>25</v>
      </c>
      <c r="B176" s="65" t="s">
        <v>23</v>
      </c>
      <c r="C176" s="66" t="s">
        <v>550</v>
      </c>
      <c r="D176" s="67" t="s">
        <v>551</v>
      </c>
      <c r="E176" s="68" t="s">
        <v>100</v>
      </c>
      <c r="F176" s="68" t="s">
        <v>482</v>
      </c>
      <c r="G176" s="13" t="s">
        <v>552</v>
      </c>
      <c r="H176" s="64">
        <v>19403</v>
      </c>
      <c r="I176" s="69" t="s">
        <v>18</v>
      </c>
      <c r="J176" s="51">
        <v>52890</v>
      </c>
      <c r="K176" s="70">
        <v>2</v>
      </c>
      <c r="L176" s="69"/>
    </row>
    <row r="177" spans="1:12" ht="22.5">
      <c r="A177" s="64">
        <f t="shared" si="6"/>
        <v>26</v>
      </c>
      <c r="B177" s="65" t="s">
        <v>12</v>
      </c>
      <c r="C177" s="66" t="s">
        <v>553</v>
      </c>
      <c r="D177" s="67" t="s">
        <v>554</v>
      </c>
      <c r="E177" s="68" t="s">
        <v>100</v>
      </c>
      <c r="F177" s="68" t="s">
        <v>482</v>
      </c>
      <c r="G177" s="13" t="s">
        <v>555</v>
      </c>
      <c r="H177" s="64">
        <v>19452</v>
      </c>
      <c r="I177" s="69" t="s">
        <v>18</v>
      </c>
      <c r="J177" s="51">
        <v>55570</v>
      </c>
      <c r="K177" s="70">
        <v>2</v>
      </c>
      <c r="L177" s="69"/>
    </row>
    <row r="178" spans="1:12" ht="22.5">
      <c r="A178" s="64">
        <f t="shared" si="6"/>
        <v>27</v>
      </c>
      <c r="B178" s="65" t="s">
        <v>12</v>
      </c>
      <c r="C178" s="66" t="s">
        <v>556</v>
      </c>
      <c r="D178" s="67" t="s">
        <v>557</v>
      </c>
      <c r="E178" s="68" t="s">
        <v>100</v>
      </c>
      <c r="F178" s="68" t="s">
        <v>482</v>
      </c>
      <c r="G178" s="13" t="s">
        <v>558</v>
      </c>
      <c r="H178" s="64">
        <v>19512</v>
      </c>
      <c r="I178" s="69" t="s">
        <v>34</v>
      </c>
      <c r="J178" s="51">
        <v>27360</v>
      </c>
      <c r="K178" s="70">
        <v>2</v>
      </c>
      <c r="L178" s="69"/>
    </row>
    <row r="179" spans="1:12" ht="22.5">
      <c r="A179" s="64">
        <f t="shared" si="6"/>
        <v>28</v>
      </c>
      <c r="B179" s="65" t="s">
        <v>19</v>
      </c>
      <c r="C179" s="66" t="s">
        <v>42</v>
      </c>
      <c r="D179" s="67" t="s">
        <v>559</v>
      </c>
      <c r="E179" s="68" t="s">
        <v>100</v>
      </c>
      <c r="F179" s="68" t="s">
        <v>482</v>
      </c>
      <c r="G179" s="13" t="s">
        <v>560</v>
      </c>
      <c r="H179" s="64">
        <v>20125</v>
      </c>
      <c r="I179" s="69" t="s">
        <v>98</v>
      </c>
      <c r="J179" s="51">
        <v>18910</v>
      </c>
      <c r="K179" s="70">
        <v>2</v>
      </c>
      <c r="L179" s="69"/>
    </row>
    <row r="180" spans="1:12" ht="22.5">
      <c r="A180" s="64">
        <f t="shared" si="6"/>
        <v>29</v>
      </c>
      <c r="B180" s="65" t="s">
        <v>12</v>
      </c>
      <c r="C180" s="66" t="s">
        <v>561</v>
      </c>
      <c r="D180" s="67" t="s">
        <v>562</v>
      </c>
      <c r="E180" s="68" t="s">
        <v>100</v>
      </c>
      <c r="F180" s="68" t="s">
        <v>482</v>
      </c>
      <c r="G180" s="13" t="s">
        <v>563</v>
      </c>
      <c r="H180" s="64">
        <v>20327</v>
      </c>
      <c r="I180" s="69" t="s">
        <v>18</v>
      </c>
      <c r="J180" s="51">
        <v>48200</v>
      </c>
      <c r="K180" s="70">
        <v>2</v>
      </c>
      <c r="L180" s="69"/>
    </row>
    <row r="181" spans="1:12" ht="22.5">
      <c r="A181" s="64">
        <f t="shared" si="6"/>
        <v>30</v>
      </c>
      <c r="B181" s="65" t="s">
        <v>19</v>
      </c>
      <c r="C181" s="66" t="s">
        <v>219</v>
      </c>
      <c r="D181" s="67" t="s">
        <v>564</v>
      </c>
      <c r="E181" s="68" t="s">
        <v>100</v>
      </c>
      <c r="F181" s="68" t="s">
        <v>482</v>
      </c>
      <c r="G181" s="13" t="s">
        <v>565</v>
      </c>
      <c r="H181" s="64">
        <v>20495</v>
      </c>
      <c r="I181" s="69" t="s">
        <v>18</v>
      </c>
      <c r="J181" s="51">
        <v>35820</v>
      </c>
      <c r="K181" s="70">
        <v>2</v>
      </c>
      <c r="L181" s="69"/>
    </row>
    <row r="182" spans="1:12" ht="22.5">
      <c r="A182" s="64">
        <f t="shared" si="6"/>
        <v>31</v>
      </c>
      <c r="B182" s="65" t="s">
        <v>19</v>
      </c>
      <c r="C182" s="66" t="s">
        <v>566</v>
      </c>
      <c r="D182" s="67" t="s">
        <v>567</v>
      </c>
      <c r="E182" s="68" t="s">
        <v>100</v>
      </c>
      <c r="F182" s="68" t="s">
        <v>482</v>
      </c>
      <c r="G182" s="13" t="s">
        <v>568</v>
      </c>
      <c r="H182" s="64">
        <v>20812</v>
      </c>
      <c r="I182" s="69" t="s">
        <v>98</v>
      </c>
      <c r="J182" s="51">
        <v>17980</v>
      </c>
      <c r="K182" s="70">
        <v>2</v>
      </c>
      <c r="L182" s="69"/>
    </row>
    <row r="183" spans="1:12" ht="22.5">
      <c r="A183" s="64">
        <v>1</v>
      </c>
      <c r="B183" s="65" t="s">
        <v>23</v>
      </c>
      <c r="C183" s="66" t="s">
        <v>569</v>
      </c>
      <c r="D183" s="67" t="s">
        <v>570</v>
      </c>
      <c r="E183" s="68" t="s">
        <v>107</v>
      </c>
      <c r="F183" s="68" t="s">
        <v>571</v>
      </c>
      <c r="G183" s="13" t="s">
        <v>572</v>
      </c>
      <c r="H183" s="64">
        <v>19323</v>
      </c>
      <c r="I183" s="69" t="s">
        <v>38</v>
      </c>
      <c r="J183" s="51">
        <v>67990</v>
      </c>
      <c r="K183" s="70">
        <v>2</v>
      </c>
      <c r="L183" s="69"/>
    </row>
    <row r="184" spans="1:12" ht="22.5">
      <c r="A184" s="64">
        <f t="shared" ref="A184:A201" si="7">A183+1</f>
        <v>2</v>
      </c>
      <c r="B184" s="65" t="s">
        <v>19</v>
      </c>
      <c r="C184" s="66" t="s">
        <v>573</v>
      </c>
      <c r="D184" s="67" t="s">
        <v>574</v>
      </c>
      <c r="E184" s="68" t="s">
        <v>240</v>
      </c>
      <c r="F184" s="68" t="s">
        <v>571</v>
      </c>
      <c r="G184" s="17" t="s">
        <v>575</v>
      </c>
      <c r="H184" s="64">
        <v>19324</v>
      </c>
      <c r="I184" s="69" t="s">
        <v>34</v>
      </c>
      <c r="J184" s="51">
        <v>26940</v>
      </c>
      <c r="K184" s="70">
        <v>2</v>
      </c>
      <c r="L184" s="69"/>
    </row>
    <row r="185" spans="1:12" ht="22.5">
      <c r="A185" s="64">
        <f t="shared" si="7"/>
        <v>3</v>
      </c>
      <c r="B185" s="65" t="s">
        <v>12</v>
      </c>
      <c r="C185" s="66" t="s">
        <v>576</v>
      </c>
      <c r="D185" s="67" t="s">
        <v>577</v>
      </c>
      <c r="E185" s="68" t="s">
        <v>100</v>
      </c>
      <c r="F185" s="68" t="s">
        <v>571</v>
      </c>
      <c r="G185" s="13" t="s">
        <v>578</v>
      </c>
      <c r="H185" s="64">
        <v>19325</v>
      </c>
      <c r="I185" s="69" t="s">
        <v>18</v>
      </c>
      <c r="J185" s="51">
        <v>56250</v>
      </c>
      <c r="K185" s="70">
        <v>2</v>
      </c>
      <c r="L185" s="69"/>
    </row>
    <row r="186" spans="1:12" ht="22.5">
      <c r="A186" s="64">
        <f t="shared" si="7"/>
        <v>4</v>
      </c>
      <c r="B186" s="65" t="s">
        <v>19</v>
      </c>
      <c r="C186" s="66" t="s">
        <v>579</v>
      </c>
      <c r="D186" s="67" t="s">
        <v>580</v>
      </c>
      <c r="E186" s="68" t="s">
        <v>100</v>
      </c>
      <c r="F186" s="68" t="s">
        <v>571</v>
      </c>
      <c r="G186" s="13" t="s">
        <v>581</v>
      </c>
      <c r="H186" s="64">
        <v>19326</v>
      </c>
      <c r="I186" s="69" t="s">
        <v>98</v>
      </c>
      <c r="J186" s="51">
        <v>26480</v>
      </c>
      <c r="K186" s="70">
        <v>2</v>
      </c>
      <c r="L186" s="69"/>
    </row>
    <row r="187" spans="1:12" ht="22.5">
      <c r="A187" s="64">
        <f t="shared" si="7"/>
        <v>5</v>
      </c>
      <c r="B187" s="65" t="s">
        <v>12</v>
      </c>
      <c r="C187" s="66" t="s">
        <v>576</v>
      </c>
      <c r="D187" s="67" t="s">
        <v>582</v>
      </c>
      <c r="E187" s="68" t="s">
        <v>100</v>
      </c>
      <c r="F187" s="68" t="s">
        <v>571</v>
      </c>
      <c r="G187" s="13" t="s">
        <v>583</v>
      </c>
      <c r="H187" s="64">
        <v>19331</v>
      </c>
      <c r="I187" s="69" t="s">
        <v>18</v>
      </c>
      <c r="J187" s="51">
        <v>58480</v>
      </c>
      <c r="K187" s="70">
        <v>2</v>
      </c>
      <c r="L187" s="69"/>
    </row>
    <row r="188" spans="1:12" ht="22.5">
      <c r="A188" s="64">
        <f t="shared" si="7"/>
        <v>6</v>
      </c>
      <c r="B188" s="65" t="s">
        <v>12</v>
      </c>
      <c r="C188" s="66" t="s">
        <v>584</v>
      </c>
      <c r="D188" s="67" t="s">
        <v>585</v>
      </c>
      <c r="E188" s="68" t="s">
        <v>100</v>
      </c>
      <c r="F188" s="68" t="s">
        <v>571</v>
      </c>
      <c r="G188" s="13" t="s">
        <v>586</v>
      </c>
      <c r="H188" s="64">
        <v>19332</v>
      </c>
      <c r="I188" s="69" t="s">
        <v>18</v>
      </c>
      <c r="J188" s="51">
        <v>59440</v>
      </c>
      <c r="K188" s="70">
        <v>2</v>
      </c>
      <c r="L188" s="69"/>
    </row>
    <row r="189" spans="1:12" ht="22.5">
      <c r="A189" s="64">
        <f t="shared" si="7"/>
        <v>7</v>
      </c>
      <c r="B189" s="65" t="s">
        <v>12</v>
      </c>
      <c r="C189" s="66" t="s">
        <v>587</v>
      </c>
      <c r="D189" s="67" t="s">
        <v>588</v>
      </c>
      <c r="E189" s="68" t="s">
        <v>100</v>
      </c>
      <c r="F189" s="68" t="s">
        <v>571</v>
      </c>
      <c r="G189" s="13" t="s">
        <v>589</v>
      </c>
      <c r="H189" s="64">
        <v>19333</v>
      </c>
      <c r="I189" s="69" t="s">
        <v>18</v>
      </c>
      <c r="J189" s="51">
        <v>60020</v>
      </c>
      <c r="K189" s="70">
        <v>2</v>
      </c>
      <c r="L189" s="69"/>
    </row>
    <row r="190" spans="1:12" ht="22.5">
      <c r="A190" s="64">
        <f t="shared" si="7"/>
        <v>8</v>
      </c>
      <c r="B190" s="65" t="s">
        <v>12</v>
      </c>
      <c r="C190" s="66" t="s">
        <v>444</v>
      </c>
      <c r="D190" s="67" t="s">
        <v>590</v>
      </c>
      <c r="E190" s="68" t="s">
        <v>100</v>
      </c>
      <c r="F190" s="68" t="s">
        <v>571</v>
      </c>
      <c r="G190" s="13" t="s">
        <v>591</v>
      </c>
      <c r="H190" s="64">
        <v>19335</v>
      </c>
      <c r="I190" s="69" t="s">
        <v>18</v>
      </c>
      <c r="J190" s="51">
        <v>48850</v>
      </c>
      <c r="K190" s="70">
        <v>2</v>
      </c>
      <c r="L190" s="69"/>
    </row>
    <row r="191" spans="1:12" ht="22.5">
      <c r="A191" s="64">
        <f t="shared" si="7"/>
        <v>9</v>
      </c>
      <c r="B191" s="65" t="s">
        <v>23</v>
      </c>
      <c r="C191" s="66" t="s">
        <v>592</v>
      </c>
      <c r="D191" s="67" t="s">
        <v>593</v>
      </c>
      <c r="E191" s="68" t="s">
        <v>100</v>
      </c>
      <c r="F191" s="68" t="s">
        <v>571</v>
      </c>
      <c r="G191" s="13" t="s">
        <v>594</v>
      </c>
      <c r="H191" s="64">
        <v>19336</v>
      </c>
      <c r="I191" s="69" t="s">
        <v>18</v>
      </c>
      <c r="J191" s="51">
        <v>63230</v>
      </c>
      <c r="K191" s="70">
        <v>2</v>
      </c>
      <c r="L191" s="69"/>
    </row>
    <row r="192" spans="1:12" ht="22.5">
      <c r="A192" s="64">
        <f t="shared" si="7"/>
        <v>10</v>
      </c>
      <c r="B192" s="65" t="s">
        <v>19</v>
      </c>
      <c r="C192" s="66" t="s">
        <v>595</v>
      </c>
      <c r="D192" s="67" t="s">
        <v>596</v>
      </c>
      <c r="E192" s="68" t="s">
        <v>100</v>
      </c>
      <c r="F192" s="68" t="s">
        <v>571</v>
      </c>
      <c r="G192" s="13" t="s">
        <v>597</v>
      </c>
      <c r="H192" s="64">
        <v>19337</v>
      </c>
      <c r="I192" s="69" t="s">
        <v>34</v>
      </c>
      <c r="J192" s="51">
        <v>29070</v>
      </c>
      <c r="K192" s="70">
        <v>2</v>
      </c>
      <c r="L192" s="69"/>
    </row>
    <row r="193" spans="1:12" ht="22.5">
      <c r="A193" s="64">
        <f t="shared" si="7"/>
        <v>11</v>
      </c>
      <c r="B193" s="65" t="s">
        <v>12</v>
      </c>
      <c r="C193" s="66" t="s">
        <v>598</v>
      </c>
      <c r="D193" s="67" t="s">
        <v>599</v>
      </c>
      <c r="E193" s="68" t="s">
        <v>100</v>
      </c>
      <c r="F193" s="68" t="s">
        <v>571</v>
      </c>
      <c r="G193" s="13" t="s">
        <v>600</v>
      </c>
      <c r="H193" s="64">
        <v>19338</v>
      </c>
      <c r="I193" s="69" t="s">
        <v>18</v>
      </c>
      <c r="J193" s="51">
        <v>56560</v>
      </c>
      <c r="K193" s="70">
        <v>2</v>
      </c>
      <c r="L193" s="69"/>
    </row>
    <row r="194" spans="1:12" ht="22.5">
      <c r="A194" s="64">
        <f t="shared" si="7"/>
        <v>12</v>
      </c>
      <c r="B194" s="65" t="s">
        <v>12</v>
      </c>
      <c r="C194" s="66" t="s">
        <v>601</v>
      </c>
      <c r="D194" s="67" t="s">
        <v>602</v>
      </c>
      <c r="E194" s="68" t="s">
        <v>100</v>
      </c>
      <c r="F194" s="68" t="s">
        <v>571</v>
      </c>
      <c r="G194" s="13" t="s">
        <v>603</v>
      </c>
      <c r="H194" s="64">
        <v>19339</v>
      </c>
      <c r="I194" s="69" t="s">
        <v>18</v>
      </c>
      <c r="J194" s="51">
        <v>53030</v>
      </c>
      <c r="K194" s="70">
        <v>2</v>
      </c>
      <c r="L194" s="69"/>
    </row>
    <row r="195" spans="1:12" ht="22.5">
      <c r="A195" s="64">
        <f t="shared" si="7"/>
        <v>13</v>
      </c>
      <c r="B195" s="65" t="s">
        <v>19</v>
      </c>
      <c r="C195" s="66" t="s">
        <v>604</v>
      </c>
      <c r="D195" s="67" t="s">
        <v>605</v>
      </c>
      <c r="E195" s="68" t="s">
        <v>100</v>
      </c>
      <c r="F195" s="68" t="s">
        <v>571</v>
      </c>
      <c r="G195" s="13" t="s">
        <v>606</v>
      </c>
      <c r="H195" s="64">
        <v>19340</v>
      </c>
      <c r="I195" s="69" t="s">
        <v>18</v>
      </c>
      <c r="J195" s="51">
        <v>52610</v>
      </c>
      <c r="K195" s="70">
        <v>2</v>
      </c>
      <c r="L195" s="69"/>
    </row>
    <row r="196" spans="1:12" ht="22.5">
      <c r="A196" s="64">
        <f t="shared" si="7"/>
        <v>14</v>
      </c>
      <c r="B196" s="65" t="s">
        <v>12</v>
      </c>
      <c r="C196" s="66" t="s">
        <v>607</v>
      </c>
      <c r="D196" s="67" t="s">
        <v>174</v>
      </c>
      <c r="E196" s="68" t="s">
        <v>100</v>
      </c>
      <c r="F196" s="68" t="s">
        <v>571</v>
      </c>
      <c r="G196" s="13" t="s">
        <v>608</v>
      </c>
      <c r="H196" s="64">
        <v>19341</v>
      </c>
      <c r="I196" s="69" t="s">
        <v>18</v>
      </c>
      <c r="J196" s="51">
        <v>49570</v>
      </c>
      <c r="K196" s="70">
        <v>2</v>
      </c>
      <c r="L196" s="69"/>
    </row>
    <row r="197" spans="1:12" ht="22.5">
      <c r="A197" s="64">
        <f t="shared" si="7"/>
        <v>15</v>
      </c>
      <c r="B197" s="65" t="s">
        <v>12</v>
      </c>
      <c r="C197" s="66" t="s">
        <v>188</v>
      </c>
      <c r="D197" s="67" t="s">
        <v>609</v>
      </c>
      <c r="E197" s="68" t="s">
        <v>100</v>
      </c>
      <c r="F197" s="68" t="s">
        <v>571</v>
      </c>
      <c r="G197" s="13" t="s">
        <v>610</v>
      </c>
      <c r="H197" s="64">
        <v>19342</v>
      </c>
      <c r="I197" s="69" t="s">
        <v>18</v>
      </c>
      <c r="J197" s="51">
        <v>44300</v>
      </c>
      <c r="K197" s="70">
        <v>2</v>
      </c>
      <c r="L197" s="69"/>
    </row>
    <row r="198" spans="1:12" ht="22.5">
      <c r="A198" s="64">
        <f t="shared" si="7"/>
        <v>16</v>
      </c>
      <c r="B198" s="65" t="s">
        <v>12</v>
      </c>
      <c r="C198" s="66" t="s">
        <v>439</v>
      </c>
      <c r="D198" s="67" t="s">
        <v>593</v>
      </c>
      <c r="E198" s="68" t="s">
        <v>100</v>
      </c>
      <c r="F198" s="68" t="s">
        <v>571</v>
      </c>
      <c r="G198" s="13" t="s">
        <v>611</v>
      </c>
      <c r="H198" s="64">
        <v>19343</v>
      </c>
      <c r="I198" s="69" t="s">
        <v>18</v>
      </c>
      <c r="J198" s="51">
        <v>64870</v>
      </c>
      <c r="K198" s="70">
        <v>2</v>
      </c>
      <c r="L198" s="69"/>
    </row>
    <row r="199" spans="1:12" ht="22.5">
      <c r="A199" s="64">
        <f t="shared" si="7"/>
        <v>17</v>
      </c>
      <c r="B199" s="65" t="s">
        <v>12</v>
      </c>
      <c r="C199" s="66" t="s">
        <v>612</v>
      </c>
      <c r="D199" s="67" t="s">
        <v>613</v>
      </c>
      <c r="E199" s="68" t="s">
        <v>100</v>
      </c>
      <c r="F199" s="68" t="s">
        <v>571</v>
      </c>
      <c r="G199" s="13" t="s">
        <v>614</v>
      </c>
      <c r="H199" s="64">
        <v>19344</v>
      </c>
      <c r="I199" s="69" t="s">
        <v>18</v>
      </c>
      <c r="J199" s="51">
        <v>35620</v>
      </c>
      <c r="K199" s="70">
        <v>2</v>
      </c>
      <c r="L199" s="69"/>
    </row>
    <row r="200" spans="1:12" ht="22.5">
      <c r="A200" s="64">
        <f t="shared" si="7"/>
        <v>18</v>
      </c>
      <c r="B200" s="65" t="s">
        <v>19</v>
      </c>
      <c r="C200" s="66" t="s">
        <v>615</v>
      </c>
      <c r="D200" s="67" t="s">
        <v>616</v>
      </c>
      <c r="E200" s="68" t="s">
        <v>100</v>
      </c>
      <c r="F200" s="68" t="s">
        <v>571</v>
      </c>
      <c r="G200" s="13" t="s">
        <v>617</v>
      </c>
      <c r="H200" s="64">
        <v>19703</v>
      </c>
      <c r="I200" s="69" t="s">
        <v>98</v>
      </c>
      <c r="J200" s="51">
        <v>19490</v>
      </c>
      <c r="K200" s="70">
        <v>2</v>
      </c>
      <c r="L200" s="69"/>
    </row>
    <row r="201" spans="1:12" ht="22.5">
      <c r="A201" s="64">
        <f t="shared" si="7"/>
        <v>19</v>
      </c>
      <c r="B201" s="65" t="s">
        <v>23</v>
      </c>
      <c r="C201" s="66" t="s">
        <v>618</v>
      </c>
      <c r="D201" s="67" t="s">
        <v>619</v>
      </c>
      <c r="E201" s="68" t="s">
        <v>100</v>
      </c>
      <c r="F201" s="68" t="s">
        <v>571</v>
      </c>
      <c r="G201" s="13" t="s">
        <v>620</v>
      </c>
      <c r="H201" s="64">
        <v>20674</v>
      </c>
      <c r="I201" s="69" t="s">
        <v>98</v>
      </c>
      <c r="J201" s="51">
        <v>21980</v>
      </c>
      <c r="K201" s="70">
        <v>2</v>
      </c>
      <c r="L201" s="69"/>
    </row>
    <row r="202" spans="1:12" ht="22.5">
      <c r="A202" s="64">
        <v>1</v>
      </c>
      <c r="B202" s="65" t="s">
        <v>23</v>
      </c>
      <c r="C202" s="66" t="s">
        <v>621</v>
      </c>
      <c r="D202" s="67" t="s">
        <v>511</v>
      </c>
      <c r="E202" s="68" t="s">
        <v>107</v>
      </c>
      <c r="F202" s="68" t="s">
        <v>622</v>
      </c>
      <c r="G202" s="13" t="s">
        <v>623</v>
      </c>
      <c r="H202" s="64">
        <v>19264</v>
      </c>
      <c r="I202" s="69" t="s">
        <v>18</v>
      </c>
      <c r="J202" s="51">
        <v>60150</v>
      </c>
      <c r="K202" s="70">
        <v>2</v>
      </c>
      <c r="L202" s="69"/>
    </row>
    <row r="203" spans="1:12" ht="22.5">
      <c r="A203" s="64">
        <f t="shared" ref="A203:A219" si="8">A202+1</f>
        <v>2</v>
      </c>
      <c r="B203" s="65" t="s">
        <v>12</v>
      </c>
      <c r="C203" s="66" t="s">
        <v>624</v>
      </c>
      <c r="D203" s="67" t="s">
        <v>625</v>
      </c>
      <c r="E203" s="68" t="s">
        <v>100</v>
      </c>
      <c r="F203" s="68" t="s">
        <v>622</v>
      </c>
      <c r="G203" s="13" t="s">
        <v>626</v>
      </c>
      <c r="H203" s="64">
        <v>19266</v>
      </c>
      <c r="I203" s="69" t="s">
        <v>18</v>
      </c>
      <c r="J203" s="51">
        <v>59870</v>
      </c>
      <c r="K203" s="70">
        <v>2</v>
      </c>
      <c r="L203" s="69"/>
    </row>
    <row r="204" spans="1:12" ht="22.5">
      <c r="A204" s="64">
        <f t="shared" si="8"/>
        <v>3</v>
      </c>
      <c r="B204" s="65" t="s">
        <v>19</v>
      </c>
      <c r="C204" s="66" t="s">
        <v>627</v>
      </c>
      <c r="D204" s="67" t="s">
        <v>628</v>
      </c>
      <c r="E204" s="68" t="s">
        <v>124</v>
      </c>
      <c r="F204" s="68" t="s">
        <v>622</v>
      </c>
      <c r="G204" s="17" t="s">
        <v>629</v>
      </c>
      <c r="H204" s="64">
        <v>19267</v>
      </c>
      <c r="I204" s="69" t="s">
        <v>124</v>
      </c>
      <c r="J204" s="51">
        <v>15800</v>
      </c>
      <c r="K204" s="70">
        <v>2</v>
      </c>
      <c r="L204" s="69" t="s">
        <v>130</v>
      </c>
    </row>
    <row r="205" spans="1:12" ht="22.5">
      <c r="A205" s="64">
        <f t="shared" si="8"/>
        <v>4</v>
      </c>
      <c r="B205" s="65" t="s">
        <v>12</v>
      </c>
      <c r="C205" s="66" t="s">
        <v>630</v>
      </c>
      <c r="D205" s="67" t="s">
        <v>631</v>
      </c>
      <c r="E205" s="68" t="s">
        <v>100</v>
      </c>
      <c r="F205" s="68" t="s">
        <v>622</v>
      </c>
      <c r="G205" s="13" t="s">
        <v>632</v>
      </c>
      <c r="H205" s="64">
        <v>19268</v>
      </c>
      <c r="I205" s="69" t="s">
        <v>34</v>
      </c>
      <c r="J205" s="51">
        <v>29650</v>
      </c>
      <c r="K205" s="70">
        <v>2</v>
      </c>
      <c r="L205" s="69"/>
    </row>
    <row r="206" spans="1:12" ht="22.5">
      <c r="A206" s="64">
        <f t="shared" si="8"/>
        <v>5</v>
      </c>
      <c r="B206" s="65" t="s">
        <v>19</v>
      </c>
      <c r="C206" s="66" t="s">
        <v>633</v>
      </c>
      <c r="D206" s="67" t="s">
        <v>634</v>
      </c>
      <c r="E206" s="68" t="s">
        <v>100</v>
      </c>
      <c r="F206" s="68" t="s">
        <v>622</v>
      </c>
      <c r="G206" s="13" t="s">
        <v>635</v>
      </c>
      <c r="H206" s="64">
        <v>19269</v>
      </c>
      <c r="I206" s="69" t="s">
        <v>98</v>
      </c>
      <c r="J206" s="51">
        <v>19550</v>
      </c>
      <c r="K206" s="70">
        <v>2</v>
      </c>
      <c r="L206" s="69"/>
    </row>
    <row r="207" spans="1:12" ht="22.5">
      <c r="A207" s="64">
        <f t="shared" si="8"/>
        <v>6</v>
      </c>
      <c r="B207" s="65" t="s">
        <v>19</v>
      </c>
      <c r="C207" s="66" t="s">
        <v>339</v>
      </c>
      <c r="D207" s="67" t="s">
        <v>636</v>
      </c>
      <c r="E207" s="68" t="s">
        <v>124</v>
      </c>
      <c r="F207" s="68" t="s">
        <v>622</v>
      </c>
      <c r="G207" s="13" t="s">
        <v>637</v>
      </c>
      <c r="H207" s="64">
        <v>19270</v>
      </c>
      <c r="I207" s="69" t="s">
        <v>124</v>
      </c>
      <c r="J207" s="51">
        <v>16840</v>
      </c>
      <c r="K207" s="70">
        <v>2</v>
      </c>
      <c r="L207" s="69"/>
    </row>
    <row r="208" spans="1:12" ht="22.5">
      <c r="A208" s="64">
        <f t="shared" si="8"/>
        <v>7</v>
      </c>
      <c r="B208" s="65" t="s">
        <v>12</v>
      </c>
      <c r="C208" s="66" t="s">
        <v>638</v>
      </c>
      <c r="D208" s="67" t="s">
        <v>602</v>
      </c>
      <c r="E208" s="68" t="s">
        <v>100</v>
      </c>
      <c r="F208" s="68" t="s">
        <v>622</v>
      </c>
      <c r="G208" s="13" t="s">
        <v>639</v>
      </c>
      <c r="H208" s="64">
        <v>19271</v>
      </c>
      <c r="I208" s="69" t="s">
        <v>18</v>
      </c>
      <c r="J208" s="51">
        <v>54750</v>
      </c>
      <c r="K208" s="70">
        <v>2</v>
      </c>
      <c r="L208" s="69"/>
    </row>
    <row r="209" spans="1:12" ht="22.5">
      <c r="A209" s="64">
        <f t="shared" si="8"/>
        <v>8</v>
      </c>
      <c r="B209" s="65" t="s">
        <v>19</v>
      </c>
      <c r="C209" s="66" t="s">
        <v>289</v>
      </c>
      <c r="D209" s="67" t="s">
        <v>640</v>
      </c>
      <c r="E209" s="68" t="s">
        <v>124</v>
      </c>
      <c r="F209" s="68" t="s">
        <v>622</v>
      </c>
      <c r="G209" s="13" t="s">
        <v>641</v>
      </c>
      <c r="H209" s="64">
        <v>19272</v>
      </c>
      <c r="I209" s="69" t="s">
        <v>124</v>
      </c>
      <c r="J209" s="51">
        <v>16680</v>
      </c>
      <c r="K209" s="70">
        <v>2</v>
      </c>
      <c r="L209" s="69"/>
    </row>
    <row r="210" spans="1:12" ht="22.5">
      <c r="A210" s="64">
        <f t="shared" si="8"/>
        <v>9</v>
      </c>
      <c r="B210" s="65" t="s">
        <v>19</v>
      </c>
      <c r="C210" s="66" t="s">
        <v>642</v>
      </c>
      <c r="D210" s="67" t="s">
        <v>643</v>
      </c>
      <c r="E210" s="68" t="s">
        <v>100</v>
      </c>
      <c r="F210" s="68" t="s">
        <v>622</v>
      </c>
      <c r="G210" s="13" t="s">
        <v>644</v>
      </c>
      <c r="H210" s="64">
        <v>19273</v>
      </c>
      <c r="I210" s="69" t="s">
        <v>18</v>
      </c>
      <c r="J210" s="51">
        <v>47910</v>
      </c>
      <c r="K210" s="70">
        <v>2</v>
      </c>
      <c r="L210" s="69"/>
    </row>
    <row r="211" spans="1:12" ht="22.5">
      <c r="A211" s="64">
        <f t="shared" si="8"/>
        <v>10</v>
      </c>
      <c r="B211" s="65" t="s">
        <v>12</v>
      </c>
      <c r="C211" s="66" t="s">
        <v>645</v>
      </c>
      <c r="D211" s="67" t="s">
        <v>646</v>
      </c>
      <c r="E211" s="68" t="s">
        <v>100</v>
      </c>
      <c r="F211" s="68" t="s">
        <v>622</v>
      </c>
      <c r="G211" s="13" t="s">
        <v>647</v>
      </c>
      <c r="H211" s="64">
        <v>19275</v>
      </c>
      <c r="I211" s="69" t="s">
        <v>18</v>
      </c>
      <c r="J211" s="51">
        <v>59380</v>
      </c>
      <c r="K211" s="70">
        <v>2</v>
      </c>
      <c r="L211" s="69"/>
    </row>
    <row r="212" spans="1:12" ht="22.5">
      <c r="A212" s="64">
        <f t="shared" si="8"/>
        <v>11</v>
      </c>
      <c r="B212" s="65" t="s">
        <v>23</v>
      </c>
      <c r="C212" s="66" t="s">
        <v>480</v>
      </c>
      <c r="D212" s="67" t="s">
        <v>648</v>
      </c>
      <c r="E212" s="68" t="s">
        <v>100</v>
      </c>
      <c r="F212" s="68" t="s">
        <v>622</v>
      </c>
      <c r="G212" s="13" t="s">
        <v>649</v>
      </c>
      <c r="H212" s="64">
        <v>19276</v>
      </c>
      <c r="I212" s="69" t="s">
        <v>18</v>
      </c>
      <c r="J212" s="51">
        <v>59970</v>
      </c>
      <c r="K212" s="70">
        <v>2</v>
      </c>
      <c r="L212" s="69"/>
    </row>
    <row r="213" spans="1:12" ht="22.5">
      <c r="A213" s="64">
        <f t="shared" si="8"/>
        <v>12</v>
      </c>
      <c r="B213" s="65" t="s">
        <v>19</v>
      </c>
      <c r="C213" s="66" t="s">
        <v>277</v>
      </c>
      <c r="D213" s="67" t="s">
        <v>650</v>
      </c>
      <c r="E213" s="68" t="s">
        <v>100</v>
      </c>
      <c r="F213" s="68" t="s">
        <v>622</v>
      </c>
      <c r="G213" s="13" t="s">
        <v>651</v>
      </c>
      <c r="H213" s="64">
        <v>19277</v>
      </c>
      <c r="I213" s="69" t="s">
        <v>18</v>
      </c>
      <c r="J213" s="51">
        <v>59340</v>
      </c>
      <c r="K213" s="70">
        <v>2</v>
      </c>
      <c r="L213" s="69"/>
    </row>
    <row r="214" spans="1:12" ht="22.5">
      <c r="A214" s="64">
        <f t="shared" si="8"/>
        <v>13</v>
      </c>
      <c r="B214" s="65" t="s">
        <v>12</v>
      </c>
      <c r="C214" s="66" t="s">
        <v>652</v>
      </c>
      <c r="D214" s="67" t="s">
        <v>653</v>
      </c>
      <c r="E214" s="68" t="s">
        <v>100</v>
      </c>
      <c r="F214" s="68" t="s">
        <v>622</v>
      </c>
      <c r="G214" s="13" t="s">
        <v>654</v>
      </c>
      <c r="H214" s="64">
        <v>19279</v>
      </c>
      <c r="I214" s="69" t="s">
        <v>18</v>
      </c>
      <c r="J214" s="51">
        <v>40020</v>
      </c>
      <c r="K214" s="70">
        <v>2</v>
      </c>
      <c r="L214" s="69"/>
    </row>
    <row r="215" spans="1:12" ht="22.5">
      <c r="A215" s="64">
        <f t="shared" si="8"/>
        <v>14</v>
      </c>
      <c r="B215" s="65" t="s">
        <v>23</v>
      </c>
      <c r="C215" s="66" t="s">
        <v>655</v>
      </c>
      <c r="D215" s="67" t="s">
        <v>186</v>
      </c>
      <c r="E215" s="68" t="s">
        <v>100</v>
      </c>
      <c r="F215" s="68" t="s">
        <v>622</v>
      </c>
      <c r="G215" s="13" t="s">
        <v>656</v>
      </c>
      <c r="H215" s="64">
        <v>19280</v>
      </c>
      <c r="I215" s="69" t="s">
        <v>18</v>
      </c>
      <c r="J215" s="51">
        <v>49650</v>
      </c>
      <c r="K215" s="70">
        <v>2</v>
      </c>
      <c r="L215" s="69"/>
    </row>
    <row r="216" spans="1:12" ht="22.5">
      <c r="A216" s="64">
        <f t="shared" si="8"/>
        <v>15</v>
      </c>
      <c r="B216" s="65" t="s">
        <v>19</v>
      </c>
      <c r="C216" s="66" t="s">
        <v>657</v>
      </c>
      <c r="D216" s="67" t="s">
        <v>658</v>
      </c>
      <c r="E216" s="68" t="s">
        <v>100</v>
      </c>
      <c r="F216" s="68" t="s">
        <v>622</v>
      </c>
      <c r="G216" s="13" t="s">
        <v>659</v>
      </c>
      <c r="H216" s="64">
        <v>19281</v>
      </c>
      <c r="I216" s="69" t="s">
        <v>98</v>
      </c>
      <c r="J216" s="51">
        <v>17950</v>
      </c>
      <c r="K216" s="70">
        <v>2</v>
      </c>
      <c r="L216" s="69"/>
    </row>
    <row r="217" spans="1:12" ht="22.5">
      <c r="A217" s="64">
        <f t="shared" si="8"/>
        <v>16</v>
      </c>
      <c r="B217" s="65" t="s">
        <v>12</v>
      </c>
      <c r="C217" s="66" t="s">
        <v>660</v>
      </c>
      <c r="D217" s="67" t="s">
        <v>661</v>
      </c>
      <c r="E217" s="68" t="s">
        <v>100</v>
      </c>
      <c r="F217" s="68" t="s">
        <v>622</v>
      </c>
      <c r="G217" s="13" t="s">
        <v>662</v>
      </c>
      <c r="H217" s="64">
        <v>19595</v>
      </c>
      <c r="I217" s="69" t="s">
        <v>18</v>
      </c>
      <c r="J217" s="51">
        <v>40490</v>
      </c>
      <c r="K217" s="70">
        <v>2</v>
      </c>
      <c r="L217" s="69"/>
    </row>
    <row r="218" spans="1:12" ht="22.5">
      <c r="A218" s="64">
        <f t="shared" si="8"/>
        <v>17</v>
      </c>
      <c r="B218" s="65" t="s">
        <v>19</v>
      </c>
      <c r="C218" s="66" t="s">
        <v>663</v>
      </c>
      <c r="D218" s="67" t="s">
        <v>664</v>
      </c>
      <c r="E218" s="68" t="s">
        <v>100</v>
      </c>
      <c r="F218" s="68" t="s">
        <v>622</v>
      </c>
      <c r="G218" s="13" t="s">
        <v>665</v>
      </c>
      <c r="H218" s="64">
        <v>20016</v>
      </c>
      <c r="I218" s="69" t="s">
        <v>98</v>
      </c>
      <c r="J218" s="51">
        <v>21740</v>
      </c>
      <c r="K218" s="70">
        <v>2</v>
      </c>
      <c r="L218" s="69"/>
    </row>
    <row r="219" spans="1:12" ht="22.5">
      <c r="A219" s="64">
        <f t="shared" si="8"/>
        <v>18</v>
      </c>
      <c r="B219" s="65" t="s">
        <v>19</v>
      </c>
      <c r="C219" s="66" t="s">
        <v>666</v>
      </c>
      <c r="D219" s="67" t="s">
        <v>667</v>
      </c>
      <c r="E219" s="68" t="s">
        <v>100</v>
      </c>
      <c r="F219" s="68" t="s">
        <v>622</v>
      </c>
      <c r="G219" s="13" t="s">
        <v>668</v>
      </c>
      <c r="H219" s="64">
        <v>20353</v>
      </c>
      <c r="I219" s="69" t="s">
        <v>18</v>
      </c>
      <c r="J219" s="51">
        <v>38670</v>
      </c>
      <c r="K219" s="70">
        <v>2</v>
      </c>
      <c r="L219" s="69"/>
    </row>
    <row r="220" spans="1:12" ht="22.5">
      <c r="A220" s="64">
        <v>1</v>
      </c>
      <c r="B220" s="65" t="s">
        <v>23</v>
      </c>
      <c r="C220" s="66" t="s">
        <v>669</v>
      </c>
      <c r="D220" s="67" t="s">
        <v>670</v>
      </c>
      <c r="E220" s="68" t="s">
        <v>107</v>
      </c>
      <c r="F220" s="68" t="s">
        <v>671</v>
      </c>
      <c r="G220" s="13" t="s">
        <v>672</v>
      </c>
      <c r="H220" s="64">
        <v>19355</v>
      </c>
      <c r="I220" s="69" t="s">
        <v>18</v>
      </c>
      <c r="J220" s="51">
        <v>40190</v>
      </c>
      <c r="K220" s="70">
        <v>2</v>
      </c>
      <c r="L220" s="69"/>
    </row>
    <row r="221" spans="1:12" ht="22.5">
      <c r="A221" s="64">
        <f>A220+1</f>
        <v>2</v>
      </c>
      <c r="B221" s="65" t="s">
        <v>19</v>
      </c>
      <c r="C221" s="66" t="s">
        <v>673</v>
      </c>
      <c r="D221" s="67" t="s">
        <v>674</v>
      </c>
      <c r="E221" s="68" t="s">
        <v>100</v>
      </c>
      <c r="F221" s="68" t="s">
        <v>671</v>
      </c>
      <c r="G221" s="13" t="s">
        <v>675</v>
      </c>
      <c r="H221" s="64">
        <v>19356</v>
      </c>
      <c r="I221" s="69" t="s">
        <v>98</v>
      </c>
      <c r="J221" s="51">
        <v>17910</v>
      </c>
      <c r="K221" s="70">
        <v>2</v>
      </c>
      <c r="L221" s="69"/>
    </row>
    <row r="222" spans="1:12" ht="22.5">
      <c r="A222" s="64">
        <f>A221+1</f>
        <v>3</v>
      </c>
      <c r="B222" s="65" t="s">
        <v>12</v>
      </c>
      <c r="C222" s="66" t="s">
        <v>676</v>
      </c>
      <c r="D222" s="67" t="s">
        <v>369</v>
      </c>
      <c r="E222" s="68" t="s">
        <v>100</v>
      </c>
      <c r="F222" s="68" t="s">
        <v>671</v>
      </c>
      <c r="G222" s="13" t="s">
        <v>677</v>
      </c>
      <c r="H222" s="64">
        <v>19357</v>
      </c>
      <c r="I222" s="69" t="s">
        <v>18</v>
      </c>
      <c r="J222" s="51">
        <v>45620</v>
      </c>
      <c r="K222" s="70">
        <v>2</v>
      </c>
      <c r="L222" s="69"/>
    </row>
    <row r="223" spans="1:12" ht="22.5">
      <c r="A223" s="64">
        <f>A222+1</f>
        <v>4</v>
      </c>
      <c r="B223" s="65" t="s">
        <v>19</v>
      </c>
      <c r="C223" s="66" t="s">
        <v>678</v>
      </c>
      <c r="D223" s="67" t="s">
        <v>679</v>
      </c>
      <c r="E223" s="68" t="s">
        <v>124</v>
      </c>
      <c r="F223" s="68" t="s">
        <v>671</v>
      </c>
      <c r="G223" s="13" t="s">
        <v>680</v>
      </c>
      <c r="H223" s="64">
        <v>19359</v>
      </c>
      <c r="I223" s="69" t="s">
        <v>124</v>
      </c>
      <c r="J223" s="51">
        <v>17390</v>
      </c>
      <c r="K223" s="70">
        <v>2</v>
      </c>
      <c r="L223" s="69"/>
    </row>
    <row r="224" spans="1:12" ht="22.5">
      <c r="A224" s="64">
        <f>A223+1</f>
        <v>5</v>
      </c>
      <c r="B224" s="65" t="s">
        <v>12</v>
      </c>
      <c r="C224" s="66" t="s">
        <v>681</v>
      </c>
      <c r="D224" s="67" t="s">
        <v>682</v>
      </c>
      <c r="E224" s="68" t="s">
        <v>100</v>
      </c>
      <c r="F224" s="68" t="s">
        <v>671</v>
      </c>
      <c r="G224" s="13" t="s">
        <v>683</v>
      </c>
      <c r="H224" s="64">
        <v>19360</v>
      </c>
      <c r="I224" s="69" t="s">
        <v>18</v>
      </c>
      <c r="J224" s="51">
        <v>45730</v>
      </c>
      <c r="K224" s="70">
        <v>2</v>
      </c>
      <c r="L224" s="69"/>
    </row>
    <row r="225" spans="1:12" ht="22.5">
      <c r="A225" s="64">
        <f>A224+1</f>
        <v>6</v>
      </c>
      <c r="B225" s="65" t="s">
        <v>12</v>
      </c>
      <c r="C225" s="66" t="s">
        <v>185</v>
      </c>
      <c r="D225" s="67" t="s">
        <v>684</v>
      </c>
      <c r="E225" s="68" t="s">
        <v>100</v>
      </c>
      <c r="F225" s="68" t="s">
        <v>671</v>
      </c>
      <c r="G225" s="19">
        <v>9362</v>
      </c>
      <c r="H225" s="64">
        <v>19362</v>
      </c>
      <c r="I225" s="69" t="s">
        <v>18</v>
      </c>
      <c r="J225" s="51">
        <v>30890</v>
      </c>
      <c r="K225" s="70">
        <v>2</v>
      </c>
      <c r="L225" s="69"/>
    </row>
    <row r="226" spans="1:12" ht="22.5">
      <c r="A226" s="64">
        <v>1</v>
      </c>
      <c r="B226" s="65" t="s">
        <v>19</v>
      </c>
      <c r="C226" s="66" t="s">
        <v>685</v>
      </c>
      <c r="D226" s="67" t="s">
        <v>686</v>
      </c>
      <c r="E226" s="68" t="s">
        <v>107</v>
      </c>
      <c r="F226" s="68" t="s">
        <v>687</v>
      </c>
      <c r="G226" s="13" t="s">
        <v>688</v>
      </c>
      <c r="H226" s="64">
        <v>19380</v>
      </c>
      <c r="I226" s="69" t="s">
        <v>18</v>
      </c>
      <c r="J226" s="51">
        <v>34840</v>
      </c>
      <c r="K226" s="70">
        <v>2</v>
      </c>
      <c r="L226" s="69"/>
    </row>
    <row r="227" spans="1:12" ht="22.5">
      <c r="A227" s="64">
        <f>A226+1</f>
        <v>2</v>
      </c>
      <c r="B227" s="65" t="s">
        <v>19</v>
      </c>
      <c r="C227" s="66" t="s">
        <v>689</v>
      </c>
      <c r="D227" s="67" t="s">
        <v>690</v>
      </c>
      <c r="E227" s="68" t="s">
        <v>124</v>
      </c>
      <c r="F227" s="68" t="s">
        <v>687</v>
      </c>
      <c r="G227" s="13" t="s">
        <v>691</v>
      </c>
      <c r="H227" s="64">
        <v>19383</v>
      </c>
      <c r="I227" s="69" t="s">
        <v>124</v>
      </c>
      <c r="J227" s="51">
        <v>16860</v>
      </c>
      <c r="K227" s="70">
        <v>2</v>
      </c>
      <c r="L227" s="69"/>
    </row>
    <row r="228" spans="1:12" ht="22.5">
      <c r="A228" s="64">
        <f>A227+1</f>
        <v>3</v>
      </c>
      <c r="B228" s="65" t="s">
        <v>12</v>
      </c>
      <c r="C228" s="66" t="s">
        <v>692</v>
      </c>
      <c r="D228" s="67" t="s">
        <v>693</v>
      </c>
      <c r="E228" s="68" t="s">
        <v>100</v>
      </c>
      <c r="F228" s="68" t="s">
        <v>687</v>
      </c>
      <c r="G228" s="13" t="s">
        <v>694</v>
      </c>
      <c r="H228" s="64">
        <v>19385</v>
      </c>
      <c r="I228" s="69" t="s">
        <v>18</v>
      </c>
      <c r="J228" s="51">
        <v>50760</v>
      </c>
      <c r="K228" s="70">
        <v>2</v>
      </c>
      <c r="L228" s="69"/>
    </row>
    <row r="229" spans="1:12" ht="22.5">
      <c r="A229" s="64">
        <f>A228+1</f>
        <v>4</v>
      </c>
      <c r="B229" s="65" t="s">
        <v>12</v>
      </c>
      <c r="C229" s="66" t="s">
        <v>695</v>
      </c>
      <c r="D229" s="67" t="s">
        <v>696</v>
      </c>
      <c r="E229" s="68" t="s">
        <v>100</v>
      </c>
      <c r="F229" s="68" t="s">
        <v>687</v>
      </c>
      <c r="G229" s="13" t="s">
        <v>697</v>
      </c>
      <c r="H229" s="64">
        <v>19606</v>
      </c>
      <c r="I229" s="69" t="s">
        <v>34</v>
      </c>
      <c r="J229" s="51">
        <v>25310</v>
      </c>
      <c r="K229" s="70">
        <v>2</v>
      </c>
      <c r="L229" s="69"/>
    </row>
    <row r="230" spans="1:12" ht="22.5">
      <c r="A230" s="64">
        <v>1</v>
      </c>
      <c r="B230" s="65" t="s">
        <v>23</v>
      </c>
      <c r="C230" s="66" t="s">
        <v>698</v>
      </c>
      <c r="D230" s="67" t="s">
        <v>699</v>
      </c>
      <c r="E230" s="68" t="s">
        <v>100</v>
      </c>
      <c r="F230" s="68" t="s">
        <v>700</v>
      </c>
      <c r="G230" s="13" t="s">
        <v>701</v>
      </c>
      <c r="H230" s="64">
        <v>19262</v>
      </c>
      <c r="I230" s="69" t="s">
        <v>18</v>
      </c>
      <c r="J230" s="51">
        <v>67920</v>
      </c>
      <c r="K230" s="70">
        <v>2</v>
      </c>
      <c r="L230" s="69"/>
    </row>
    <row r="231" spans="1:12" ht="22.5">
      <c r="A231" s="64">
        <f>A230+1</f>
        <v>2</v>
      </c>
      <c r="B231" s="65" t="s">
        <v>19</v>
      </c>
      <c r="C231" s="66" t="s">
        <v>702</v>
      </c>
      <c r="D231" s="67" t="s">
        <v>703</v>
      </c>
      <c r="E231" s="68" t="s">
        <v>124</v>
      </c>
      <c r="F231" s="68" t="s">
        <v>700</v>
      </c>
      <c r="G231" s="13" t="s">
        <v>704</v>
      </c>
      <c r="H231" s="64">
        <v>20303</v>
      </c>
      <c r="I231" s="69" t="s">
        <v>124</v>
      </c>
      <c r="J231" s="51">
        <v>15800</v>
      </c>
      <c r="K231" s="70">
        <v>2</v>
      </c>
      <c r="L231" s="69" t="s">
        <v>126</v>
      </c>
    </row>
    <row r="232" spans="1:12" ht="22.5">
      <c r="A232" s="64">
        <v>1</v>
      </c>
      <c r="B232" s="65" t="s">
        <v>23</v>
      </c>
      <c r="C232" s="66" t="s">
        <v>705</v>
      </c>
      <c r="D232" s="67" t="s">
        <v>706</v>
      </c>
      <c r="E232" s="68" t="s">
        <v>107</v>
      </c>
      <c r="F232" s="68" t="s">
        <v>707</v>
      </c>
      <c r="G232" s="13" t="s">
        <v>708</v>
      </c>
      <c r="H232" s="64">
        <v>19282</v>
      </c>
      <c r="I232" s="69" t="s">
        <v>18</v>
      </c>
      <c r="J232" s="51">
        <v>61630</v>
      </c>
      <c r="K232" s="70">
        <v>2</v>
      </c>
      <c r="L232" s="69"/>
    </row>
    <row r="233" spans="1:12" ht="22.5">
      <c r="A233" s="64">
        <f t="shared" ref="A233:A246" si="9">A232+1</f>
        <v>2</v>
      </c>
      <c r="B233" s="65" t="s">
        <v>23</v>
      </c>
      <c r="C233" s="66" t="s">
        <v>709</v>
      </c>
      <c r="D233" s="67" t="s">
        <v>710</v>
      </c>
      <c r="E233" s="68" t="s">
        <v>100</v>
      </c>
      <c r="F233" s="68" t="s">
        <v>707</v>
      </c>
      <c r="G233" s="13" t="s">
        <v>711</v>
      </c>
      <c r="H233" s="64">
        <v>19283</v>
      </c>
      <c r="I233" s="69" t="s">
        <v>18</v>
      </c>
      <c r="J233" s="51">
        <v>51900</v>
      </c>
      <c r="K233" s="70">
        <v>2</v>
      </c>
      <c r="L233" s="69"/>
    </row>
    <row r="234" spans="1:12" ht="22.5">
      <c r="A234" s="64">
        <f t="shared" si="9"/>
        <v>3</v>
      </c>
      <c r="B234" s="65" t="s">
        <v>23</v>
      </c>
      <c r="C234" s="66" t="s">
        <v>712</v>
      </c>
      <c r="D234" s="67" t="s">
        <v>713</v>
      </c>
      <c r="E234" s="68" t="s">
        <v>100</v>
      </c>
      <c r="F234" s="68" t="s">
        <v>707</v>
      </c>
      <c r="G234" s="13" t="s">
        <v>714</v>
      </c>
      <c r="H234" s="64">
        <v>19284</v>
      </c>
      <c r="I234" s="69" t="s">
        <v>18</v>
      </c>
      <c r="J234" s="51">
        <v>45620</v>
      </c>
      <c r="K234" s="70">
        <v>2</v>
      </c>
      <c r="L234" s="69"/>
    </row>
    <row r="235" spans="1:12" ht="22.5">
      <c r="A235" s="64">
        <f t="shared" si="9"/>
        <v>4</v>
      </c>
      <c r="B235" s="65" t="s">
        <v>19</v>
      </c>
      <c r="C235" s="66" t="s">
        <v>715</v>
      </c>
      <c r="D235" s="67" t="s">
        <v>716</v>
      </c>
      <c r="E235" s="68" t="s">
        <v>100</v>
      </c>
      <c r="F235" s="68" t="s">
        <v>707</v>
      </c>
      <c r="G235" s="13" t="s">
        <v>717</v>
      </c>
      <c r="H235" s="64">
        <v>19285</v>
      </c>
      <c r="I235" s="69" t="s">
        <v>18</v>
      </c>
      <c r="J235" s="51">
        <v>48230</v>
      </c>
      <c r="K235" s="70">
        <v>2</v>
      </c>
      <c r="L235" s="69"/>
    </row>
    <row r="236" spans="1:12" ht="22.5">
      <c r="A236" s="64">
        <f t="shared" si="9"/>
        <v>5</v>
      </c>
      <c r="B236" s="65" t="s">
        <v>19</v>
      </c>
      <c r="C236" s="66" t="s">
        <v>718</v>
      </c>
      <c r="D236" s="67" t="s">
        <v>719</v>
      </c>
      <c r="E236" s="68" t="s">
        <v>100</v>
      </c>
      <c r="F236" s="68" t="s">
        <v>707</v>
      </c>
      <c r="G236" s="13" t="s">
        <v>720</v>
      </c>
      <c r="H236" s="64">
        <v>19286</v>
      </c>
      <c r="I236" s="69" t="s">
        <v>34</v>
      </c>
      <c r="J236" s="51">
        <v>28240</v>
      </c>
      <c r="K236" s="70">
        <v>2</v>
      </c>
      <c r="L236" s="69"/>
    </row>
    <row r="237" spans="1:12" ht="22.5">
      <c r="A237" s="64">
        <f t="shared" si="9"/>
        <v>6</v>
      </c>
      <c r="B237" s="65" t="s">
        <v>12</v>
      </c>
      <c r="C237" s="66" t="s">
        <v>721</v>
      </c>
      <c r="D237" s="67" t="s">
        <v>722</v>
      </c>
      <c r="E237" s="68" t="s">
        <v>100</v>
      </c>
      <c r="F237" s="68" t="s">
        <v>707</v>
      </c>
      <c r="G237" s="13" t="s">
        <v>723</v>
      </c>
      <c r="H237" s="64">
        <v>19289</v>
      </c>
      <c r="I237" s="69" t="s">
        <v>18</v>
      </c>
      <c r="J237" s="51">
        <v>48450</v>
      </c>
      <c r="K237" s="70">
        <v>2</v>
      </c>
      <c r="L237" s="69"/>
    </row>
    <row r="238" spans="1:12" ht="22.5">
      <c r="A238" s="64">
        <f t="shared" si="9"/>
        <v>7</v>
      </c>
      <c r="B238" s="65" t="s">
        <v>12</v>
      </c>
      <c r="C238" s="66" t="s">
        <v>724</v>
      </c>
      <c r="D238" s="67" t="s">
        <v>725</v>
      </c>
      <c r="E238" s="68" t="s">
        <v>100</v>
      </c>
      <c r="F238" s="68" t="s">
        <v>707</v>
      </c>
      <c r="G238" s="13" t="s">
        <v>726</v>
      </c>
      <c r="H238" s="64">
        <v>19290</v>
      </c>
      <c r="I238" s="69" t="s">
        <v>18</v>
      </c>
      <c r="J238" s="51">
        <v>53440</v>
      </c>
      <c r="K238" s="70">
        <v>2</v>
      </c>
      <c r="L238" s="69"/>
    </row>
    <row r="239" spans="1:12" ht="22.5">
      <c r="A239" s="64">
        <f t="shared" si="9"/>
        <v>8</v>
      </c>
      <c r="B239" s="65" t="s">
        <v>12</v>
      </c>
      <c r="C239" s="66" t="s">
        <v>727</v>
      </c>
      <c r="D239" s="67" t="s">
        <v>728</v>
      </c>
      <c r="E239" s="68" t="s">
        <v>100</v>
      </c>
      <c r="F239" s="68" t="s">
        <v>707</v>
      </c>
      <c r="G239" s="13" t="s">
        <v>729</v>
      </c>
      <c r="H239" s="64">
        <v>19293</v>
      </c>
      <c r="I239" s="69" t="s">
        <v>18</v>
      </c>
      <c r="J239" s="51">
        <v>64500</v>
      </c>
      <c r="K239" s="70">
        <v>2</v>
      </c>
      <c r="L239" s="69"/>
    </row>
    <row r="240" spans="1:12" ht="22.5">
      <c r="A240" s="64">
        <f t="shared" si="9"/>
        <v>9</v>
      </c>
      <c r="B240" s="65" t="s">
        <v>12</v>
      </c>
      <c r="C240" s="66" t="s">
        <v>730</v>
      </c>
      <c r="D240" s="67" t="s">
        <v>731</v>
      </c>
      <c r="E240" s="68" t="s">
        <v>100</v>
      </c>
      <c r="F240" s="68" t="s">
        <v>707</v>
      </c>
      <c r="G240" s="13" t="s">
        <v>732</v>
      </c>
      <c r="H240" s="64">
        <v>19294</v>
      </c>
      <c r="I240" s="69" t="s">
        <v>18</v>
      </c>
      <c r="J240" s="51">
        <v>35640</v>
      </c>
      <c r="K240" s="70">
        <v>2</v>
      </c>
      <c r="L240" s="69"/>
    </row>
    <row r="241" spans="1:12" ht="22.5">
      <c r="A241" s="64">
        <f t="shared" si="9"/>
        <v>10</v>
      </c>
      <c r="B241" s="65" t="s">
        <v>12</v>
      </c>
      <c r="C241" s="66" t="s">
        <v>733</v>
      </c>
      <c r="D241" s="67" t="s">
        <v>734</v>
      </c>
      <c r="E241" s="68" t="s">
        <v>100</v>
      </c>
      <c r="F241" s="68" t="s">
        <v>707</v>
      </c>
      <c r="G241" s="13" t="s">
        <v>735</v>
      </c>
      <c r="H241" s="64">
        <v>19295</v>
      </c>
      <c r="I241" s="69" t="s">
        <v>18</v>
      </c>
      <c r="J241" s="51">
        <v>48940</v>
      </c>
      <c r="K241" s="70">
        <v>2</v>
      </c>
      <c r="L241" s="69"/>
    </row>
    <row r="242" spans="1:12" ht="22.5">
      <c r="A242" s="64">
        <f t="shared" si="9"/>
        <v>11</v>
      </c>
      <c r="B242" s="65" t="s">
        <v>23</v>
      </c>
      <c r="C242" s="66" t="s">
        <v>736</v>
      </c>
      <c r="D242" s="67" t="s">
        <v>179</v>
      </c>
      <c r="E242" s="68" t="s">
        <v>124</v>
      </c>
      <c r="F242" s="68" t="s">
        <v>707</v>
      </c>
      <c r="G242" s="13" t="s">
        <v>737</v>
      </c>
      <c r="H242" s="64">
        <v>19296</v>
      </c>
      <c r="I242" s="69" t="s">
        <v>124</v>
      </c>
      <c r="J242" s="51">
        <v>16870</v>
      </c>
      <c r="K242" s="70">
        <v>2</v>
      </c>
      <c r="L242" s="69"/>
    </row>
    <row r="243" spans="1:12" ht="22.5">
      <c r="A243" s="64">
        <f t="shared" si="9"/>
        <v>12</v>
      </c>
      <c r="B243" s="65" t="s">
        <v>12</v>
      </c>
      <c r="C243" s="66" t="s">
        <v>738</v>
      </c>
      <c r="D243" s="67" t="s">
        <v>739</v>
      </c>
      <c r="E243" s="68" t="s">
        <v>100</v>
      </c>
      <c r="F243" s="68" t="s">
        <v>707</v>
      </c>
      <c r="G243" s="13" t="s">
        <v>740</v>
      </c>
      <c r="H243" s="64">
        <v>19297</v>
      </c>
      <c r="I243" s="69" t="s">
        <v>18</v>
      </c>
      <c r="J243" s="51">
        <v>56910</v>
      </c>
      <c r="K243" s="70">
        <v>2</v>
      </c>
      <c r="L243" s="69"/>
    </row>
    <row r="244" spans="1:12" ht="22.5">
      <c r="A244" s="64">
        <f t="shared" si="9"/>
        <v>13</v>
      </c>
      <c r="B244" s="65" t="s">
        <v>19</v>
      </c>
      <c r="C244" s="66" t="s">
        <v>741</v>
      </c>
      <c r="D244" s="67" t="s">
        <v>742</v>
      </c>
      <c r="E244" s="68" t="s">
        <v>124</v>
      </c>
      <c r="F244" s="68" t="s">
        <v>707</v>
      </c>
      <c r="G244" s="13" t="s">
        <v>743</v>
      </c>
      <c r="H244" s="64">
        <v>19446</v>
      </c>
      <c r="I244" s="69" t="s">
        <v>124</v>
      </c>
      <c r="J244" s="51">
        <v>16680</v>
      </c>
      <c r="K244" s="70">
        <v>2</v>
      </c>
      <c r="L244" s="69"/>
    </row>
    <row r="245" spans="1:12" ht="22.5">
      <c r="A245" s="64">
        <f t="shared" si="9"/>
        <v>14</v>
      </c>
      <c r="B245" s="65" t="s">
        <v>19</v>
      </c>
      <c r="C245" s="66" t="s">
        <v>744</v>
      </c>
      <c r="D245" s="67" t="s">
        <v>745</v>
      </c>
      <c r="E245" s="68" t="s">
        <v>124</v>
      </c>
      <c r="F245" s="68" t="s">
        <v>707</v>
      </c>
      <c r="G245" s="13" t="s">
        <v>746</v>
      </c>
      <c r="H245" s="64">
        <v>19956</v>
      </c>
      <c r="I245" s="69" t="s">
        <v>124</v>
      </c>
      <c r="J245" s="51">
        <v>15800</v>
      </c>
      <c r="K245" s="70">
        <v>2</v>
      </c>
      <c r="L245" s="69" t="s">
        <v>350</v>
      </c>
    </row>
    <row r="246" spans="1:12" ht="22.5">
      <c r="A246" s="64">
        <f t="shared" si="9"/>
        <v>15</v>
      </c>
      <c r="B246" s="65" t="s">
        <v>12</v>
      </c>
      <c r="C246" s="66" t="s">
        <v>158</v>
      </c>
      <c r="D246" s="67" t="s">
        <v>747</v>
      </c>
      <c r="E246" s="68" t="s">
        <v>100</v>
      </c>
      <c r="F246" s="68" t="s">
        <v>707</v>
      </c>
      <c r="G246" s="13" t="s">
        <v>748</v>
      </c>
      <c r="H246" s="64">
        <v>20792</v>
      </c>
      <c r="I246" s="69" t="s">
        <v>98</v>
      </c>
      <c r="J246" s="51">
        <v>24460</v>
      </c>
      <c r="K246" s="70">
        <v>2</v>
      </c>
      <c r="L246" s="69"/>
    </row>
    <row r="247" spans="1:12" ht="22.5">
      <c r="A247" s="64">
        <v>1</v>
      </c>
      <c r="B247" s="65" t="s">
        <v>23</v>
      </c>
      <c r="C247" s="66" t="s">
        <v>749</v>
      </c>
      <c r="D247" s="67" t="s">
        <v>750</v>
      </c>
      <c r="E247" s="68" t="s">
        <v>107</v>
      </c>
      <c r="F247" s="68" t="s">
        <v>751</v>
      </c>
      <c r="G247" s="13" t="s">
        <v>752</v>
      </c>
      <c r="H247" s="64">
        <v>19364</v>
      </c>
      <c r="I247" s="69" t="s">
        <v>18</v>
      </c>
      <c r="J247" s="51">
        <v>67910</v>
      </c>
      <c r="K247" s="70">
        <v>2</v>
      </c>
      <c r="L247" s="69"/>
    </row>
    <row r="248" spans="1:12" ht="22.5">
      <c r="A248" s="64">
        <f>A246+1</f>
        <v>16</v>
      </c>
      <c r="B248" s="65" t="s">
        <v>12</v>
      </c>
      <c r="C248" s="66" t="s">
        <v>753</v>
      </c>
      <c r="D248" s="67" t="s">
        <v>754</v>
      </c>
      <c r="E248" s="68" t="s">
        <v>100</v>
      </c>
      <c r="F248" s="68" t="s">
        <v>751</v>
      </c>
      <c r="G248" s="13" t="s">
        <v>755</v>
      </c>
      <c r="H248" s="64">
        <v>19347</v>
      </c>
      <c r="I248" s="69" t="s">
        <v>18</v>
      </c>
      <c r="J248" s="51">
        <v>45080</v>
      </c>
      <c r="K248" s="70">
        <v>2</v>
      </c>
      <c r="L248" s="69"/>
    </row>
    <row r="249" spans="1:12" ht="22.5">
      <c r="A249" s="64">
        <f>A247+1</f>
        <v>2</v>
      </c>
      <c r="B249" s="65" t="s">
        <v>23</v>
      </c>
      <c r="C249" s="66" t="s">
        <v>756</v>
      </c>
      <c r="D249" s="67" t="s">
        <v>757</v>
      </c>
      <c r="E249" s="68" t="s">
        <v>100</v>
      </c>
      <c r="F249" s="68" t="s">
        <v>751</v>
      </c>
      <c r="G249" s="13" t="s">
        <v>758</v>
      </c>
      <c r="H249" s="64">
        <v>19365</v>
      </c>
      <c r="I249" s="69" t="s">
        <v>98</v>
      </c>
      <c r="J249" s="51">
        <v>28830</v>
      </c>
      <c r="K249" s="70">
        <v>2</v>
      </c>
      <c r="L249" s="69"/>
    </row>
    <row r="250" spans="1:12" ht="22.5">
      <c r="A250" s="64">
        <f t="shared" ref="A250:A263" si="10">A249+1</f>
        <v>3</v>
      </c>
      <c r="B250" s="65" t="s">
        <v>12</v>
      </c>
      <c r="C250" s="66" t="s">
        <v>759</v>
      </c>
      <c r="D250" s="67" t="s">
        <v>760</v>
      </c>
      <c r="E250" s="68" t="s">
        <v>100</v>
      </c>
      <c r="F250" s="68" t="s">
        <v>751</v>
      </c>
      <c r="G250" s="13" t="s">
        <v>761</v>
      </c>
      <c r="H250" s="64">
        <v>19367</v>
      </c>
      <c r="I250" s="69" t="s">
        <v>98</v>
      </c>
      <c r="J250" s="51">
        <v>23270</v>
      </c>
      <c r="K250" s="70">
        <v>2</v>
      </c>
      <c r="L250" s="69"/>
    </row>
    <row r="251" spans="1:12" ht="22.5">
      <c r="A251" s="64">
        <f t="shared" si="10"/>
        <v>4</v>
      </c>
      <c r="B251" s="65" t="s">
        <v>12</v>
      </c>
      <c r="C251" s="66" t="s">
        <v>762</v>
      </c>
      <c r="D251" s="67" t="s">
        <v>763</v>
      </c>
      <c r="E251" s="68" t="s">
        <v>100</v>
      </c>
      <c r="F251" s="68" t="s">
        <v>751</v>
      </c>
      <c r="G251" s="13" t="s">
        <v>764</v>
      </c>
      <c r="H251" s="64">
        <v>19369</v>
      </c>
      <c r="I251" s="69" t="s">
        <v>18</v>
      </c>
      <c r="J251" s="51">
        <v>61500</v>
      </c>
      <c r="K251" s="70">
        <v>2</v>
      </c>
      <c r="L251" s="69"/>
    </row>
    <row r="252" spans="1:12" ht="22.5">
      <c r="A252" s="64">
        <f t="shared" si="10"/>
        <v>5</v>
      </c>
      <c r="B252" s="65" t="s">
        <v>12</v>
      </c>
      <c r="C252" s="66" t="s">
        <v>765</v>
      </c>
      <c r="D252" s="67" t="s">
        <v>766</v>
      </c>
      <c r="E252" s="68" t="s">
        <v>100</v>
      </c>
      <c r="F252" s="68" t="s">
        <v>751</v>
      </c>
      <c r="G252" s="13" t="s">
        <v>767</v>
      </c>
      <c r="H252" s="64">
        <v>19370</v>
      </c>
      <c r="I252" s="69" t="s">
        <v>18</v>
      </c>
      <c r="J252" s="51">
        <v>47650</v>
      </c>
      <c r="K252" s="70">
        <v>2</v>
      </c>
      <c r="L252" s="69"/>
    </row>
    <row r="253" spans="1:12" ht="22.5">
      <c r="A253" s="64">
        <f t="shared" si="10"/>
        <v>6</v>
      </c>
      <c r="B253" s="65" t="s">
        <v>19</v>
      </c>
      <c r="C253" s="66" t="s">
        <v>768</v>
      </c>
      <c r="D253" s="67" t="s">
        <v>769</v>
      </c>
      <c r="E253" s="68" t="s">
        <v>100</v>
      </c>
      <c r="F253" s="68" t="s">
        <v>751</v>
      </c>
      <c r="G253" s="13" t="s">
        <v>770</v>
      </c>
      <c r="H253" s="64">
        <v>19371</v>
      </c>
      <c r="I253" s="69" t="s">
        <v>98</v>
      </c>
      <c r="J253" s="51">
        <v>19000</v>
      </c>
      <c r="K253" s="70">
        <v>2</v>
      </c>
      <c r="L253" s="69"/>
    </row>
    <row r="254" spans="1:12" ht="22.5">
      <c r="A254" s="64">
        <f t="shared" si="10"/>
        <v>7</v>
      </c>
      <c r="B254" s="65" t="s">
        <v>19</v>
      </c>
      <c r="C254" s="66" t="s">
        <v>771</v>
      </c>
      <c r="D254" s="67" t="s">
        <v>772</v>
      </c>
      <c r="E254" s="68" t="s">
        <v>100</v>
      </c>
      <c r="F254" s="68" t="s">
        <v>751</v>
      </c>
      <c r="G254" s="13" t="s">
        <v>773</v>
      </c>
      <c r="H254" s="64">
        <v>19372</v>
      </c>
      <c r="I254" s="69" t="s">
        <v>98</v>
      </c>
      <c r="J254" s="51">
        <v>17930</v>
      </c>
      <c r="K254" s="70">
        <v>2</v>
      </c>
      <c r="L254" s="69"/>
    </row>
    <row r="255" spans="1:12" ht="22.5">
      <c r="A255" s="64">
        <f t="shared" si="10"/>
        <v>8</v>
      </c>
      <c r="B255" s="65" t="s">
        <v>12</v>
      </c>
      <c r="C255" s="66" t="s">
        <v>774</v>
      </c>
      <c r="D255" s="67" t="s">
        <v>775</v>
      </c>
      <c r="E255" s="68" t="s">
        <v>100</v>
      </c>
      <c r="F255" s="68" t="s">
        <v>751</v>
      </c>
      <c r="G255" s="13" t="s">
        <v>776</v>
      </c>
      <c r="H255" s="64">
        <v>19373</v>
      </c>
      <c r="I255" s="69" t="s">
        <v>18</v>
      </c>
      <c r="J255" s="51">
        <v>59510</v>
      </c>
      <c r="K255" s="70">
        <v>2</v>
      </c>
      <c r="L255" s="69"/>
    </row>
    <row r="256" spans="1:12" ht="22.5">
      <c r="A256" s="64">
        <f t="shared" si="10"/>
        <v>9</v>
      </c>
      <c r="B256" s="65" t="s">
        <v>12</v>
      </c>
      <c r="C256" s="66" t="s">
        <v>777</v>
      </c>
      <c r="D256" s="67" t="s">
        <v>778</v>
      </c>
      <c r="E256" s="68" t="s">
        <v>100</v>
      </c>
      <c r="F256" s="68" t="s">
        <v>751</v>
      </c>
      <c r="G256" s="13" t="s">
        <v>779</v>
      </c>
      <c r="H256" s="64">
        <v>19374</v>
      </c>
      <c r="I256" s="69" t="s">
        <v>18</v>
      </c>
      <c r="J256" s="51">
        <v>52140</v>
      </c>
      <c r="K256" s="70">
        <v>2</v>
      </c>
      <c r="L256" s="69"/>
    </row>
    <row r="257" spans="1:12" ht="22.5">
      <c r="A257" s="64">
        <f t="shared" si="10"/>
        <v>10</v>
      </c>
      <c r="B257" s="65" t="s">
        <v>19</v>
      </c>
      <c r="C257" s="66" t="s">
        <v>780</v>
      </c>
      <c r="D257" s="67" t="s">
        <v>781</v>
      </c>
      <c r="E257" s="68" t="s">
        <v>100</v>
      </c>
      <c r="F257" s="68" t="s">
        <v>751</v>
      </c>
      <c r="G257" s="13" t="s">
        <v>591</v>
      </c>
      <c r="H257" s="64">
        <v>19375</v>
      </c>
      <c r="I257" s="69" t="s">
        <v>18</v>
      </c>
      <c r="J257" s="51">
        <v>51710</v>
      </c>
      <c r="K257" s="70">
        <v>2</v>
      </c>
      <c r="L257" s="69"/>
    </row>
    <row r="258" spans="1:12" ht="22.5">
      <c r="A258" s="64">
        <f t="shared" si="10"/>
        <v>11</v>
      </c>
      <c r="B258" s="65" t="s">
        <v>12</v>
      </c>
      <c r="C258" s="66" t="s">
        <v>782</v>
      </c>
      <c r="D258" s="67" t="s">
        <v>783</v>
      </c>
      <c r="E258" s="68" t="s">
        <v>100</v>
      </c>
      <c r="F258" s="68" t="s">
        <v>751</v>
      </c>
      <c r="G258" s="13" t="s">
        <v>594</v>
      </c>
      <c r="H258" s="64">
        <v>19376</v>
      </c>
      <c r="I258" s="69" t="s">
        <v>18</v>
      </c>
      <c r="J258" s="51">
        <v>58180</v>
      </c>
      <c r="K258" s="70">
        <v>2</v>
      </c>
      <c r="L258" s="69"/>
    </row>
    <row r="259" spans="1:12" ht="22.5">
      <c r="A259" s="64">
        <f t="shared" si="10"/>
        <v>12</v>
      </c>
      <c r="B259" s="65" t="s">
        <v>12</v>
      </c>
      <c r="C259" s="66" t="s">
        <v>784</v>
      </c>
      <c r="D259" s="67" t="s">
        <v>785</v>
      </c>
      <c r="E259" s="68" t="s">
        <v>100</v>
      </c>
      <c r="F259" s="68" t="s">
        <v>751</v>
      </c>
      <c r="G259" s="13" t="s">
        <v>597</v>
      </c>
      <c r="H259" s="64">
        <v>19377</v>
      </c>
      <c r="I259" s="69" t="s">
        <v>18</v>
      </c>
      <c r="J259" s="51">
        <v>53110</v>
      </c>
      <c r="K259" s="70">
        <v>2</v>
      </c>
      <c r="L259" s="69"/>
    </row>
    <row r="260" spans="1:12" ht="22.5">
      <c r="A260" s="64">
        <f t="shared" si="10"/>
        <v>13</v>
      </c>
      <c r="B260" s="65" t="s">
        <v>19</v>
      </c>
      <c r="C260" s="66" t="s">
        <v>786</v>
      </c>
      <c r="D260" s="67" t="s">
        <v>787</v>
      </c>
      <c r="E260" s="68" t="s">
        <v>100</v>
      </c>
      <c r="F260" s="68" t="s">
        <v>751</v>
      </c>
      <c r="G260" s="13" t="s">
        <v>600</v>
      </c>
      <c r="H260" s="64">
        <v>19378</v>
      </c>
      <c r="I260" s="69" t="s">
        <v>98</v>
      </c>
      <c r="J260" s="51">
        <v>19290</v>
      </c>
      <c r="K260" s="70">
        <v>2</v>
      </c>
      <c r="L260" s="69"/>
    </row>
    <row r="261" spans="1:12" ht="22.5">
      <c r="A261" s="64">
        <f t="shared" si="10"/>
        <v>14</v>
      </c>
      <c r="B261" s="65" t="s">
        <v>19</v>
      </c>
      <c r="C261" s="66" t="s">
        <v>788</v>
      </c>
      <c r="D261" s="67" t="s">
        <v>789</v>
      </c>
      <c r="E261" s="68" t="s">
        <v>100</v>
      </c>
      <c r="F261" s="68" t="s">
        <v>751</v>
      </c>
      <c r="G261" s="13" t="s">
        <v>790</v>
      </c>
      <c r="H261" s="64">
        <v>19729</v>
      </c>
      <c r="I261" s="69" t="s">
        <v>98</v>
      </c>
      <c r="J261" s="51">
        <v>17910</v>
      </c>
      <c r="K261" s="70">
        <v>2</v>
      </c>
      <c r="L261" s="69"/>
    </row>
    <row r="262" spans="1:12" ht="22.5">
      <c r="A262" s="64">
        <f t="shared" si="10"/>
        <v>15</v>
      </c>
      <c r="B262" s="65" t="s">
        <v>19</v>
      </c>
      <c r="C262" s="66" t="s">
        <v>791</v>
      </c>
      <c r="D262" s="67" t="s">
        <v>792</v>
      </c>
      <c r="E262" s="68" t="s">
        <v>100</v>
      </c>
      <c r="F262" s="68" t="s">
        <v>751</v>
      </c>
      <c r="G262" s="13" t="s">
        <v>793</v>
      </c>
      <c r="H262" s="64">
        <v>19809</v>
      </c>
      <c r="I262" s="69" t="s">
        <v>18</v>
      </c>
      <c r="J262" s="51">
        <v>47080</v>
      </c>
      <c r="K262" s="70">
        <v>2</v>
      </c>
      <c r="L262" s="69"/>
    </row>
    <row r="263" spans="1:12" ht="22.5">
      <c r="A263" s="64">
        <f t="shared" si="10"/>
        <v>16</v>
      </c>
      <c r="B263" s="65" t="s">
        <v>23</v>
      </c>
      <c r="C263" s="66" t="s">
        <v>794</v>
      </c>
      <c r="D263" s="67" t="s">
        <v>795</v>
      </c>
      <c r="E263" s="68" t="s">
        <v>100</v>
      </c>
      <c r="F263" s="68" t="s">
        <v>751</v>
      </c>
      <c r="G263" s="13" t="s">
        <v>796</v>
      </c>
      <c r="H263" s="64">
        <v>20629</v>
      </c>
      <c r="I263" s="69" t="s">
        <v>98</v>
      </c>
      <c r="J263" s="51">
        <v>20390</v>
      </c>
      <c r="K263" s="70">
        <v>2</v>
      </c>
      <c r="L263" s="69"/>
    </row>
    <row r="264" spans="1:12" ht="22.5">
      <c r="A264" s="64">
        <v>1</v>
      </c>
      <c r="B264" s="65" t="s">
        <v>12</v>
      </c>
      <c r="C264" s="66" t="s">
        <v>161</v>
      </c>
      <c r="D264" s="67" t="s">
        <v>797</v>
      </c>
      <c r="E264" s="68" t="s">
        <v>107</v>
      </c>
      <c r="F264" s="68" t="s">
        <v>798</v>
      </c>
      <c r="G264" s="13" t="s">
        <v>799</v>
      </c>
      <c r="H264" s="64">
        <v>19345</v>
      </c>
      <c r="I264" s="69" t="s">
        <v>18</v>
      </c>
      <c r="J264" s="51">
        <v>41480</v>
      </c>
      <c r="K264" s="70">
        <v>2</v>
      </c>
      <c r="L264" s="69"/>
    </row>
    <row r="265" spans="1:12" ht="22.5">
      <c r="A265" s="64">
        <f>A264+1</f>
        <v>2</v>
      </c>
      <c r="B265" s="65" t="s">
        <v>19</v>
      </c>
      <c r="C265" s="66" t="s">
        <v>800</v>
      </c>
      <c r="D265" s="67" t="s">
        <v>801</v>
      </c>
      <c r="E265" s="68" t="s">
        <v>100</v>
      </c>
      <c r="F265" s="68" t="s">
        <v>798</v>
      </c>
      <c r="G265" s="13" t="s">
        <v>802</v>
      </c>
      <c r="H265" s="64">
        <v>19346</v>
      </c>
      <c r="I265" s="69" t="s">
        <v>18</v>
      </c>
      <c r="J265" s="51">
        <v>49060</v>
      </c>
      <c r="K265" s="70">
        <v>2</v>
      </c>
      <c r="L265" s="69"/>
    </row>
    <row r="266" spans="1:12" ht="22.5">
      <c r="A266" s="64">
        <f>A265+1</f>
        <v>3</v>
      </c>
      <c r="B266" s="65" t="s">
        <v>12</v>
      </c>
      <c r="C266" s="66" t="s">
        <v>803</v>
      </c>
      <c r="D266" s="67" t="s">
        <v>804</v>
      </c>
      <c r="E266" s="68" t="s">
        <v>100</v>
      </c>
      <c r="F266" s="68" t="s">
        <v>798</v>
      </c>
      <c r="G266" s="13" t="s">
        <v>805</v>
      </c>
      <c r="H266" s="64">
        <v>19350</v>
      </c>
      <c r="I266" s="69" t="s">
        <v>18</v>
      </c>
      <c r="J266" s="51">
        <v>61350</v>
      </c>
      <c r="K266" s="70">
        <v>2</v>
      </c>
      <c r="L266" s="69"/>
    </row>
    <row r="267" spans="1:12" ht="22.5">
      <c r="A267" s="64">
        <f>A266+1</f>
        <v>4</v>
      </c>
      <c r="B267" s="65" t="s">
        <v>19</v>
      </c>
      <c r="C267" s="66" t="s">
        <v>806</v>
      </c>
      <c r="D267" s="67" t="s">
        <v>807</v>
      </c>
      <c r="E267" s="68" t="s">
        <v>100</v>
      </c>
      <c r="F267" s="68" t="s">
        <v>798</v>
      </c>
      <c r="G267" s="13" t="s">
        <v>808</v>
      </c>
      <c r="H267" s="64">
        <v>19353</v>
      </c>
      <c r="I267" s="69" t="s">
        <v>18</v>
      </c>
      <c r="J267" s="51">
        <v>34420</v>
      </c>
      <c r="K267" s="70">
        <v>2</v>
      </c>
      <c r="L267" s="69"/>
    </row>
    <row r="268" spans="1:12" ht="22.5">
      <c r="A268" s="64">
        <f>A267+1</f>
        <v>5</v>
      </c>
      <c r="B268" s="65" t="s">
        <v>23</v>
      </c>
      <c r="C268" s="66" t="s">
        <v>809</v>
      </c>
      <c r="D268" s="67" t="s">
        <v>810</v>
      </c>
      <c r="E268" s="68" t="s">
        <v>100</v>
      </c>
      <c r="F268" s="68" t="s">
        <v>798</v>
      </c>
      <c r="G268" s="13" t="s">
        <v>811</v>
      </c>
      <c r="H268" s="64">
        <v>19354</v>
      </c>
      <c r="I268" s="69" t="s">
        <v>18</v>
      </c>
      <c r="J268" s="51">
        <v>33800</v>
      </c>
      <c r="K268" s="70">
        <v>2</v>
      </c>
      <c r="L268" s="69"/>
    </row>
    <row r="269" spans="1:12" ht="22.5">
      <c r="A269" s="64">
        <v>1</v>
      </c>
      <c r="B269" s="65" t="s">
        <v>23</v>
      </c>
      <c r="C269" s="66" t="s">
        <v>812</v>
      </c>
      <c r="D269" s="67" t="s">
        <v>813</v>
      </c>
      <c r="E269" s="68" t="s">
        <v>107</v>
      </c>
      <c r="F269" s="68" t="s">
        <v>814</v>
      </c>
      <c r="G269" s="20" t="s">
        <v>815</v>
      </c>
      <c r="H269" s="64">
        <v>19386</v>
      </c>
      <c r="I269" s="69" t="s">
        <v>18</v>
      </c>
      <c r="J269" s="51">
        <v>48830</v>
      </c>
      <c r="K269" s="70">
        <v>2</v>
      </c>
      <c r="L269" s="69"/>
    </row>
    <row r="270" spans="1:12" ht="22.5">
      <c r="A270" s="64">
        <f>A269+1</f>
        <v>2</v>
      </c>
      <c r="B270" s="65" t="s">
        <v>12</v>
      </c>
      <c r="C270" s="66" t="s">
        <v>816</v>
      </c>
      <c r="D270" s="67" t="s">
        <v>817</v>
      </c>
      <c r="E270" s="68" t="s">
        <v>100</v>
      </c>
      <c r="F270" s="68" t="s">
        <v>814</v>
      </c>
      <c r="G270" s="13" t="s">
        <v>818</v>
      </c>
      <c r="H270" s="64">
        <v>19387</v>
      </c>
      <c r="I270" s="69" t="s">
        <v>18</v>
      </c>
      <c r="J270" s="51">
        <v>59970</v>
      </c>
      <c r="K270" s="70">
        <v>2</v>
      </c>
      <c r="L270" s="69"/>
    </row>
    <row r="271" spans="1:12" ht="22.5">
      <c r="A271" s="64">
        <f>A270+1</f>
        <v>3</v>
      </c>
      <c r="B271" s="65" t="s">
        <v>23</v>
      </c>
      <c r="C271" s="66" t="s">
        <v>819</v>
      </c>
      <c r="D271" s="67" t="s">
        <v>820</v>
      </c>
      <c r="E271" s="68" t="s">
        <v>100</v>
      </c>
      <c r="F271" s="68" t="s">
        <v>814</v>
      </c>
      <c r="G271" s="13" t="s">
        <v>821</v>
      </c>
      <c r="H271" s="64">
        <v>19389</v>
      </c>
      <c r="I271" s="69" t="s">
        <v>18</v>
      </c>
      <c r="J271" s="51">
        <v>59540</v>
      </c>
      <c r="K271" s="70">
        <v>2</v>
      </c>
      <c r="L271" s="69"/>
    </row>
    <row r="272" spans="1:12" ht="22.5">
      <c r="A272" s="64">
        <f>A271+1</f>
        <v>4</v>
      </c>
      <c r="B272" s="65" t="s">
        <v>12</v>
      </c>
      <c r="C272" s="66" t="s">
        <v>822</v>
      </c>
      <c r="D272" s="67" t="s">
        <v>823</v>
      </c>
      <c r="E272" s="68" t="s">
        <v>100</v>
      </c>
      <c r="F272" s="68" t="s">
        <v>814</v>
      </c>
      <c r="G272" s="23">
        <v>1368</v>
      </c>
      <c r="H272" s="64">
        <v>19433</v>
      </c>
      <c r="I272" s="69" t="s">
        <v>18</v>
      </c>
      <c r="J272" s="51">
        <v>49610</v>
      </c>
      <c r="K272" s="70">
        <v>2</v>
      </c>
      <c r="L272" s="69"/>
    </row>
    <row r="273" spans="1:12" ht="22.5">
      <c r="A273" s="64">
        <v>1</v>
      </c>
      <c r="B273" s="65" t="s">
        <v>23</v>
      </c>
      <c r="C273" s="66" t="s">
        <v>824</v>
      </c>
      <c r="D273" s="67" t="s">
        <v>825</v>
      </c>
      <c r="E273" s="68" t="s">
        <v>107</v>
      </c>
      <c r="F273" s="68" t="s">
        <v>826</v>
      </c>
      <c r="G273" s="13" t="s">
        <v>827</v>
      </c>
      <c r="H273" s="64">
        <v>19392</v>
      </c>
      <c r="I273" s="69" t="s">
        <v>18</v>
      </c>
      <c r="J273" s="51">
        <v>51460</v>
      </c>
      <c r="K273" s="70">
        <v>2</v>
      </c>
      <c r="L273" s="69"/>
    </row>
    <row r="274" spans="1:12" ht="22.5">
      <c r="A274" s="64">
        <f t="shared" ref="A274:A281" si="11">A273+1</f>
        <v>2</v>
      </c>
      <c r="B274" s="65" t="s">
        <v>12</v>
      </c>
      <c r="C274" s="66" t="s">
        <v>828</v>
      </c>
      <c r="D274" s="67" t="s">
        <v>829</v>
      </c>
      <c r="E274" s="68" t="s">
        <v>100</v>
      </c>
      <c r="F274" s="68" t="s">
        <v>826</v>
      </c>
      <c r="G274" s="13" t="s">
        <v>830</v>
      </c>
      <c r="H274" s="64">
        <v>19393</v>
      </c>
      <c r="I274" s="69" t="s">
        <v>18</v>
      </c>
      <c r="J274" s="51">
        <v>49780</v>
      </c>
      <c r="K274" s="70">
        <v>2</v>
      </c>
      <c r="L274" s="69"/>
    </row>
    <row r="275" spans="1:12" ht="22.5">
      <c r="A275" s="64">
        <f t="shared" si="11"/>
        <v>3</v>
      </c>
      <c r="B275" s="65" t="s">
        <v>12</v>
      </c>
      <c r="C275" s="66" t="s">
        <v>831</v>
      </c>
      <c r="D275" s="67" t="s">
        <v>832</v>
      </c>
      <c r="E275" s="68" t="s">
        <v>100</v>
      </c>
      <c r="F275" s="68" t="s">
        <v>826</v>
      </c>
      <c r="G275" s="13" t="s">
        <v>833</v>
      </c>
      <c r="H275" s="64">
        <v>19395</v>
      </c>
      <c r="I275" s="69" t="s">
        <v>18</v>
      </c>
      <c r="J275" s="51">
        <v>56230</v>
      </c>
      <c r="K275" s="70">
        <v>2</v>
      </c>
      <c r="L275" s="69"/>
    </row>
    <row r="276" spans="1:12" ht="22.5">
      <c r="A276" s="64">
        <f t="shared" si="11"/>
        <v>4</v>
      </c>
      <c r="B276" s="65" t="s">
        <v>12</v>
      </c>
      <c r="C276" s="66" t="s">
        <v>834</v>
      </c>
      <c r="D276" s="67" t="s">
        <v>835</v>
      </c>
      <c r="E276" s="68" t="s">
        <v>100</v>
      </c>
      <c r="F276" s="68" t="s">
        <v>826</v>
      </c>
      <c r="G276" s="13" t="s">
        <v>836</v>
      </c>
      <c r="H276" s="64">
        <v>19396</v>
      </c>
      <c r="I276" s="69" t="s">
        <v>18</v>
      </c>
      <c r="J276" s="51">
        <v>52050</v>
      </c>
      <c r="K276" s="70">
        <v>2</v>
      </c>
      <c r="L276" s="69"/>
    </row>
    <row r="277" spans="1:12" ht="22.5">
      <c r="A277" s="64">
        <f t="shared" si="11"/>
        <v>5</v>
      </c>
      <c r="B277" s="65" t="s">
        <v>19</v>
      </c>
      <c r="C277" s="66" t="s">
        <v>837</v>
      </c>
      <c r="D277" s="67" t="s">
        <v>838</v>
      </c>
      <c r="E277" s="68" t="s">
        <v>100</v>
      </c>
      <c r="F277" s="68" t="s">
        <v>826</v>
      </c>
      <c r="G277" s="13" t="s">
        <v>839</v>
      </c>
      <c r="H277" s="64">
        <v>19397</v>
      </c>
      <c r="I277" s="69" t="s">
        <v>18</v>
      </c>
      <c r="J277" s="51">
        <v>45800</v>
      </c>
      <c r="K277" s="70">
        <v>2</v>
      </c>
      <c r="L277" s="69"/>
    </row>
    <row r="278" spans="1:12" ht="22.5">
      <c r="A278" s="64">
        <f t="shared" si="11"/>
        <v>6</v>
      </c>
      <c r="B278" s="65" t="s">
        <v>19</v>
      </c>
      <c r="C278" s="66" t="s">
        <v>362</v>
      </c>
      <c r="D278" s="67" t="s">
        <v>840</v>
      </c>
      <c r="E278" s="68" t="s">
        <v>100</v>
      </c>
      <c r="F278" s="68" t="s">
        <v>826</v>
      </c>
      <c r="G278" s="13" t="s">
        <v>841</v>
      </c>
      <c r="H278" s="64">
        <v>19398</v>
      </c>
      <c r="I278" s="69" t="s">
        <v>18</v>
      </c>
      <c r="J278" s="51">
        <v>32120</v>
      </c>
      <c r="K278" s="70">
        <v>2</v>
      </c>
      <c r="L278" s="69"/>
    </row>
    <row r="279" spans="1:12" ht="22.5">
      <c r="A279" s="64">
        <f t="shared" si="11"/>
        <v>7</v>
      </c>
      <c r="B279" s="65" t="s">
        <v>12</v>
      </c>
      <c r="C279" s="66" t="s">
        <v>842</v>
      </c>
      <c r="D279" s="67" t="s">
        <v>843</v>
      </c>
      <c r="E279" s="68" t="s">
        <v>100</v>
      </c>
      <c r="F279" s="68" t="s">
        <v>826</v>
      </c>
      <c r="G279" s="13" t="s">
        <v>844</v>
      </c>
      <c r="H279" s="64">
        <v>19399</v>
      </c>
      <c r="I279" s="69" t="s">
        <v>18</v>
      </c>
      <c r="J279" s="51">
        <v>39680</v>
      </c>
      <c r="K279" s="70">
        <v>2</v>
      </c>
      <c r="L279" s="69"/>
    </row>
    <row r="280" spans="1:12" ht="22.5">
      <c r="A280" s="64">
        <f t="shared" si="11"/>
        <v>8</v>
      </c>
      <c r="B280" s="65" t="s">
        <v>23</v>
      </c>
      <c r="C280" s="66" t="s">
        <v>845</v>
      </c>
      <c r="D280" s="67" t="s">
        <v>742</v>
      </c>
      <c r="E280" s="68" t="s">
        <v>100</v>
      </c>
      <c r="F280" s="68" t="s">
        <v>826</v>
      </c>
      <c r="G280" s="13" t="s">
        <v>846</v>
      </c>
      <c r="H280" s="64">
        <v>19400</v>
      </c>
      <c r="I280" s="69" t="s">
        <v>18</v>
      </c>
      <c r="J280" s="51">
        <v>64130</v>
      </c>
      <c r="K280" s="70">
        <v>2</v>
      </c>
      <c r="L280" s="69"/>
    </row>
    <row r="281" spans="1:12" ht="22.5">
      <c r="A281" s="64">
        <f t="shared" si="11"/>
        <v>9</v>
      </c>
      <c r="B281" s="65" t="s">
        <v>23</v>
      </c>
      <c r="C281" s="66" t="s">
        <v>736</v>
      </c>
      <c r="D281" s="67" t="s">
        <v>847</v>
      </c>
      <c r="E281" s="68" t="s">
        <v>100</v>
      </c>
      <c r="F281" s="68" t="s">
        <v>826</v>
      </c>
      <c r="G281" s="13" t="s">
        <v>848</v>
      </c>
      <c r="H281" s="64">
        <v>19401</v>
      </c>
      <c r="I281" s="69" t="s">
        <v>18</v>
      </c>
      <c r="J281" s="51">
        <v>31430</v>
      </c>
      <c r="K281" s="70">
        <v>2</v>
      </c>
      <c r="L281" s="69"/>
    </row>
    <row r="282" spans="1:12" ht="22.5">
      <c r="A282" s="64">
        <v>1</v>
      </c>
      <c r="B282" s="65" t="s">
        <v>12</v>
      </c>
      <c r="C282" s="66" t="s">
        <v>849</v>
      </c>
      <c r="D282" s="67" t="s">
        <v>850</v>
      </c>
      <c r="E282" s="68" t="s">
        <v>107</v>
      </c>
      <c r="F282" s="68" t="s">
        <v>851</v>
      </c>
      <c r="G282" s="13" t="s">
        <v>852</v>
      </c>
      <c r="H282" s="64">
        <v>19408</v>
      </c>
      <c r="I282" s="69" t="s">
        <v>18</v>
      </c>
      <c r="J282" s="51">
        <v>47340</v>
      </c>
      <c r="K282" s="70">
        <v>2</v>
      </c>
      <c r="L282" s="69"/>
    </row>
    <row r="283" spans="1:12" ht="22.5">
      <c r="A283" s="64">
        <f t="shared" ref="A283:A296" si="12">A282+1</f>
        <v>2</v>
      </c>
      <c r="B283" s="65" t="s">
        <v>23</v>
      </c>
      <c r="C283" s="66" t="s">
        <v>853</v>
      </c>
      <c r="D283" s="67" t="s">
        <v>854</v>
      </c>
      <c r="E283" s="68" t="s">
        <v>100</v>
      </c>
      <c r="F283" s="68" t="s">
        <v>851</v>
      </c>
      <c r="G283" s="13" t="s">
        <v>855</v>
      </c>
      <c r="H283" s="64">
        <v>19409</v>
      </c>
      <c r="I283" s="69" t="s">
        <v>34</v>
      </c>
      <c r="J283" s="51">
        <v>44010</v>
      </c>
      <c r="K283" s="70">
        <v>2</v>
      </c>
      <c r="L283" s="69"/>
    </row>
    <row r="284" spans="1:12" ht="22.5">
      <c r="A284" s="64">
        <f t="shared" si="12"/>
        <v>3</v>
      </c>
      <c r="B284" s="65" t="s">
        <v>23</v>
      </c>
      <c r="C284" s="66" t="s">
        <v>856</v>
      </c>
      <c r="D284" s="67" t="s">
        <v>857</v>
      </c>
      <c r="E284" s="68" t="s">
        <v>100</v>
      </c>
      <c r="F284" s="68" t="s">
        <v>851</v>
      </c>
      <c r="G284" s="13" t="s">
        <v>858</v>
      </c>
      <c r="H284" s="64">
        <v>19410</v>
      </c>
      <c r="I284" s="69" t="s">
        <v>98</v>
      </c>
      <c r="J284" s="51">
        <v>18000</v>
      </c>
      <c r="K284" s="70">
        <v>2</v>
      </c>
      <c r="L284" s="69"/>
    </row>
    <row r="285" spans="1:12" ht="22.5">
      <c r="A285" s="64">
        <f t="shared" si="12"/>
        <v>4</v>
      </c>
      <c r="B285" s="65" t="s">
        <v>12</v>
      </c>
      <c r="C285" s="66" t="s">
        <v>859</v>
      </c>
      <c r="D285" s="67" t="s">
        <v>860</v>
      </c>
      <c r="E285" s="68" t="s">
        <v>100</v>
      </c>
      <c r="F285" s="68" t="s">
        <v>851</v>
      </c>
      <c r="G285" s="13" t="s">
        <v>861</v>
      </c>
      <c r="H285" s="64">
        <v>19412</v>
      </c>
      <c r="I285" s="69" t="s">
        <v>18</v>
      </c>
      <c r="J285" s="51">
        <v>53990</v>
      </c>
      <c r="K285" s="70">
        <v>2</v>
      </c>
      <c r="L285" s="69"/>
    </row>
    <row r="286" spans="1:12" ht="22.5">
      <c r="A286" s="64">
        <f t="shared" si="12"/>
        <v>5</v>
      </c>
      <c r="B286" s="65" t="s">
        <v>19</v>
      </c>
      <c r="C286" s="66" t="s">
        <v>862</v>
      </c>
      <c r="D286" s="67" t="s">
        <v>430</v>
      </c>
      <c r="E286" s="68" t="s">
        <v>124</v>
      </c>
      <c r="F286" s="68" t="s">
        <v>851</v>
      </c>
      <c r="G286" s="13" t="s">
        <v>863</v>
      </c>
      <c r="H286" s="64">
        <v>19413</v>
      </c>
      <c r="I286" s="69" t="s">
        <v>124</v>
      </c>
      <c r="J286" s="51">
        <v>15800</v>
      </c>
      <c r="K286" s="70">
        <v>2</v>
      </c>
      <c r="L286" s="69" t="s">
        <v>864</v>
      </c>
    </row>
    <row r="287" spans="1:12" ht="22.5">
      <c r="A287" s="64">
        <f t="shared" si="12"/>
        <v>6</v>
      </c>
      <c r="B287" s="65" t="s">
        <v>12</v>
      </c>
      <c r="C287" s="66" t="s">
        <v>865</v>
      </c>
      <c r="D287" s="67" t="s">
        <v>866</v>
      </c>
      <c r="E287" s="68" t="s">
        <v>100</v>
      </c>
      <c r="F287" s="68" t="s">
        <v>851</v>
      </c>
      <c r="G287" s="13" t="s">
        <v>867</v>
      </c>
      <c r="H287" s="64">
        <v>19414</v>
      </c>
      <c r="I287" s="69" t="s">
        <v>18</v>
      </c>
      <c r="J287" s="51">
        <v>61680</v>
      </c>
      <c r="K287" s="70">
        <v>2</v>
      </c>
      <c r="L287" s="69"/>
    </row>
    <row r="288" spans="1:12" ht="22.5">
      <c r="A288" s="64">
        <f t="shared" si="12"/>
        <v>7</v>
      </c>
      <c r="B288" s="65" t="s">
        <v>23</v>
      </c>
      <c r="C288" s="66" t="s">
        <v>868</v>
      </c>
      <c r="D288" s="67" t="s">
        <v>869</v>
      </c>
      <c r="E288" s="68" t="s">
        <v>100</v>
      </c>
      <c r="F288" s="68" t="s">
        <v>851</v>
      </c>
      <c r="G288" s="13" t="s">
        <v>870</v>
      </c>
      <c r="H288" s="64">
        <v>19415</v>
      </c>
      <c r="I288" s="69" t="s">
        <v>98</v>
      </c>
      <c r="J288" s="51">
        <v>21720</v>
      </c>
      <c r="K288" s="70">
        <v>2</v>
      </c>
      <c r="L288" s="69"/>
    </row>
    <row r="289" spans="1:12" ht="22.5">
      <c r="A289" s="64">
        <f t="shared" si="12"/>
        <v>8</v>
      </c>
      <c r="B289" s="65" t="s">
        <v>12</v>
      </c>
      <c r="C289" s="66" t="s">
        <v>871</v>
      </c>
      <c r="D289" s="67" t="s">
        <v>872</v>
      </c>
      <c r="E289" s="68" t="s">
        <v>100</v>
      </c>
      <c r="F289" s="68" t="s">
        <v>851</v>
      </c>
      <c r="G289" s="13" t="s">
        <v>873</v>
      </c>
      <c r="H289" s="64">
        <v>19416</v>
      </c>
      <c r="I289" s="69" t="s">
        <v>38</v>
      </c>
      <c r="J289" s="51">
        <v>56590</v>
      </c>
      <c r="K289" s="70">
        <v>2</v>
      </c>
      <c r="L289" s="69"/>
    </row>
    <row r="290" spans="1:12" ht="22.5">
      <c r="A290" s="64">
        <f t="shared" si="12"/>
        <v>9</v>
      </c>
      <c r="B290" s="65" t="s">
        <v>12</v>
      </c>
      <c r="C290" s="66" t="s">
        <v>874</v>
      </c>
      <c r="D290" s="67" t="s">
        <v>875</v>
      </c>
      <c r="E290" s="68" t="s">
        <v>100</v>
      </c>
      <c r="F290" s="68" t="s">
        <v>851</v>
      </c>
      <c r="G290" s="13" t="s">
        <v>876</v>
      </c>
      <c r="H290" s="64">
        <v>19417</v>
      </c>
      <c r="I290" s="69" t="s">
        <v>18</v>
      </c>
      <c r="J290" s="51">
        <v>58530</v>
      </c>
      <c r="K290" s="70">
        <v>2</v>
      </c>
      <c r="L290" s="69"/>
    </row>
    <row r="291" spans="1:12" ht="22.5">
      <c r="A291" s="64">
        <f t="shared" si="12"/>
        <v>10</v>
      </c>
      <c r="B291" s="65" t="s">
        <v>19</v>
      </c>
      <c r="C291" s="66" t="s">
        <v>877</v>
      </c>
      <c r="D291" s="67" t="s">
        <v>878</v>
      </c>
      <c r="E291" s="68" t="s">
        <v>100</v>
      </c>
      <c r="F291" s="68" t="s">
        <v>851</v>
      </c>
      <c r="G291" s="13" t="s">
        <v>879</v>
      </c>
      <c r="H291" s="64">
        <v>19418</v>
      </c>
      <c r="I291" s="69" t="s">
        <v>18</v>
      </c>
      <c r="J291" s="51">
        <v>40640</v>
      </c>
      <c r="K291" s="70">
        <v>2</v>
      </c>
      <c r="L291" s="69"/>
    </row>
    <row r="292" spans="1:12" ht="22.5">
      <c r="A292" s="64">
        <f t="shared" si="12"/>
        <v>11</v>
      </c>
      <c r="B292" s="65" t="s">
        <v>23</v>
      </c>
      <c r="C292" s="66" t="s">
        <v>880</v>
      </c>
      <c r="D292" s="67" t="s">
        <v>875</v>
      </c>
      <c r="E292" s="68" t="s">
        <v>100</v>
      </c>
      <c r="F292" s="68" t="s">
        <v>851</v>
      </c>
      <c r="G292" s="13" t="s">
        <v>881</v>
      </c>
      <c r="H292" s="64">
        <v>19419</v>
      </c>
      <c r="I292" s="69" t="s">
        <v>18</v>
      </c>
      <c r="J292" s="51">
        <v>60170</v>
      </c>
      <c r="K292" s="70">
        <v>2</v>
      </c>
      <c r="L292" s="69"/>
    </row>
    <row r="293" spans="1:12" ht="22.5">
      <c r="A293" s="64">
        <f t="shared" si="12"/>
        <v>12</v>
      </c>
      <c r="B293" s="65" t="s">
        <v>12</v>
      </c>
      <c r="C293" s="66" t="s">
        <v>882</v>
      </c>
      <c r="D293" s="67" t="s">
        <v>883</v>
      </c>
      <c r="E293" s="68" t="s">
        <v>100</v>
      </c>
      <c r="F293" s="68" t="s">
        <v>851</v>
      </c>
      <c r="G293" s="13" t="s">
        <v>884</v>
      </c>
      <c r="H293" s="64">
        <v>19420</v>
      </c>
      <c r="I293" s="69" t="s">
        <v>18</v>
      </c>
      <c r="J293" s="51">
        <v>56090</v>
      </c>
      <c r="K293" s="70">
        <v>2</v>
      </c>
      <c r="L293" s="69"/>
    </row>
    <row r="294" spans="1:12" ht="22.5">
      <c r="A294" s="64">
        <f t="shared" si="12"/>
        <v>13</v>
      </c>
      <c r="B294" s="65" t="s">
        <v>23</v>
      </c>
      <c r="C294" s="66" t="s">
        <v>885</v>
      </c>
      <c r="D294" s="67" t="s">
        <v>886</v>
      </c>
      <c r="E294" s="68" t="s">
        <v>100</v>
      </c>
      <c r="F294" s="68" t="s">
        <v>851</v>
      </c>
      <c r="G294" s="13" t="s">
        <v>887</v>
      </c>
      <c r="H294" s="64">
        <v>19421</v>
      </c>
      <c r="I294" s="69" t="s">
        <v>18</v>
      </c>
      <c r="J294" s="51">
        <v>59430</v>
      </c>
      <c r="K294" s="70">
        <v>2</v>
      </c>
      <c r="L294" s="69"/>
    </row>
    <row r="295" spans="1:12" ht="22.5">
      <c r="A295" s="64">
        <f t="shared" si="12"/>
        <v>14</v>
      </c>
      <c r="B295" s="65" t="s">
        <v>12</v>
      </c>
      <c r="C295" s="66" t="s">
        <v>888</v>
      </c>
      <c r="D295" s="67" t="s">
        <v>889</v>
      </c>
      <c r="E295" s="68" t="s">
        <v>100</v>
      </c>
      <c r="F295" s="68" t="s">
        <v>851</v>
      </c>
      <c r="G295" s="13" t="s">
        <v>890</v>
      </c>
      <c r="H295" s="64">
        <v>19422</v>
      </c>
      <c r="I295" s="69" t="s">
        <v>18</v>
      </c>
      <c r="J295" s="51">
        <v>54940</v>
      </c>
      <c r="K295" s="70">
        <v>2</v>
      </c>
      <c r="L295" s="69"/>
    </row>
    <row r="296" spans="1:12" ht="22.5">
      <c r="A296" s="64">
        <f t="shared" si="12"/>
        <v>15</v>
      </c>
      <c r="B296" s="65" t="s">
        <v>19</v>
      </c>
      <c r="C296" s="66" t="s">
        <v>891</v>
      </c>
      <c r="D296" s="67" t="s">
        <v>892</v>
      </c>
      <c r="E296" s="68" t="s">
        <v>124</v>
      </c>
      <c r="F296" s="68" t="s">
        <v>851</v>
      </c>
      <c r="G296" s="13" t="s">
        <v>893</v>
      </c>
      <c r="H296" s="64">
        <v>19423</v>
      </c>
      <c r="I296" s="69" t="s">
        <v>124</v>
      </c>
      <c r="J296" s="51">
        <v>15800</v>
      </c>
      <c r="K296" s="70">
        <v>2</v>
      </c>
      <c r="L296" s="69" t="s">
        <v>894</v>
      </c>
    </row>
    <row r="297" spans="1:12" ht="22.5">
      <c r="A297" s="64">
        <v>1</v>
      </c>
      <c r="B297" s="65" t="s">
        <v>19</v>
      </c>
      <c r="C297" s="66" t="s">
        <v>895</v>
      </c>
      <c r="D297" s="67" t="s">
        <v>896</v>
      </c>
      <c r="E297" s="68" t="s">
        <v>107</v>
      </c>
      <c r="F297" s="68" t="s">
        <v>897</v>
      </c>
      <c r="G297" s="20" t="s">
        <v>898</v>
      </c>
      <c r="H297" s="64">
        <v>19424</v>
      </c>
      <c r="I297" s="69" t="s">
        <v>18</v>
      </c>
      <c r="J297" s="51">
        <v>32340</v>
      </c>
      <c r="K297" s="70">
        <v>2</v>
      </c>
      <c r="L297" s="69"/>
    </row>
    <row r="298" spans="1:12" ht="22.5">
      <c r="A298" s="64">
        <f>A297+1</f>
        <v>2</v>
      </c>
      <c r="B298" s="65" t="s">
        <v>23</v>
      </c>
      <c r="C298" s="66" t="s">
        <v>899</v>
      </c>
      <c r="D298" s="67" t="s">
        <v>900</v>
      </c>
      <c r="E298" s="68" t="s">
        <v>124</v>
      </c>
      <c r="F298" s="68" t="s">
        <v>897</v>
      </c>
      <c r="G298" s="13" t="s">
        <v>901</v>
      </c>
      <c r="H298" s="64">
        <v>19425</v>
      </c>
      <c r="I298" s="69" t="s">
        <v>124</v>
      </c>
      <c r="J298" s="51">
        <v>15800</v>
      </c>
      <c r="K298" s="70">
        <v>2</v>
      </c>
      <c r="L298" s="69" t="s">
        <v>864</v>
      </c>
    </row>
    <row r="299" spans="1:12" ht="22.5">
      <c r="A299" s="64">
        <f>A298+1</f>
        <v>3</v>
      </c>
      <c r="B299" s="65" t="s">
        <v>144</v>
      </c>
      <c r="C299" s="66" t="s">
        <v>902</v>
      </c>
      <c r="D299" s="67" t="s">
        <v>903</v>
      </c>
      <c r="E299" s="68" t="s">
        <v>124</v>
      </c>
      <c r="F299" s="68" t="s">
        <v>897</v>
      </c>
      <c r="G299" s="13" t="s">
        <v>904</v>
      </c>
      <c r="H299" s="64">
        <v>19426</v>
      </c>
      <c r="I299" s="69" t="s">
        <v>124</v>
      </c>
      <c r="J299" s="51">
        <v>17420</v>
      </c>
      <c r="K299" s="70">
        <v>2</v>
      </c>
      <c r="L299" s="69"/>
    </row>
    <row r="300" spans="1:12" ht="22.5">
      <c r="A300" s="64">
        <f>A299+1</f>
        <v>4</v>
      </c>
      <c r="B300" s="65" t="s">
        <v>19</v>
      </c>
      <c r="C300" s="66" t="s">
        <v>905</v>
      </c>
      <c r="D300" s="67" t="s">
        <v>352</v>
      </c>
      <c r="E300" s="68" t="s">
        <v>100</v>
      </c>
      <c r="F300" s="68" t="s">
        <v>897</v>
      </c>
      <c r="G300" s="13" t="s">
        <v>906</v>
      </c>
      <c r="H300" s="64">
        <v>19427</v>
      </c>
      <c r="I300" s="69" t="s">
        <v>34</v>
      </c>
      <c r="J300" s="51">
        <v>29050</v>
      </c>
      <c r="K300" s="70">
        <v>2</v>
      </c>
      <c r="L300" s="69"/>
    </row>
    <row r="301" spans="1:12" ht="22.5">
      <c r="A301" s="64">
        <f>A300+1</f>
        <v>5</v>
      </c>
      <c r="B301" s="65" t="s">
        <v>19</v>
      </c>
      <c r="C301" s="66" t="s">
        <v>513</v>
      </c>
      <c r="D301" s="67" t="s">
        <v>907</v>
      </c>
      <c r="E301" s="68" t="s">
        <v>100</v>
      </c>
      <c r="F301" s="68" t="s">
        <v>897</v>
      </c>
      <c r="G301" s="13" t="s">
        <v>908</v>
      </c>
      <c r="H301" s="64">
        <v>19428</v>
      </c>
      <c r="I301" s="69" t="s">
        <v>34</v>
      </c>
      <c r="J301" s="51">
        <v>27120</v>
      </c>
      <c r="K301" s="70">
        <v>2</v>
      </c>
      <c r="L301" s="69"/>
    </row>
    <row r="302" spans="1:12" ht="22.5">
      <c r="A302" s="64">
        <f>A301+1</f>
        <v>6</v>
      </c>
      <c r="B302" s="65" t="s">
        <v>12</v>
      </c>
      <c r="C302" s="66" t="s">
        <v>909</v>
      </c>
      <c r="D302" s="67" t="s">
        <v>910</v>
      </c>
      <c r="E302" s="68" t="s">
        <v>100</v>
      </c>
      <c r="F302" s="68" t="s">
        <v>897</v>
      </c>
      <c r="G302" s="13" t="s">
        <v>911</v>
      </c>
      <c r="H302" s="64">
        <v>19429</v>
      </c>
      <c r="I302" s="69" t="s">
        <v>18</v>
      </c>
      <c r="J302" s="51">
        <v>36910</v>
      </c>
      <c r="K302" s="70">
        <v>2</v>
      </c>
      <c r="L302" s="69"/>
    </row>
    <row r="303" spans="1:12" ht="22.5">
      <c r="A303" s="64">
        <v>1</v>
      </c>
      <c r="B303" s="65" t="s">
        <v>12</v>
      </c>
      <c r="C303" s="66" t="s">
        <v>912</v>
      </c>
      <c r="D303" s="67" t="s">
        <v>913</v>
      </c>
      <c r="E303" s="68" t="s">
        <v>107</v>
      </c>
      <c r="F303" s="68" t="s">
        <v>914</v>
      </c>
      <c r="G303" s="13" t="s">
        <v>915</v>
      </c>
      <c r="H303" s="64">
        <v>19437</v>
      </c>
      <c r="I303" s="69" t="s">
        <v>18</v>
      </c>
      <c r="J303" s="51">
        <v>51160</v>
      </c>
      <c r="K303" s="70">
        <v>2</v>
      </c>
      <c r="L303" s="69"/>
    </row>
    <row r="304" spans="1:12" ht="22.5">
      <c r="A304" s="64">
        <v>2</v>
      </c>
      <c r="B304" s="65" t="s">
        <v>19</v>
      </c>
      <c r="C304" s="66" t="s">
        <v>916</v>
      </c>
      <c r="D304" s="67" t="s">
        <v>917</v>
      </c>
      <c r="E304" s="68" t="s">
        <v>124</v>
      </c>
      <c r="F304" s="68" t="s">
        <v>914</v>
      </c>
      <c r="G304" s="13" t="s">
        <v>918</v>
      </c>
      <c r="H304" s="64">
        <v>10667</v>
      </c>
      <c r="I304" s="69" t="s">
        <v>124</v>
      </c>
      <c r="J304" s="51">
        <v>16150</v>
      </c>
      <c r="K304" s="70">
        <v>2</v>
      </c>
      <c r="L304" s="69"/>
    </row>
    <row r="305" spans="1:12" ht="22.5">
      <c r="A305" s="64">
        <f t="shared" ref="A305:A311" si="13">A304+1</f>
        <v>3</v>
      </c>
      <c r="B305" s="65" t="s">
        <v>23</v>
      </c>
      <c r="C305" s="66" t="s">
        <v>919</v>
      </c>
      <c r="D305" s="67" t="s">
        <v>920</v>
      </c>
      <c r="E305" s="68" t="s">
        <v>124</v>
      </c>
      <c r="F305" s="68" t="s">
        <v>914</v>
      </c>
      <c r="G305" s="17" t="s">
        <v>921</v>
      </c>
      <c r="H305" s="64">
        <v>19404</v>
      </c>
      <c r="I305" s="69" t="s">
        <v>124</v>
      </c>
      <c r="J305" s="51">
        <v>15800</v>
      </c>
      <c r="K305" s="70">
        <v>2</v>
      </c>
      <c r="L305" s="69" t="s">
        <v>864</v>
      </c>
    </row>
    <row r="306" spans="1:12" ht="22.5">
      <c r="A306" s="64">
        <f t="shared" si="13"/>
        <v>4</v>
      </c>
      <c r="B306" s="65" t="s">
        <v>23</v>
      </c>
      <c r="C306" s="66" t="s">
        <v>922</v>
      </c>
      <c r="D306" s="67" t="s">
        <v>923</v>
      </c>
      <c r="E306" s="68" t="s">
        <v>100</v>
      </c>
      <c r="F306" s="68" t="s">
        <v>914</v>
      </c>
      <c r="G306" s="13" t="s">
        <v>924</v>
      </c>
      <c r="H306" s="64">
        <v>19438</v>
      </c>
      <c r="I306" s="69" t="s">
        <v>98</v>
      </c>
      <c r="J306" s="51">
        <v>18100</v>
      </c>
      <c r="K306" s="70">
        <v>2</v>
      </c>
      <c r="L306" s="69"/>
    </row>
    <row r="307" spans="1:12" ht="22.5">
      <c r="A307" s="64">
        <f t="shared" si="13"/>
        <v>5</v>
      </c>
      <c r="B307" s="65" t="s">
        <v>12</v>
      </c>
      <c r="C307" s="66" t="s">
        <v>925</v>
      </c>
      <c r="D307" s="67" t="s">
        <v>926</v>
      </c>
      <c r="E307" s="68" t="s">
        <v>100</v>
      </c>
      <c r="F307" s="68" t="s">
        <v>914</v>
      </c>
      <c r="G307" s="13" t="s">
        <v>927</v>
      </c>
      <c r="H307" s="64">
        <v>19440</v>
      </c>
      <c r="I307" s="69" t="s">
        <v>18</v>
      </c>
      <c r="J307" s="51">
        <v>63230</v>
      </c>
      <c r="K307" s="70">
        <v>2</v>
      </c>
      <c r="L307" s="69"/>
    </row>
    <row r="308" spans="1:12" ht="22.5">
      <c r="A308" s="64">
        <f t="shared" si="13"/>
        <v>6</v>
      </c>
      <c r="B308" s="65" t="s">
        <v>12</v>
      </c>
      <c r="C308" s="66" t="s">
        <v>260</v>
      </c>
      <c r="D308" s="67" t="s">
        <v>928</v>
      </c>
      <c r="E308" s="68" t="s">
        <v>100</v>
      </c>
      <c r="F308" s="68" t="s">
        <v>914</v>
      </c>
      <c r="G308" s="13" t="s">
        <v>929</v>
      </c>
      <c r="H308" s="64">
        <v>19441</v>
      </c>
      <c r="I308" s="69" t="s">
        <v>18</v>
      </c>
      <c r="J308" s="51">
        <v>67630</v>
      </c>
      <c r="K308" s="70">
        <v>2</v>
      </c>
      <c r="L308" s="69"/>
    </row>
    <row r="309" spans="1:12" ht="22.5">
      <c r="A309" s="64">
        <f t="shared" si="13"/>
        <v>7</v>
      </c>
      <c r="B309" s="65" t="s">
        <v>12</v>
      </c>
      <c r="C309" s="66" t="s">
        <v>930</v>
      </c>
      <c r="D309" s="67" t="s">
        <v>931</v>
      </c>
      <c r="E309" s="68" t="s">
        <v>100</v>
      </c>
      <c r="F309" s="68" t="s">
        <v>914</v>
      </c>
      <c r="G309" s="13" t="s">
        <v>932</v>
      </c>
      <c r="H309" s="64">
        <v>19442</v>
      </c>
      <c r="I309" s="69" t="s">
        <v>18</v>
      </c>
      <c r="J309" s="51">
        <v>51760</v>
      </c>
      <c r="K309" s="70">
        <v>2</v>
      </c>
      <c r="L309" s="69"/>
    </row>
    <row r="310" spans="1:12" ht="22.5">
      <c r="A310" s="64">
        <f t="shared" si="13"/>
        <v>8</v>
      </c>
      <c r="B310" s="65" t="s">
        <v>19</v>
      </c>
      <c r="C310" s="66" t="s">
        <v>933</v>
      </c>
      <c r="D310" s="67" t="s">
        <v>934</v>
      </c>
      <c r="E310" s="68" t="s">
        <v>124</v>
      </c>
      <c r="F310" s="68" t="s">
        <v>914</v>
      </c>
      <c r="G310" s="13" t="s">
        <v>935</v>
      </c>
      <c r="H310" s="64">
        <v>19443</v>
      </c>
      <c r="I310" s="69" t="s">
        <v>124</v>
      </c>
      <c r="J310" s="51">
        <v>16020</v>
      </c>
      <c r="K310" s="70">
        <v>2</v>
      </c>
      <c r="L310" s="69"/>
    </row>
    <row r="311" spans="1:12" ht="22.5">
      <c r="A311" s="64">
        <f t="shared" si="13"/>
        <v>9</v>
      </c>
      <c r="B311" s="65" t="s">
        <v>12</v>
      </c>
      <c r="C311" s="66" t="s">
        <v>936</v>
      </c>
      <c r="D311" s="67" t="s">
        <v>937</v>
      </c>
      <c r="E311" s="68" t="s">
        <v>100</v>
      </c>
      <c r="F311" s="68" t="s">
        <v>914</v>
      </c>
      <c r="G311" s="19">
        <v>11027</v>
      </c>
      <c r="H311" s="64">
        <v>19912</v>
      </c>
      <c r="I311" s="69" t="s">
        <v>18</v>
      </c>
      <c r="J311" s="51">
        <v>37000</v>
      </c>
      <c r="K311" s="70">
        <v>2</v>
      </c>
      <c r="L311" s="69"/>
    </row>
    <row r="312" spans="1:12" ht="22.5">
      <c r="A312" s="64">
        <v>1</v>
      </c>
      <c r="B312" s="65" t="s">
        <v>23</v>
      </c>
      <c r="C312" s="66" t="s">
        <v>938</v>
      </c>
      <c r="D312" s="67" t="s">
        <v>939</v>
      </c>
      <c r="E312" s="68" t="s">
        <v>107</v>
      </c>
      <c r="F312" s="68" t="s">
        <v>940</v>
      </c>
      <c r="G312" s="13" t="s">
        <v>941</v>
      </c>
      <c r="H312" s="64">
        <v>19444</v>
      </c>
      <c r="I312" s="69" t="s">
        <v>18</v>
      </c>
      <c r="J312" s="51">
        <v>53560</v>
      </c>
      <c r="K312" s="70">
        <v>2</v>
      </c>
      <c r="L312" s="69"/>
    </row>
    <row r="313" spans="1:12" ht="22.5">
      <c r="A313" s="64">
        <f>A312+1</f>
        <v>2</v>
      </c>
      <c r="B313" s="65" t="s">
        <v>12</v>
      </c>
      <c r="C313" s="66" t="s">
        <v>942</v>
      </c>
      <c r="D313" s="67" t="s">
        <v>943</v>
      </c>
      <c r="E313" s="68" t="s">
        <v>100</v>
      </c>
      <c r="F313" s="68" t="s">
        <v>940</v>
      </c>
      <c r="G313" s="13" t="s">
        <v>944</v>
      </c>
      <c r="H313" s="64">
        <v>19447</v>
      </c>
      <c r="I313" s="69" t="s">
        <v>18</v>
      </c>
      <c r="J313" s="51">
        <v>44320</v>
      </c>
      <c r="K313" s="70">
        <v>2</v>
      </c>
      <c r="L313" s="69"/>
    </row>
    <row r="314" spans="1:12" ht="22.5">
      <c r="A314" s="64">
        <f>A313+1</f>
        <v>3</v>
      </c>
      <c r="B314" s="65" t="s">
        <v>12</v>
      </c>
      <c r="C314" s="66" t="s">
        <v>945</v>
      </c>
      <c r="D314" s="67" t="s">
        <v>946</v>
      </c>
      <c r="E314" s="68" t="s">
        <v>100</v>
      </c>
      <c r="F314" s="68" t="s">
        <v>940</v>
      </c>
      <c r="G314" s="13" t="s">
        <v>947</v>
      </c>
      <c r="H314" s="64">
        <v>19448</v>
      </c>
      <c r="I314" s="69" t="s">
        <v>18</v>
      </c>
      <c r="J314" s="51">
        <v>47780</v>
      </c>
      <c r="K314" s="70">
        <v>2</v>
      </c>
      <c r="L314" s="69"/>
    </row>
    <row r="315" spans="1:12" ht="22.5">
      <c r="A315" s="64">
        <f>A314+1</f>
        <v>4</v>
      </c>
      <c r="B315" s="65" t="s">
        <v>12</v>
      </c>
      <c r="C315" s="66" t="s">
        <v>948</v>
      </c>
      <c r="D315" s="67" t="s">
        <v>949</v>
      </c>
      <c r="E315" s="68" t="s">
        <v>100</v>
      </c>
      <c r="F315" s="68" t="s">
        <v>940</v>
      </c>
      <c r="G315" s="13" t="s">
        <v>950</v>
      </c>
      <c r="H315" s="64">
        <v>19450</v>
      </c>
      <c r="I315" s="69" t="s">
        <v>18</v>
      </c>
      <c r="J315" s="51">
        <v>55940</v>
      </c>
      <c r="K315" s="70">
        <v>2</v>
      </c>
      <c r="L315" s="69"/>
    </row>
    <row r="316" spans="1:12" ht="22.5">
      <c r="A316" s="64">
        <f>A315+1</f>
        <v>5</v>
      </c>
      <c r="B316" s="65" t="s">
        <v>23</v>
      </c>
      <c r="C316" s="66" t="s">
        <v>592</v>
      </c>
      <c r="D316" s="67" t="s">
        <v>951</v>
      </c>
      <c r="E316" s="68" t="s">
        <v>100</v>
      </c>
      <c r="F316" s="68" t="s">
        <v>940</v>
      </c>
      <c r="G316" s="13" t="s">
        <v>952</v>
      </c>
      <c r="H316" s="64">
        <v>19451</v>
      </c>
      <c r="I316" s="69" t="s">
        <v>18</v>
      </c>
      <c r="J316" s="51">
        <v>50670</v>
      </c>
      <c r="K316" s="70">
        <v>2</v>
      </c>
      <c r="L316" s="69"/>
    </row>
    <row r="317" spans="1:12" ht="22.5">
      <c r="A317" s="64">
        <v>1</v>
      </c>
      <c r="B317" s="65" t="s">
        <v>23</v>
      </c>
      <c r="C317" s="66" t="s">
        <v>953</v>
      </c>
      <c r="D317" s="67" t="s">
        <v>954</v>
      </c>
      <c r="E317" s="68" t="s">
        <v>107</v>
      </c>
      <c r="F317" s="68" t="s">
        <v>955</v>
      </c>
      <c r="G317" s="13" t="s">
        <v>956</v>
      </c>
      <c r="H317" s="64">
        <v>19453</v>
      </c>
      <c r="I317" s="69" t="s">
        <v>18</v>
      </c>
      <c r="J317" s="51">
        <v>61630</v>
      </c>
      <c r="K317" s="70">
        <v>2</v>
      </c>
      <c r="L317" s="69"/>
    </row>
    <row r="318" spans="1:12" ht="22.5">
      <c r="A318" s="64">
        <f t="shared" ref="A318:A327" si="14">A317+1</f>
        <v>2</v>
      </c>
      <c r="B318" s="65" t="s">
        <v>12</v>
      </c>
      <c r="C318" s="66" t="s">
        <v>957</v>
      </c>
      <c r="D318" s="67" t="s">
        <v>958</v>
      </c>
      <c r="E318" s="68" t="s">
        <v>100</v>
      </c>
      <c r="F318" s="68" t="s">
        <v>955</v>
      </c>
      <c r="G318" s="13" t="s">
        <v>959</v>
      </c>
      <c r="H318" s="64">
        <v>19454</v>
      </c>
      <c r="I318" s="69" t="s">
        <v>18</v>
      </c>
      <c r="J318" s="51">
        <v>65170</v>
      </c>
      <c r="K318" s="70">
        <v>2</v>
      </c>
      <c r="L318" s="69"/>
    </row>
    <row r="319" spans="1:12" ht="22.5">
      <c r="A319" s="64">
        <f t="shared" si="14"/>
        <v>3</v>
      </c>
      <c r="B319" s="65" t="s">
        <v>23</v>
      </c>
      <c r="C319" s="66" t="s">
        <v>960</v>
      </c>
      <c r="D319" s="67" t="s">
        <v>961</v>
      </c>
      <c r="E319" s="68" t="s">
        <v>100</v>
      </c>
      <c r="F319" s="68" t="s">
        <v>955</v>
      </c>
      <c r="G319" s="13" t="s">
        <v>962</v>
      </c>
      <c r="H319" s="64">
        <v>19455</v>
      </c>
      <c r="I319" s="69" t="s">
        <v>18</v>
      </c>
      <c r="J319" s="51">
        <v>48970</v>
      </c>
      <c r="K319" s="70">
        <v>2</v>
      </c>
      <c r="L319" s="69"/>
    </row>
    <row r="320" spans="1:12" ht="22.5">
      <c r="A320" s="64">
        <f t="shared" si="14"/>
        <v>4</v>
      </c>
      <c r="B320" s="65" t="s">
        <v>12</v>
      </c>
      <c r="C320" s="66" t="s">
        <v>963</v>
      </c>
      <c r="D320" s="67" t="s">
        <v>964</v>
      </c>
      <c r="E320" s="68" t="s">
        <v>100</v>
      </c>
      <c r="F320" s="68" t="s">
        <v>955</v>
      </c>
      <c r="G320" s="13" t="s">
        <v>965</v>
      </c>
      <c r="H320" s="64">
        <v>19456</v>
      </c>
      <c r="I320" s="69" t="s">
        <v>18</v>
      </c>
      <c r="J320" s="51">
        <v>49180</v>
      </c>
      <c r="K320" s="70">
        <v>2</v>
      </c>
      <c r="L320" s="69"/>
    </row>
    <row r="321" spans="1:12" ht="22.5">
      <c r="A321" s="64">
        <f t="shared" si="14"/>
        <v>5</v>
      </c>
      <c r="B321" s="65" t="s">
        <v>23</v>
      </c>
      <c r="C321" s="66" t="s">
        <v>966</v>
      </c>
      <c r="D321" s="67" t="s">
        <v>967</v>
      </c>
      <c r="E321" s="68" t="s">
        <v>100</v>
      </c>
      <c r="F321" s="68" t="s">
        <v>955</v>
      </c>
      <c r="G321" s="13" t="s">
        <v>968</v>
      </c>
      <c r="H321" s="64">
        <v>19457</v>
      </c>
      <c r="I321" s="69" t="s">
        <v>18</v>
      </c>
      <c r="J321" s="51">
        <v>55950</v>
      </c>
      <c r="K321" s="70">
        <v>2</v>
      </c>
      <c r="L321" s="69"/>
    </row>
    <row r="322" spans="1:12" ht="22.5">
      <c r="A322" s="64">
        <f t="shared" si="14"/>
        <v>6</v>
      </c>
      <c r="B322" s="65" t="s">
        <v>12</v>
      </c>
      <c r="C322" s="66" t="s">
        <v>969</v>
      </c>
      <c r="D322" s="67" t="s">
        <v>970</v>
      </c>
      <c r="E322" s="68" t="s">
        <v>100</v>
      </c>
      <c r="F322" s="68" t="s">
        <v>955</v>
      </c>
      <c r="G322" s="13" t="s">
        <v>971</v>
      </c>
      <c r="H322" s="64">
        <v>19458</v>
      </c>
      <c r="I322" s="69" t="s">
        <v>18</v>
      </c>
      <c r="J322" s="51">
        <v>69040</v>
      </c>
      <c r="K322" s="70">
        <v>2</v>
      </c>
      <c r="L322" s="69"/>
    </row>
    <row r="323" spans="1:12" ht="22.5">
      <c r="A323" s="64">
        <f t="shared" si="14"/>
        <v>7</v>
      </c>
      <c r="B323" s="65" t="s">
        <v>12</v>
      </c>
      <c r="C323" s="66" t="s">
        <v>972</v>
      </c>
      <c r="D323" s="67" t="s">
        <v>967</v>
      </c>
      <c r="E323" s="68" t="s">
        <v>100</v>
      </c>
      <c r="F323" s="68" t="s">
        <v>955</v>
      </c>
      <c r="G323" s="13" t="s">
        <v>973</v>
      </c>
      <c r="H323" s="64">
        <v>19459</v>
      </c>
      <c r="I323" s="69" t="s">
        <v>18</v>
      </c>
      <c r="J323" s="51">
        <v>56930</v>
      </c>
      <c r="K323" s="70">
        <v>2</v>
      </c>
      <c r="L323" s="69"/>
    </row>
    <row r="324" spans="1:12" ht="22.5">
      <c r="A324" s="64">
        <f t="shared" si="14"/>
        <v>8</v>
      </c>
      <c r="B324" s="65" t="s">
        <v>19</v>
      </c>
      <c r="C324" s="66" t="s">
        <v>974</v>
      </c>
      <c r="D324" s="67" t="s">
        <v>975</v>
      </c>
      <c r="E324" s="68" t="s">
        <v>124</v>
      </c>
      <c r="F324" s="68" t="s">
        <v>955</v>
      </c>
      <c r="G324" s="13" t="s">
        <v>976</v>
      </c>
      <c r="H324" s="64">
        <v>19460</v>
      </c>
      <c r="I324" s="69" t="s">
        <v>124</v>
      </c>
      <c r="J324" s="51">
        <v>15800</v>
      </c>
      <c r="K324" s="70">
        <v>2</v>
      </c>
      <c r="L324" s="69" t="s">
        <v>126</v>
      </c>
    </row>
    <row r="325" spans="1:12" ht="22.5">
      <c r="A325" s="64">
        <f t="shared" si="14"/>
        <v>9</v>
      </c>
      <c r="B325" s="65" t="s">
        <v>19</v>
      </c>
      <c r="C325" s="66" t="s">
        <v>977</v>
      </c>
      <c r="D325" s="67" t="s">
        <v>978</v>
      </c>
      <c r="E325" s="68" t="s">
        <v>100</v>
      </c>
      <c r="F325" s="68" t="s">
        <v>955</v>
      </c>
      <c r="G325" s="13" t="s">
        <v>979</v>
      </c>
      <c r="H325" s="64">
        <v>19461</v>
      </c>
      <c r="I325" s="69" t="s">
        <v>18</v>
      </c>
      <c r="J325" s="51">
        <v>38210</v>
      </c>
      <c r="K325" s="70">
        <v>2</v>
      </c>
      <c r="L325" s="69"/>
    </row>
    <row r="326" spans="1:12" ht="22.5">
      <c r="A326" s="64">
        <f t="shared" si="14"/>
        <v>10</v>
      </c>
      <c r="B326" s="65" t="s">
        <v>19</v>
      </c>
      <c r="C326" s="66" t="s">
        <v>170</v>
      </c>
      <c r="D326" s="67" t="s">
        <v>980</v>
      </c>
      <c r="E326" s="68" t="s">
        <v>124</v>
      </c>
      <c r="F326" s="68" t="s">
        <v>955</v>
      </c>
      <c r="G326" s="13" t="s">
        <v>981</v>
      </c>
      <c r="H326" s="64">
        <v>19462</v>
      </c>
      <c r="I326" s="69" t="s">
        <v>124</v>
      </c>
      <c r="J326" s="51">
        <v>15800</v>
      </c>
      <c r="K326" s="70">
        <v>2</v>
      </c>
      <c r="L326" s="69" t="s">
        <v>350</v>
      </c>
    </row>
    <row r="327" spans="1:12" ht="22.5">
      <c r="A327" s="64">
        <f t="shared" si="14"/>
        <v>11</v>
      </c>
      <c r="B327" s="65" t="s">
        <v>23</v>
      </c>
      <c r="C327" s="66" t="s">
        <v>982</v>
      </c>
      <c r="D327" s="67" t="s">
        <v>983</v>
      </c>
      <c r="E327" s="68" t="s">
        <v>124</v>
      </c>
      <c r="F327" s="68" t="s">
        <v>955</v>
      </c>
      <c r="G327" s="13" t="s">
        <v>984</v>
      </c>
      <c r="H327" s="64">
        <v>20351</v>
      </c>
      <c r="I327" s="69" t="s">
        <v>124</v>
      </c>
      <c r="J327" s="51">
        <v>16030</v>
      </c>
      <c r="K327" s="70">
        <v>2</v>
      </c>
      <c r="L327" s="69"/>
    </row>
    <row r="328" spans="1:12" ht="22.5">
      <c r="A328" s="64">
        <v>1</v>
      </c>
      <c r="B328" s="65" t="s">
        <v>23</v>
      </c>
      <c r="C328" s="66" t="s">
        <v>985</v>
      </c>
      <c r="D328" s="67" t="s">
        <v>986</v>
      </c>
      <c r="E328" s="68" t="s">
        <v>107</v>
      </c>
      <c r="F328" s="68" t="s">
        <v>987</v>
      </c>
      <c r="G328" s="13" t="s">
        <v>988</v>
      </c>
      <c r="H328" s="64">
        <v>19465</v>
      </c>
      <c r="I328" s="69" t="s">
        <v>18</v>
      </c>
      <c r="J328" s="51">
        <v>61830</v>
      </c>
      <c r="K328" s="70">
        <v>2</v>
      </c>
      <c r="L328" s="69"/>
    </row>
    <row r="329" spans="1:12" ht="22.5">
      <c r="A329" s="64">
        <f t="shared" ref="A329:A344" si="15">A328+1</f>
        <v>2</v>
      </c>
      <c r="B329" s="65" t="s">
        <v>12</v>
      </c>
      <c r="C329" s="66" t="s">
        <v>989</v>
      </c>
      <c r="D329" s="67" t="s">
        <v>990</v>
      </c>
      <c r="E329" s="68" t="s">
        <v>100</v>
      </c>
      <c r="F329" s="68" t="s">
        <v>987</v>
      </c>
      <c r="G329" s="13" t="s">
        <v>991</v>
      </c>
      <c r="H329" s="64">
        <v>19466</v>
      </c>
      <c r="I329" s="69" t="s">
        <v>98</v>
      </c>
      <c r="J329" s="51">
        <v>18230</v>
      </c>
      <c r="K329" s="70">
        <v>2</v>
      </c>
      <c r="L329" s="69"/>
    </row>
    <row r="330" spans="1:12" ht="22.5">
      <c r="A330" s="64">
        <f t="shared" si="15"/>
        <v>3</v>
      </c>
      <c r="B330" s="65" t="s">
        <v>19</v>
      </c>
      <c r="C330" s="66" t="s">
        <v>992</v>
      </c>
      <c r="D330" s="67" t="s">
        <v>993</v>
      </c>
      <c r="E330" s="68" t="s">
        <v>100</v>
      </c>
      <c r="F330" s="68" t="s">
        <v>987</v>
      </c>
      <c r="G330" s="13" t="s">
        <v>994</v>
      </c>
      <c r="H330" s="64">
        <v>19467</v>
      </c>
      <c r="I330" s="69" t="s">
        <v>18</v>
      </c>
      <c r="J330" s="51">
        <v>32930</v>
      </c>
      <c r="K330" s="70">
        <v>2</v>
      </c>
      <c r="L330" s="69"/>
    </row>
    <row r="331" spans="1:12" ht="22.5">
      <c r="A331" s="64">
        <f t="shared" si="15"/>
        <v>4</v>
      </c>
      <c r="B331" s="65" t="s">
        <v>23</v>
      </c>
      <c r="C331" s="66" t="s">
        <v>995</v>
      </c>
      <c r="D331" s="67" t="s">
        <v>817</v>
      </c>
      <c r="E331" s="68" t="s">
        <v>100</v>
      </c>
      <c r="F331" s="68" t="s">
        <v>987</v>
      </c>
      <c r="G331" s="13" t="s">
        <v>996</v>
      </c>
      <c r="H331" s="64">
        <v>19468</v>
      </c>
      <c r="I331" s="69" t="s">
        <v>18</v>
      </c>
      <c r="J331" s="51">
        <v>64390</v>
      </c>
      <c r="K331" s="70">
        <v>2</v>
      </c>
      <c r="L331" s="69"/>
    </row>
    <row r="332" spans="1:12" ht="22.5">
      <c r="A332" s="64">
        <f t="shared" si="15"/>
        <v>5</v>
      </c>
      <c r="B332" s="65" t="s">
        <v>19</v>
      </c>
      <c r="C332" s="66" t="s">
        <v>997</v>
      </c>
      <c r="D332" s="67" t="s">
        <v>998</v>
      </c>
      <c r="E332" s="68" t="s">
        <v>100</v>
      </c>
      <c r="F332" s="68" t="s">
        <v>987</v>
      </c>
      <c r="G332" s="13" t="s">
        <v>999</v>
      </c>
      <c r="H332" s="64">
        <v>19469</v>
      </c>
      <c r="I332" s="69" t="s">
        <v>98</v>
      </c>
      <c r="J332" s="51">
        <v>23120</v>
      </c>
      <c r="K332" s="70">
        <v>2</v>
      </c>
      <c r="L332" s="69"/>
    </row>
    <row r="333" spans="1:12" ht="22.5">
      <c r="A333" s="64">
        <f t="shared" si="15"/>
        <v>6</v>
      </c>
      <c r="B333" s="65" t="s">
        <v>23</v>
      </c>
      <c r="C333" s="66" t="s">
        <v>1000</v>
      </c>
      <c r="D333" s="67" t="s">
        <v>1001</v>
      </c>
      <c r="E333" s="68" t="s">
        <v>124</v>
      </c>
      <c r="F333" s="68" t="s">
        <v>987</v>
      </c>
      <c r="G333" s="13" t="s">
        <v>1002</v>
      </c>
      <c r="H333" s="64">
        <v>19470</v>
      </c>
      <c r="I333" s="69" t="s">
        <v>124</v>
      </c>
      <c r="J333" s="51">
        <v>16700</v>
      </c>
      <c r="K333" s="70">
        <v>2</v>
      </c>
      <c r="L333" s="69"/>
    </row>
    <row r="334" spans="1:12" ht="22.5">
      <c r="A334" s="64">
        <f t="shared" si="15"/>
        <v>7</v>
      </c>
      <c r="B334" s="65" t="s">
        <v>19</v>
      </c>
      <c r="C334" s="66" t="s">
        <v>715</v>
      </c>
      <c r="D334" s="67" t="s">
        <v>998</v>
      </c>
      <c r="E334" s="68" t="s">
        <v>100</v>
      </c>
      <c r="F334" s="68" t="s">
        <v>987</v>
      </c>
      <c r="G334" s="13" t="s">
        <v>1003</v>
      </c>
      <c r="H334" s="64">
        <v>19471</v>
      </c>
      <c r="I334" s="69" t="s">
        <v>18</v>
      </c>
      <c r="J334" s="51">
        <v>29830</v>
      </c>
      <c r="K334" s="70">
        <v>2</v>
      </c>
      <c r="L334" s="69"/>
    </row>
    <row r="335" spans="1:12" ht="22.5">
      <c r="A335" s="64">
        <f t="shared" si="15"/>
        <v>8</v>
      </c>
      <c r="B335" s="65" t="s">
        <v>12</v>
      </c>
      <c r="C335" s="66" t="s">
        <v>1004</v>
      </c>
      <c r="D335" s="67" t="s">
        <v>1005</v>
      </c>
      <c r="E335" s="68" t="s">
        <v>100</v>
      </c>
      <c r="F335" s="68" t="s">
        <v>987</v>
      </c>
      <c r="G335" s="13" t="s">
        <v>1006</v>
      </c>
      <c r="H335" s="64">
        <v>19472</v>
      </c>
      <c r="I335" s="69" t="s">
        <v>18</v>
      </c>
      <c r="J335" s="51">
        <v>49170</v>
      </c>
      <c r="K335" s="70">
        <v>2</v>
      </c>
      <c r="L335" s="69"/>
    </row>
    <row r="336" spans="1:12" ht="22.5">
      <c r="A336" s="64">
        <f t="shared" si="15"/>
        <v>9</v>
      </c>
      <c r="B336" s="65" t="s">
        <v>23</v>
      </c>
      <c r="C336" s="66" t="s">
        <v>1007</v>
      </c>
      <c r="D336" s="67" t="s">
        <v>1008</v>
      </c>
      <c r="E336" s="68" t="s">
        <v>100</v>
      </c>
      <c r="F336" s="68" t="s">
        <v>987</v>
      </c>
      <c r="G336" s="13" t="s">
        <v>1009</v>
      </c>
      <c r="H336" s="64">
        <v>19473</v>
      </c>
      <c r="I336" s="69" t="s">
        <v>98</v>
      </c>
      <c r="J336" s="51">
        <v>22290</v>
      </c>
      <c r="K336" s="70">
        <v>2</v>
      </c>
      <c r="L336" s="69"/>
    </row>
    <row r="337" spans="1:12" ht="22.5">
      <c r="A337" s="64">
        <f t="shared" si="15"/>
        <v>10</v>
      </c>
      <c r="B337" s="65" t="s">
        <v>19</v>
      </c>
      <c r="C337" s="66" t="s">
        <v>1010</v>
      </c>
      <c r="D337" s="67" t="s">
        <v>468</v>
      </c>
      <c r="E337" s="68" t="s">
        <v>100</v>
      </c>
      <c r="F337" s="68" t="s">
        <v>987</v>
      </c>
      <c r="G337" s="13" t="s">
        <v>1011</v>
      </c>
      <c r="H337" s="64">
        <v>19474</v>
      </c>
      <c r="I337" s="69" t="s">
        <v>34</v>
      </c>
      <c r="J337" s="51">
        <v>43800</v>
      </c>
      <c r="K337" s="70">
        <v>2</v>
      </c>
      <c r="L337" s="69"/>
    </row>
    <row r="338" spans="1:12" ht="22.5">
      <c r="A338" s="64">
        <f t="shared" si="15"/>
        <v>11</v>
      </c>
      <c r="B338" s="65" t="s">
        <v>23</v>
      </c>
      <c r="C338" s="66" t="s">
        <v>1012</v>
      </c>
      <c r="D338" s="67" t="s">
        <v>1013</v>
      </c>
      <c r="E338" s="68" t="s">
        <v>100</v>
      </c>
      <c r="F338" s="68" t="s">
        <v>987</v>
      </c>
      <c r="G338" s="13" t="s">
        <v>1014</v>
      </c>
      <c r="H338" s="64">
        <v>19475</v>
      </c>
      <c r="I338" s="69" t="s">
        <v>34</v>
      </c>
      <c r="J338" s="51">
        <v>38070</v>
      </c>
      <c r="K338" s="70">
        <v>2</v>
      </c>
      <c r="L338" s="69"/>
    </row>
    <row r="339" spans="1:12" ht="22.5">
      <c r="A339" s="64">
        <f t="shared" si="15"/>
        <v>12</v>
      </c>
      <c r="B339" s="65" t="s">
        <v>23</v>
      </c>
      <c r="C339" s="66" t="s">
        <v>1015</v>
      </c>
      <c r="D339" s="67" t="s">
        <v>1016</v>
      </c>
      <c r="E339" s="68" t="s">
        <v>124</v>
      </c>
      <c r="F339" s="68" t="s">
        <v>987</v>
      </c>
      <c r="G339" s="17" t="s">
        <v>1017</v>
      </c>
      <c r="H339" s="64">
        <v>19476</v>
      </c>
      <c r="I339" s="69" t="s">
        <v>124</v>
      </c>
      <c r="J339" s="51">
        <v>15800</v>
      </c>
      <c r="K339" s="70">
        <v>2</v>
      </c>
      <c r="L339" s="69" t="s">
        <v>350</v>
      </c>
    </row>
    <row r="340" spans="1:12" ht="22.5">
      <c r="A340" s="64">
        <f t="shared" si="15"/>
        <v>13</v>
      </c>
      <c r="B340" s="65" t="s">
        <v>12</v>
      </c>
      <c r="C340" s="66" t="s">
        <v>1018</v>
      </c>
      <c r="D340" s="67" t="s">
        <v>1019</v>
      </c>
      <c r="E340" s="68" t="s">
        <v>100</v>
      </c>
      <c r="F340" s="68" t="s">
        <v>987</v>
      </c>
      <c r="G340" s="13" t="s">
        <v>1020</v>
      </c>
      <c r="H340" s="64">
        <v>19477</v>
      </c>
      <c r="I340" s="69" t="s">
        <v>34</v>
      </c>
      <c r="J340" s="51">
        <v>25460</v>
      </c>
      <c r="K340" s="70">
        <v>2</v>
      </c>
      <c r="L340" s="69"/>
    </row>
    <row r="341" spans="1:12" ht="22.5">
      <c r="A341" s="64">
        <f t="shared" si="15"/>
        <v>14</v>
      </c>
      <c r="B341" s="65" t="s">
        <v>19</v>
      </c>
      <c r="C341" s="66" t="s">
        <v>1021</v>
      </c>
      <c r="D341" s="67" t="s">
        <v>1022</v>
      </c>
      <c r="E341" s="68" t="s">
        <v>100</v>
      </c>
      <c r="F341" s="68" t="s">
        <v>987</v>
      </c>
      <c r="G341" s="13" t="s">
        <v>1023</v>
      </c>
      <c r="H341" s="64">
        <v>19478</v>
      </c>
      <c r="I341" s="69" t="s">
        <v>98</v>
      </c>
      <c r="J341" s="51">
        <v>25530</v>
      </c>
      <c r="K341" s="70">
        <v>2</v>
      </c>
      <c r="L341" s="69"/>
    </row>
    <row r="342" spans="1:12" ht="22.5">
      <c r="A342" s="64">
        <f t="shared" si="15"/>
        <v>15</v>
      </c>
      <c r="B342" s="65" t="s">
        <v>19</v>
      </c>
      <c r="C342" s="66" t="s">
        <v>1024</v>
      </c>
      <c r="D342" s="67" t="s">
        <v>1025</v>
      </c>
      <c r="E342" s="68" t="s">
        <v>100</v>
      </c>
      <c r="F342" s="68" t="s">
        <v>987</v>
      </c>
      <c r="G342" s="13" t="s">
        <v>1026</v>
      </c>
      <c r="H342" s="64">
        <v>19479</v>
      </c>
      <c r="I342" s="69" t="s">
        <v>34</v>
      </c>
      <c r="J342" s="51">
        <v>25410</v>
      </c>
      <c r="K342" s="70">
        <v>2</v>
      </c>
      <c r="L342" s="69"/>
    </row>
    <row r="343" spans="1:12" ht="22.5">
      <c r="A343" s="64">
        <f t="shared" si="15"/>
        <v>16</v>
      </c>
      <c r="B343" s="65" t="s">
        <v>12</v>
      </c>
      <c r="C343" s="66" t="s">
        <v>1027</v>
      </c>
      <c r="D343" s="67" t="s">
        <v>1028</v>
      </c>
      <c r="E343" s="68" t="s">
        <v>100</v>
      </c>
      <c r="F343" s="68" t="s">
        <v>987</v>
      </c>
      <c r="G343" s="13" t="s">
        <v>1029</v>
      </c>
      <c r="H343" s="64">
        <v>19480</v>
      </c>
      <c r="I343" s="69" t="s">
        <v>18</v>
      </c>
      <c r="J343" s="51">
        <v>33450</v>
      </c>
      <c r="K343" s="70">
        <v>2</v>
      </c>
      <c r="L343" s="69"/>
    </row>
    <row r="344" spans="1:12" ht="22.5">
      <c r="A344" s="64">
        <f t="shared" si="15"/>
        <v>17</v>
      </c>
      <c r="B344" s="65" t="s">
        <v>23</v>
      </c>
      <c r="C344" s="66" t="s">
        <v>1030</v>
      </c>
      <c r="D344" s="67" t="s">
        <v>1031</v>
      </c>
      <c r="E344" s="68" t="s">
        <v>100</v>
      </c>
      <c r="F344" s="68" t="s">
        <v>987</v>
      </c>
      <c r="G344" s="19">
        <v>9514</v>
      </c>
      <c r="H344" s="64">
        <v>20747</v>
      </c>
      <c r="I344" s="69" t="s">
        <v>98</v>
      </c>
      <c r="J344" s="51">
        <v>33030</v>
      </c>
      <c r="K344" s="70">
        <v>2</v>
      </c>
      <c r="L344" s="69"/>
    </row>
    <row r="345" spans="1:12" ht="22.5">
      <c r="A345" s="64">
        <v>1</v>
      </c>
      <c r="B345" s="65" t="s">
        <v>23</v>
      </c>
      <c r="C345" s="66" t="s">
        <v>1032</v>
      </c>
      <c r="D345" s="67" t="s">
        <v>1033</v>
      </c>
      <c r="E345" s="68" t="s">
        <v>107</v>
      </c>
      <c r="F345" s="68" t="s">
        <v>1034</v>
      </c>
      <c r="G345" s="13" t="s">
        <v>1035</v>
      </c>
      <c r="H345" s="64">
        <v>19481</v>
      </c>
      <c r="I345" s="69" t="s">
        <v>18</v>
      </c>
      <c r="J345" s="51">
        <v>61730</v>
      </c>
      <c r="K345" s="70">
        <v>2</v>
      </c>
      <c r="L345" s="69"/>
    </row>
    <row r="346" spans="1:12" ht="22.5">
      <c r="A346" s="64">
        <f t="shared" ref="A346:A354" si="16">A345+1</f>
        <v>2</v>
      </c>
      <c r="B346" s="65" t="s">
        <v>12</v>
      </c>
      <c r="C346" s="66" t="s">
        <v>1036</v>
      </c>
      <c r="D346" s="67" t="s">
        <v>1037</v>
      </c>
      <c r="E346" s="68" t="s">
        <v>124</v>
      </c>
      <c r="F346" s="68" t="s">
        <v>1034</v>
      </c>
      <c r="G346" s="13" t="s">
        <v>1038</v>
      </c>
      <c r="H346" s="64">
        <v>19482</v>
      </c>
      <c r="I346" s="69" t="s">
        <v>124</v>
      </c>
      <c r="J346" s="51">
        <v>16150</v>
      </c>
      <c r="K346" s="70">
        <v>2</v>
      </c>
      <c r="L346" s="69"/>
    </row>
    <row r="347" spans="1:12" ht="22.5">
      <c r="A347" s="64">
        <f t="shared" si="16"/>
        <v>3</v>
      </c>
      <c r="B347" s="65" t="s">
        <v>19</v>
      </c>
      <c r="C347" s="66" t="s">
        <v>1039</v>
      </c>
      <c r="D347" s="67" t="s">
        <v>1040</v>
      </c>
      <c r="E347" s="68" t="s">
        <v>100</v>
      </c>
      <c r="F347" s="68" t="s">
        <v>1034</v>
      </c>
      <c r="G347" s="13" t="s">
        <v>1041</v>
      </c>
      <c r="H347" s="64">
        <v>19483</v>
      </c>
      <c r="I347" s="69" t="s">
        <v>98</v>
      </c>
      <c r="J347" s="51">
        <v>17920</v>
      </c>
      <c r="K347" s="70">
        <v>2</v>
      </c>
      <c r="L347" s="69"/>
    </row>
    <row r="348" spans="1:12" ht="22.5">
      <c r="A348" s="64">
        <f t="shared" si="16"/>
        <v>4</v>
      </c>
      <c r="B348" s="65" t="s">
        <v>23</v>
      </c>
      <c r="C348" s="66" t="s">
        <v>1042</v>
      </c>
      <c r="D348" s="67" t="s">
        <v>1043</v>
      </c>
      <c r="E348" s="68" t="s">
        <v>100</v>
      </c>
      <c r="F348" s="68" t="s">
        <v>1034</v>
      </c>
      <c r="G348" s="13" t="s">
        <v>1044</v>
      </c>
      <c r="H348" s="64">
        <v>19484</v>
      </c>
      <c r="I348" s="69" t="s">
        <v>18</v>
      </c>
      <c r="J348" s="51">
        <v>34060</v>
      </c>
      <c r="K348" s="70">
        <v>2</v>
      </c>
      <c r="L348" s="69"/>
    </row>
    <row r="349" spans="1:12" ht="22.5">
      <c r="A349" s="64">
        <f t="shared" si="16"/>
        <v>5</v>
      </c>
      <c r="B349" s="65" t="s">
        <v>23</v>
      </c>
      <c r="C349" s="66" t="s">
        <v>1045</v>
      </c>
      <c r="D349" s="67" t="s">
        <v>1046</v>
      </c>
      <c r="E349" s="68" t="s">
        <v>100</v>
      </c>
      <c r="F349" s="68" t="s">
        <v>1034</v>
      </c>
      <c r="G349" s="13" t="s">
        <v>1047</v>
      </c>
      <c r="H349" s="64">
        <v>19485</v>
      </c>
      <c r="I349" s="69" t="s">
        <v>98</v>
      </c>
      <c r="J349" s="51">
        <v>17890</v>
      </c>
      <c r="K349" s="70">
        <v>2</v>
      </c>
      <c r="L349" s="69"/>
    </row>
    <row r="350" spans="1:12" ht="22.5">
      <c r="A350" s="64">
        <f t="shared" si="16"/>
        <v>6</v>
      </c>
      <c r="B350" s="65" t="s">
        <v>19</v>
      </c>
      <c r="C350" s="66" t="s">
        <v>1048</v>
      </c>
      <c r="D350" s="67" t="s">
        <v>1049</v>
      </c>
      <c r="E350" s="68" t="s">
        <v>124</v>
      </c>
      <c r="F350" s="68" t="s">
        <v>1034</v>
      </c>
      <c r="G350" s="13" t="s">
        <v>1050</v>
      </c>
      <c r="H350" s="64">
        <v>19486</v>
      </c>
      <c r="I350" s="69" t="s">
        <v>124</v>
      </c>
      <c r="J350" s="51">
        <v>16680</v>
      </c>
      <c r="K350" s="70">
        <v>2</v>
      </c>
      <c r="L350" s="69"/>
    </row>
    <row r="351" spans="1:12" ht="22.5">
      <c r="A351" s="64">
        <f t="shared" si="16"/>
        <v>7</v>
      </c>
      <c r="B351" s="65" t="s">
        <v>19</v>
      </c>
      <c r="C351" s="66" t="s">
        <v>1051</v>
      </c>
      <c r="D351" s="67" t="s">
        <v>1052</v>
      </c>
      <c r="E351" s="68" t="s">
        <v>100</v>
      </c>
      <c r="F351" s="68" t="s">
        <v>1034</v>
      </c>
      <c r="G351" s="13" t="s">
        <v>1053</v>
      </c>
      <c r="H351" s="64">
        <v>19488</v>
      </c>
      <c r="I351" s="69" t="s">
        <v>98</v>
      </c>
      <c r="J351" s="51">
        <v>18580</v>
      </c>
      <c r="K351" s="70">
        <v>2</v>
      </c>
      <c r="L351" s="69"/>
    </row>
    <row r="352" spans="1:12" ht="22.5">
      <c r="A352" s="64">
        <f t="shared" si="16"/>
        <v>8</v>
      </c>
      <c r="B352" s="65" t="s">
        <v>23</v>
      </c>
      <c r="C352" s="66" t="s">
        <v>1054</v>
      </c>
      <c r="D352" s="67" t="s">
        <v>1055</v>
      </c>
      <c r="E352" s="68" t="s">
        <v>100</v>
      </c>
      <c r="F352" s="68" t="s">
        <v>1034</v>
      </c>
      <c r="G352" s="13" t="s">
        <v>1056</v>
      </c>
      <c r="H352" s="64">
        <v>19489</v>
      </c>
      <c r="I352" s="69" t="s">
        <v>18</v>
      </c>
      <c r="J352" s="51">
        <v>64470</v>
      </c>
      <c r="K352" s="70">
        <v>2</v>
      </c>
      <c r="L352" s="69"/>
    </row>
    <row r="353" spans="1:12" ht="22.5">
      <c r="A353" s="64">
        <f t="shared" si="16"/>
        <v>9</v>
      </c>
      <c r="B353" s="65" t="s">
        <v>19</v>
      </c>
      <c r="C353" s="66" t="s">
        <v>1057</v>
      </c>
      <c r="D353" s="67" t="s">
        <v>1058</v>
      </c>
      <c r="E353" s="68" t="s">
        <v>100</v>
      </c>
      <c r="F353" s="68" t="s">
        <v>1034</v>
      </c>
      <c r="G353" s="13" t="s">
        <v>1059</v>
      </c>
      <c r="H353" s="64">
        <v>19490</v>
      </c>
      <c r="I353" s="69" t="s">
        <v>18</v>
      </c>
      <c r="J353" s="51">
        <v>48240</v>
      </c>
      <c r="K353" s="70">
        <v>2</v>
      </c>
      <c r="L353" s="69"/>
    </row>
    <row r="354" spans="1:12" ht="22.5">
      <c r="A354" s="64">
        <f t="shared" si="16"/>
        <v>10</v>
      </c>
      <c r="B354" s="65" t="s">
        <v>23</v>
      </c>
      <c r="C354" s="66" t="s">
        <v>1060</v>
      </c>
      <c r="D354" s="67" t="s">
        <v>1061</v>
      </c>
      <c r="E354" s="68" t="s">
        <v>124</v>
      </c>
      <c r="F354" s="68" t="s">
        <v>1034</v>
      </c>
      <c r="G354" s="13" t="s">
        <v>1062</v>
      </c>
      <c r="H354" s="64">
        <v>19731</v>
      </c>
      <c r="I354" s="69" t="s">
        <v>124</v>
      </c>
      <c r="J354" s="51">
        <v>16680</v>
      </c>
      <c r="K354" s="70">
        <v>2</v>
      </c>
      <c r="L354" s="69"/>
    </row>
    <row r="355" spans="1:12" ht="22.5">
      <c r="A355" s="64">
        <v>1</v>
      </c>
      <c r="B355" s="65" t="s">
        <v>23</v>
      </c>
      <c r="C355" s="66" t="s">
        <v>1063</v>
      </c>
      <c r="D355" s="67" t="s">
        <v>1064</v>
      </c>
      <c r="E355" s="68" t="s">
        <v>107</v>
      </c>
      <c r="F355" s="68" t="s">
        <v>1065</v>
      </c>
      <c r="G355" s="13" t="s">
        <v>1066</v>
      </c>
      <c r="H355" s="64">
        <v>19491</v>
      </c>
      <c r="I355" s="69" t="s">
        <v>18</v>
      </c>
      <c r="J355" s="51">
        <v>64970</v>
      </c>
      <c r="K355" s="70">
        <v>2</v>
      </c>
      <c r="L355" s="69"/>
    </row>
    <row r="356" spans="1:12" ht="22.5">
      <c r="A356" s="64">
        <f>A355+1</f>
        <v>2</v>
      </c>
      <c r="B356" s="65" t="s">
        <v>23</v>
      </c>
      <c r="C356" s="66" t="s">
        <v>1067</v>
      </c>
      <c r="D356" s="67" t="s">
        <v>1068</v>
      </c>
      <c r="E356" s="68" t="s">
        <v>100</v>
      </c>
      <c r="F356" s="68" t="s">
        <v>1065</v>
      </c>
      <c r="G356" s="13" t="s">
        <v>1069</v>
      </c>
      <c r="H356" s="64">
        <v>19492</v>
      </c>
      <c r="I356" s="69" t="s">
        <v>18</v>
      </c>
      <c r="J356" s="51">
        <v>38270</v>
      </c>
      <c r="K356" s="70">
        <v>2</v>
      </c>
      <c r="L356" s="69"/>
    </row>
    <row r="357" spans="1:12" ht="22.5">
      <c r="A357" s="64">
        <f>A356+1</f>
        <v>3</v>
      </c>
      <c r="B357" s="65" t="s">
        <v>19</v>
      </c>
      <c r="C357" s="66" t="s">
        <v>1070</v>
      </c>
      <c r="D357" s="67" t="s">
        <v>1071</v>
      </c>
      <c r="E357" s="68" t="s">
        <v>100</v>
      </c>
      <c r="F357" s="68" t="s">
        <v>1065</v>
      </c>
      <c r="G357" s="13" t="s">
        <v>1072</v>
      </c>
      <c r="H357" s="64">
        <v>19493</v>
      </c>
      <c r="I357" s="69" t="s">
        <v>34</v>
      </c>
      <c r="J357" s="51">
        <v>22890</v>
      </c>
      <c r="K357" s="70">
        <v>2</v>
      </c>
      <c r="L357" s="69"/>
    </row>
    <row r="358" spans="1:12" ht="22.5">
      <c r="A358" s="64">
        <f>A357+1</f>
        <v>4</v>
      </c>
      <c r="B358" s="65" t="s">
        <v>19</v>
      </c>
      <c r="C358" s="66" t="s">
        <v>1073</v>
      </c>
      <c r="D358" s="67" t="s">
        <v>1074</v>
      </c>
      <c r="E358" s="68" t="s">
        <v>124</v>
      </c>
      <c r="F358" s="68" t="s">
        <v>1065</v>
      </c>
      <c r="G358" s="13" t="s">
        <v>1075</v>
      </c>
      <c r="H358" s="64">
        <v>19494</v>
      </c>
      <c r="I358" s="69" t="s">
        <v>124</v>
      </c>
      <c r="J358" s="51">
        <v>16120</v>
      </c>
      <c r="K358" s="70">
        <v>2</v>
      </c>
      <c r="L358" s="69"/>
    </row>
    <row r="359" spans="1:12" ht="22.5">
      <c r="A359" s="64">
        <f>A358+1</f>
        <v>5</v>
      </c>
      <c r="B359" s="65" t="s">
        <v>12</v>
      </c>
      <c r="C359" s="66" t="s">
        <v>1076</v>
      </c>
      <c r="D359" s="67" t="s">
        <v>1077</v>
      </c>
      <c r="E359" s="68" t="s">
        <v>100</v>
      </c>
      <c r="F359" s="68" t="s">
        <v>1065</v>
      </c>
      <c r="G359" s="13" t="s">
        <v>1078</v>
      </c>
      <c r="H359" s="64">
        <v>19495</v>
      </c>
      <c r="I359" s="69" t="s">
        <v>18</v>
      </c>
      <c r="J359" s="51">
        <v>45270</v>
      </c>
      <c r="K359" s="70">
        <v>2</v>
      </c>
      <c r="L359" s="69"/>
    </row>
    <row r="360" spans="1:12" ht="22.5">
      <c r="A360" s="64">
        <v>1</v>
      </c>
      <c r="B360" s="65" t="s">
        <v>23</v>
      </c>
      <c r="C360" s="66" t="s">
        <v>698</v>
      </c>
      <c r="D360" s="67" t="s">
        <v>1079</v>
      </c>
      <c r="E360" s="68" t="s">
        <v>107</v>
      </c>
      <c r="F360" s="68" t="s">
        <v>1080</v>
      </c>
      <c r="G360" s="13" t="s">
        <v>1081</v>
      </c>
      <c r="H360" s="64">
        <v>19586</v>
      </c>
      <c r="I360" s="69" t="s">
        <v>18</v>
      </c>
      <c r="J360" s="51">
        <v>44680</v>
      </c>
      <c r="K360" s="70">
        <v>3</v>
      </c>
      <c r="L360" s="69"/>
    </row>
    <row r="361" spans="1:12" ht="22.5">
      <c r="A361" s="64">
        <f>A360+1</f>
        <v>2</v>
      </c>
      <c r="B361" s="65" t="s">
        <v>12</v>
      </c>
      <c r="C361" s="66" t="s">
        <v>185</v>
      </c>
      <c r="D361" s="67" t="s">
        <v>1082</v>
      </c>
      <c r="E361" s="68" t="s">
        <v>100</v>
      </c>
      <c r="F361" s="68" t="s">
        <v>1080</v>
      </c>
      <c r="G361" s="13" t="s">
        <v>1083</v>
      </c>
      <c r="H361" s="64">
        <v>19287</v>
      </c>
      <c r="I361" s="69" t="s">
        <v>98</v>
      </c>
      <c r="J361" s="51">
        <v>24690</v>
      </c>
      <c r="K361" s="70">
        <v>3</v>
      </c>
      <c r="L361" s="69"/>
    </row>
    <row r="362" spans="1:12" ht="22.5">
      <c r="A362" s="64">
        <f>A361+1</f>
        <v>3</v>
      </c>
      <c r="B362" s="65" t="s">
        <v>12</v>
      </c>
      <c r="C362" s="66" t="s">
        <v>1084</v>
      </c>
      <c r="D362" s="67" t="s">
        <v>1085</v>
      </c>
      <c r="E362" s="68" t="s">
        <v>100</v>
      </c>
      <c r="F362" s="68" t="s">
        <v>1080</v>
      </c>
      <c r="G362" s="13" t="s">
        <v>1086</v>
      </c>
      <c r="H362" s="64">
        <v>19543</v>
      </c>
      <c r="I362" s="69" t="s">
        <v>18</v>
      </c>
      <c r="J362" s="51">
        <v>33860</v>
      </c>
      <c r="K362" s="70">
        <v>3</v>
      </c>
      <c r="L362" s="69"/>
    </row>
    <row r="363" spans="1:12" ht="22.5">
      <c r="A363" s="64">
        <f>A362+1</f>
        <v>4</v>
      </c>
      <c r="B363" s="65" t="s">
        <v>19</v>
      </c>
      <c r="C363" s="66" t="s">
        <v>916</v>
      </c>
      <c r="D363" s="67" t="s">
        <v>1087</v>
      </c>
      <c r="E363" s="68" t="s">
        <v>124</v>
      </c>
      <c r="F363" s="68" t="s">
        <v>1080</v>
      </c>
      <c r="G363" s="13" t="s">
        <v>1088</v>
      </c>
      <c r="H363" s="64">
        <v>19589</v>
      </c>
      <c r="I363" s="69" t="s">
        <v>124</v>
      </c>
      <c r="J363" s="51">
        <v>16920</v>
      </c>
      <c r="K363" s="70">
        <v>3</v>
      </c>
      <c r="L363" s="69"/>
    </row>
    <row r="364" spans="1:12" ht="22.5">
      <c r="A364" s="64">
        <f>A363+1</f>
        <v>5</v>
      </c>
      <c r="B364" s="65" t="s">
        <v>19</v>
      </c>
      <c r="C364" s="66" t="s">
        <v>1089</v>
      </c>
      <c r="D364" s="67" t="s">
        <v>1090</v>
      </c>
      <c r="E364" s="68" t="s">
        <v>100</v>
      </c>
      <c r="F364" s="68" t="s">
        <v>1080</v>
      </c>
      <c r="G364" s="13" t="s">
        <v>1091</v>
      </c>
      <c r="H364" s="64">
        <v>19592</v>
      </c>
      <c r="I364" s="69" t="s">
        <v>18</v>
      </c>
      <c r="J364" s="51">
        <v>42500</v>
      </c>
      <c r="K364" s="70">
        <v>3</v>
      </c>
      <c r="L364" s="69"/>
    </row>
    <row r="365" spans="1:12" ht="22.5">
      <c r="A365" s="64">
        <v>1</v>
      </c>
      <c r="B365" s="65" t="s">
        <v>23</v>
      </c>
      <c r="C365" s="66" t="s">
        <v>1092</v>
      </c>
      <c r="D365" s="67" t="s">
        <v>1093</v>
      </c>
      <c r="E365" s="68" t="s">
        <v>107</v>
      </c>
      <c r="F365" s="68" t="s">
        <v>1094</v>
      </c>
      <c r="G365" s="25">
        <v>602</v>
      </c>
      <c r="H365" s="64">
        <v>19596</v>
      </c>
      <c r="I365" s="69" t="s">
        <v>18</v>
      </c>
      <c r="J365" s="51">
        <v>57380</v>
      </c>
      <c r="K365" s="70">
        <v>3</v>
      </c>
      <c r="L365" s="69"/>
    </row>
    <row r="366" spans="1:12" ht="22.5">
      <c r="A366" s="64">
        <f>A365+1</f>
        <v>2</v>
      </c>
      <c r="B366" s="65" t="s">
        <v>23</v>
      </c>
      <c r="C366" s="66" t="s">
        <v>1095</v>
      </c>
      <c r="D366" s="67" t="s">
        <v>1096</v>
      </c>
      <c r="E366" s="68" t="s">
        <v>100</v>
      </c>
      <c r="F366" s="68" t="s">
        <v>1094</v>
      </c>
      <c r="G366" s="13" t="s">
        <v>1097</v>
      </c>
      <c r="H366" s="64">
        <v>10502</v>
      </c>
      <c r="I366" s="69" t="s">
        <v>18</v>
      </c>
      <c r="J366" s="51">
        <v>58020</v>
      </c>
      <c r="K366" s="70">
        <v>3</v>
      </c>
      <c r="L366" s="69"/>
    </row>
    <row r="367" spans="1:12" ht="22.5">
      <c r="A367" s="64">
        <f>A366+1</f>
        <v>3</v>
      </c>
      <c r="B367" s="65" t="s">
        <v>23</v>
      </c>
      <c r="C367" s="66" t="s">
        <v>1098</v>
      </c>
      <c r="D367" s="67" t="s">
        <v>1099</v>
      </c>
      <c r="E367" s="68" t="s">
        <v>124</v>
      </c>
      <c r="F367" s="68" t="s">
        <v>1094</v>
      </c>
      <c r="G367" s="13" t="s">
        <v>1100</v>
      </c>
      <c r="H367" s="64">
        <v>19748</v>
      </c>
      <c r="I367" s="69" t="s">
        <v>124</v>
      </c>
      <c r="J367" s="51">
        <v>16730</v>
      </c>
      <c r="K367" s="70">
        <v>3</v>
      </c>
      <c r="L367" s="69"/>
    </row>
    <row r="368" spans="1:12" ht="22.5">
      <c r="A368" s="64">
        <f>A367+1</f>
        <v>4</v>
      </c>
      <c r="B368" s="65" t="s">
        <v>12</v>
      </c>
      <c r="C368" s="66" t="s">
        <v>1101</v>
      </c>
      <c r="D368" s="67" t="s">
        <v>1102</v>
      </c>
      <c r="E368" s="68" t="s">
        <v>100</v>
      </c>
      <c r="F368" s="68" t="s">
        <v>1103</v>
      </c>
      <c r="G368" s="13" t="s">
        <v>1104</v>
      </c>
      <c r="H368" s="64">
        <v>19605</v>
      </c>
      <c r="I368" s="69" t="s">
        <v>18</v>
      </c>
      <c r="J368" s="51">
        <v>59970</v>
      </c>
      <c r="K368" s="70">
        <v>3</v>
      </c>
      <c r="L368" s="69"/>
    </row>
    <row r="369" spans="1:12" ht="22.5">
      <c r="A369" s="64">
        <f>A368+1</f>
        <v>5</v>
      </c>
      <c r="B369" s="65" t="s">
        <v>19</v>
      </c>
      <c r="C369" s="66" t="s">
        <v>1105</v>
      </c>
      <c r="D369" s="67" t="s">
        <v>1106</v>
      </c>
      <c r="E369" s="68" t="s">
        <v>124</v>
      </c>
      <c r="F369" s="68" t="s">
        <v>1103</v>
      </c>
      <c r="G369" s="13" t="s">
        <v>1107</v>
      </c>
      <c r="H369" s="64">
        <v>19607</v>
      </c>
      <c r="I369" s="69" t="s">
        <v>124</v>
      </c>
      <c r="J369" s="51">
        <v>16760</v>
      </c>
      <c r="K369" s="70">
        <v>3</v>
      </c>
      <c r="L369" s="69"/>
    </row>
    <row r="370" spans="1:12" ht="22.5">
      <c r="A370" s="64">
        <v>1</v>
      </c>
      <c r="B370" s="65" t="s">
        <v>12</v>
      </c>
      <c r="C370" s="66" t="s">
        <v>1108</v>
      </c>
      <c r="D370" s="67" t="s">
        <v>1109</v>
      </c>
      <c r="E370" s="68" t="s">
        <v>107</v>
      </c>
      <c r="F370" s="68" t="s">
        <v>1110</v>
      </c>
      <c r="G370" s="13" t="s">
        <v>1111</v>
      </c>
      <c r="H370" s="64">
        <v>19810</v>
      </c>
      <c r="I370" s="69" t="s">
        <v>18</v>
      </c>
      <c r="J370" s="51">
        <v>48180</v>
      </c>
      <c r="K370" s="70">
        <v>3</v>
      </c>
      <c r="L370" s="69"/>
    </row>
    <row r="371" spans="1:12" ht="22.5">
      <c r="A371" s="64">
        <f t="shared" ref="A371:A376" si="17">A370+1</f>
        <v>2</v>
      </c>
      <c r="B371" s="65" t="s">
        <v>12</v>
      </c>
      <c r="C371" s="66" t="s">
        <v>1112</v>
      </c>
      <c r="D371" s="67" t="s">
        <v>1113</v>
      </c>
      <c r="E371" s="68" t="s">
        <v>100</v>
      </c>
      <c r="F371" s="68" t="s">
        <v>1110</v>
      </c>
      <c r="G371" s="13" t="s">
        <v>1114</v>
      </c>
      <c r="H371" s="64">
        <v>19814</v>
      </c>
      <c r="I371" s="69" t="s">
        <v>18</v>
      </c>
      <c r="J371" s="51">
        <v>58300</v>
      </c>
      <c r="K371" s="70">
        <v>3</v>
      </c>
      <c r="L371" s="69"/>
    </row>
    <row r="372" spans="1:12" ht="22.5">
      <c r="A372" s="64">
        <f t="shared" si="17"/>
        <v>3</v>
      </c>
      <c r="B372" s="65" t="s">
        <v>12</v>
      </c>
      <c r="C372" s="66" t="s">
        <v>1115</v>
      </c>
      <c r="D372" s="67" t="s">
        <v>1116</v>
      </c>
      <c r="E372" s="68" t="s">
        <v>100</v>
      </c>
      <c r="F372" s="68" t="s">
        <v>1110</v>
      </c>
      <c r="G372" s="13" t="s">
        <v>1117</v>
      </c>
      <c r="H372" s="64">
        <v>19815</v>
      </c>
      <c r="I372" s="69" t="s">
        <v>18</v>
      </c>
      <c r="J372" s="51">
        <v>57490</v>
      </c>
      <c r="K372" s="70">
        <v>3</v>
      </c>
      <c r="L372" s="69"/>
    </row>
    <row r="373" spans="1:12" ht="22.5">
      <c r="A373" s="64">
        <f t="shared" si="17"/>
        <v>4</v>
      </c>
      <c r="B373" s="65" t="s">
        <v>12</v>
      </c>
      <c r="C373" s="66" t="s">
        <v>1118</v>
      </c>
      <c r="D373" s="67" t="s">
        <v>1119</v>
      </c>
      <c r="E373" s="68" t="s">
        <v>100</v>
      </c>
      <c r="F373" s="68" t="s">
        <v>1110</v>
      </c>
      <c r="G373" s="19">
        <v>7001</v>
      </c>
      <c r="H373" s="64">
        <v>19816</v>
      </c>
      <c r="I373" s="69" t="s">
        <v>18</v>
      </c>
      <c r="J373" s="51">
        <v>59160</v>
      </c>
      <c r="K373" s="70">
        <v>3</v>
      </c>
      <c r="L373" s="69"/>
    </row>
    <row r="374" spans="1:12" ht="22.5">
      <c r="A374" s="64">
        <f t="shared" si="17"/>
        <v>5</v>
      </c>
      <c r="B374" s="65" t="s">
        <v>12</v>
      </c>
      <c r="C374" s="66" t="s">
        <v>1120</v>
      </c>
      <c r="D374" s="67" t="s">
        <v>1121</v>
      </c>
      <c r="E374" s="68" t="s">
        <v>100</v>
      </c>
      <c r="F374" s="68" t="s">
        <v>1110</v>
      </c>
      <c r="G374" s="13" t="s">
        <v>1122</v>
      </c>
      <c r="H374" s="64">
        <v>19817</v>
      </c>
      <c r="I374" s="69" t="s">
        <v>34</v>
      </c>
      <c r="J374" s="51">
        <v>29850</v>
      </c>
      <c r="K374" s="70">
        <v>3</v>
      </c>
      <c r="L374" s="69"/>
    </row>
    <row r="375" spans="1:12" ht="22.5">
      <c r="A375" s="64">
        <f t="shared" si="17"/>
        <v>6</v>
      </c>
      <c r="B375" s="65" t="s">
        <v>12</v>
      </c>
      <c r="C375" s="66" t="s">
        <v>1123</v>
      </c>
      <c r="D375" s="67" t="s">
        <v>1124</v>
      </c>
      <c r="E375" s="68" t="s">
        <v>100</v>
      </c>
      <c r="F375" s="68" t="s">
        <v>1125</v>
      </c>
      <c r="G375" s="13" t="s">
        <v>1126</v>
      </c>
      <c r="H375" s="64">
        <v>19518</v>
      </c>
      <c r="I375" s="69" t="s">
        <v>18</v>
      </c>
      <c r="J375" s="51">
        <v>48630</v>
      </c>
      <c r="K375" s="70">
        <v>3</v>
      </c>
      <c r="L375" s="69"/>
    </row>
    <row r="376" spans="1:12" ht="22.5">
      <c r="A376" s="64">
        <f t="shared" si="17"/>
        <v>7</v>
      </c>
      <c r="B376" s="65" t="s">
        <v>19</v>
      </c>
      <c r="C376" s="66" t="s">
        <v>1127</v>
      </c>
      <c r="D376" s="67" t="s">
        <v>1128</v>
      </c>
      <c r="E376" s="68" t="s">
        <v>124</v>
      </c>
      <c r="F376" s="68" t="s">
        <v>1129</v>
      </c>
      <c r="G376" s="13" t="s">
        <v>1130</v>
      </c>
      <c r="H376" s="64">
        <v>20326</v>
      </c>
      <c r="I376" s="69" t="s">
        <v>124</v>
      </c>
      <c r="J376" s="51">
        <v>15800</v>
      </c>
      <c r="K376" s="70">
        <v>3</v>
      </c>
      <c r="L376" s="69" t="s">
        <v>126</v>
      </c>
    </row>
    <row r="377" spans="1:12" ht="22.5">
      <c r="A377" s="64">
        <v>1</v>
      </c>
      <c r="B377" s="65" t="s">
        <v>23</v>
      </c>
      <c r="C377" s="66" t="s">
        <v>1131</v>
      </c>
      <c r="D377" s="67" t="s">
        <v>1132</v>
      </c>
      <c r="E377" s="68" t="s">
        <v>107</v>
      </c>
      <c r="F377" s="68" t="s">
        <v>1133</v>
      </c>
      <c r="G377" s="13" t="s">
        <v>1134</v>
      </c>
      <c r="H377" s="64">
        <v>19635</v>
      </c>
      <c r="I377" s="69" t="s">
        <v>18</v>
      </c>
      <c r="J377" s="51">
        <v>54460</v>
      </c>
      <c r="K377" s="70">
        <v>3</v>
      </c>
      <c r="L377" s="69"/>
    </row>
    <row r="378" spans="1:12" ht="22.5">
      <c r="A378" s="64">
        <f t="shared" ref="A378:A392" si="18">A377+1</f>
        <v>2</v>
      </c>
      <c r="B378" s="65" t="s">
        <v>19</v>
      </c>
      <c r="C378" s="66" t="s">
        <v>657</v>
      </c>
      <c r="D378" s="67" t="s">
        <v>1135</v>
      </c>
      <c r="E378" s="68" t="s">
        <v>100</v>
      </c>
      <c r="F378" s="68" t="s">
        <v>1133</v>
      </c>
      <c r="G378" s="13" t="s">
        <v>1136</v>
      </c>
      <c r="H378" s="64">
        <v>19519</v>
      </c>
      <c r="I378" s="69" t="s">
        <v>98</v>
      </c>
      <c r="J378" s="51">
        <v>19570</v>
      </c>
      <c r="K378" s="70">
        <v>3</v>
      </c>
      <c r="L378" s="69"/>
    </row>
    <row r="379" spans="1:12" ht="22.5">
      <c r="A379" s="64">
        <f t="shared" si="18"/>
        <v>3</v>
      </c>
      <c r="B379" s="65" t="s">
        <v>12</v>
      </c>
      <c r="C379" s="66" t="s">
        <v>1137</v>
      </c>
      <c r="D379" s="67" t="s">
        <v>1138</v>
      </c>
      <c r="E379" s="68" t="s">
        <v>100</v>
      </c>
      <c r="F379" s="68" t="s">
        <v>1133</v>
      </c>
      <c r="G379" s="13" t="s">
        <v>1139</v>
      </c>
      <c r="H379" s="64">
        <v>19636</v>
      </c>
      <c r="I379" s="69" t="s">
        <v>18</v>
      </c>
      <c r="J379" s="51">
        <v>47680</v>
      </c>
      <c r="K379" s="70">
        <v>3</v>
      </c>
      <c r="L379" s="69"/>
    </row>
    <row r="380" spans="1:12" ht="22.5">
      <c r="A380" s="64">
        <f t="shared" si="18"/>
        <v>4</v>
      </c>
      <c r="B380" s="65" t="s">
        <v>12</v>
      </c>
      <c r="C380" s="66" t="s">
        <v>1140</v>
      </c>
      <c r="D380" s="67" t="s">
        <v>1141</v>
      </c>
      <c r="E380" s="68" t="s">
        <v>100</v>
      </c>
      <c r="F380" s="68" t="s">
        <v>1133</v>
      </c>
      <c r="G380" s="13" t="s">
        <v>1142</v>
      </c>
      <c r="H380" s="64">
        <v>19637</v>
      </c>
      <c r="I380" s="69" t="s">
        <v>18</v>
      </c>
      <c r="J380" s="51">
        <v>45870</v>
      </c>
      <c r="K380" s="70">
        <v>3</v>
      </c>
      <c r="L380" s="69"/>
    </row>
    <row r="381" spans="1:12" ht="22.5">
      <c r="A381" s="64">
        <f t="shared" si="18"/>
        <v>5</v>
      </c>
      <c r="B381" s="65" t="s">
        <v>12</v>
      </c>
      <c r="C381" s="66" t="s">
        <v>1143</v>
      </c>
      <c r="D381" s="67" t="s">
        <v>1144</v>
      </c>
      <c r="E381" s="68" t="s">
        <v>100</v>
      </c>
      <c r="F381" s="68" t="s">
        <v>1133</v>
      </c>
      <c r="G381" s="13" t="s">
        <v>1145</v>
      </c>
      <c r="H381" s="64">
        <v>19638</v>
      </c>
      <c r="I381" s="69" t="s">
        <v>18</v>
      </c>
      <c r="J381" s="51">
        <v>52910</v>
      </c>
      <c r="K381" s="70">
        <v>3</v>
      </c>
      <c r="L381" s="69"/>
    </row>
    <row r="382" spans="1:12" ht="22.5">
      <c r="A382" s="64">
        <f t="shared" si="18"/>
        <v>6</v>
      </c>
      <c r="B382" s="65" t="s">
        <v>19</v>
      </c>
      <c r="C382" s="66" t="s">
        <v>1146</v>
      </c>
      <c r="D382" s="67" t="s">
        <v>1147</v>
      </c>
      <c r="E382" s="68" t="s">
        <v>100</v>
      </c>
      <c r="F382" s="68" t="s">
        <v>1133</v>
      </c>
      <c r="G382" s="13" t="s">
        <v>1148</v>
      </c>
      <c r="H382" s="64">
        <v>19639</v>
      </c>
      <c r="I382" s="69" t="s">
        <v>34</v>
      </c>
      <c r="J382" s="51">
        <v>26400</v>
      </c>
      <c r="K382" s="70">
        <v>3</v>
      </c>
      <c r="L382" s="69"/>
    </row>
    <row r="383" spans="1:12" ht="22.5">
      <c r="A383" s="64">
        <f t="shared" si="18"/>
        <v>7</v>
      </c>
      <c r="B383" s="65" t="s">
        <v>19</v>
      </c>
      <c r="C383" s="66" t="s">
        <v>1149</v>
      </c>
      <c r="D383" s="67" t="s">
        <v>1150</v>
      </c>
      <c r="E383" s="68" t="s">
        <v>124</v>
      </c>
      <c r="F383" s="68" t="s">
        <v>1133</v>
      </c>
      <c r="G383" s="13" t="s">
        <v>1151</v>
      </c>
      <c r="H383" s="64">
        <v>19640</v>
      </c>
      <c r="I383" s="69" t="s">
        <v>124</v>
      </c>
      <c r="J383" s="51">
        <v>15800</v>
      </c>
      <c r="K383" s="70">
        <v>3</v>
      </c>
      <c r="L383" s="69" t="s">
        <v>126</v>
      </c>
    </row>
    <row r="384" spans="1:12" ht="22.5">
      <c r="A384" s="64">
        <f t="shared" si="18"/>
        <v>8</v>
      </c>
      <c r="B384" s="65" t="s">
        <v>23</v>
      </c>
      <c r="C384" s="66" t="s">
        <v>1152</v>
      </c>
      <c r="D384" s="67" t="s">
        <v>1153</v>
      </c>
      <c r="E384" s="68" t="s">
        <v>100</v>
      </c>
      <c r="F384" s="68" t="s">
        <v>1133</v>
      </c>
      <c r="G384" s="13" t="s">
        <v>1154</v>
      </c>
      <c r="H384" s="64">
        <v>19641</v>
      </c>
      <c r="I384" s="69" t="s">
        <v>98</v>
      </c>
      <c r="J384" s="51">
        <v>18030</v>
      </c>
      <c r="K384" s="70">
        <v>3</v>
      </c>
      <c r="L384" s="69"/>
    </row>
    <row r="385" spans="1:12" ht="22.5">
      <c r="A385" s="64">
        <f t="shared" si="18"/>
        <v>9</v>
      </c>
      <c r="B385" s="65" t="s">
        <v>19</v>
      </c>
      <c r="C385" s="66" t="s">
        <v>1155</v>
      </c>
      <c r="D385" s="67" t="s">
        <v>1156</v>
      </c>
      <c r="E385" s="68" t="s">
        <v>100</v>
      </c>
      <c r="F385" s="68" t="s">
        <v>1133</v>
      </c>
      <c r="G385" s="13" t="s">
        <v>1157</v>
      </c>
      <c r="H385" s="64">
        <v>19642</v>
      </c>
      <c r="I385" s="69" t="s">
        <v>98</v>
      </c>
      <c r="J385" s="51">
        <v>23270</v>
      </c>
      <c r="K385" s="70">
        <v>3</v>
      </c>
      <c r="L385" s="69"/>
    </row>
    <row r="386" spans="1:12" ht="22.5">
      <c r="A386" s="64">
        <f t="shared" si="18"/>
        <v>10</v>
      </c>
      <c r="B386" s="65" t="s">
        <v>19</v>
      </c>
      <c r="C386" s="66" t="s">
        <v>1158</v>
      </c>
      <c r="D386" s="67" t="s">
        <v>1159</v>
      </c>
      <c r="E386" s="68" t="s">
        <v>100</v>
      </c>
      <c r="F386" s="68" t="s">
        <v>1133</v>
      </c>
      <c r="G386" s="13" t="s">
        <v>1160</v>
      </c>
      <c r="H386" s="64">
        <v>19643</v>
      </c>
      <c r="I386" s="69" t="s">
        <v>98</v>
      </c>
      <c r="J386" s="51">
        <v>18030</v>
      </c>
      <c r="K386" s="70">
        <v>3</v>
      </c>
      <c r="L386" s="69"/>
    </row>
    <row r="387" spans="1:12" ht="22.5">
      <c r="A387" s="64">
        <f t="shared" si="18"/>
        <v>11</v>
      </c>
      <c r="B387" s="65" t="s">
        <v>19</v>
      </c>
      <c r="C387" s="66" t="s">
        <v>1161</v>
      </c>
      <c r="D387" s="67" t="s">
        <v>1162</v>
      </c>
      <c r="E387" s="68" t="s">
        <v>100</v>
      </c>
      <c r="F387" s="68" t="s">
        <v>1133</v>
      </c>
      <c r="G387" s="13" t="s">
        <v>1163</v>
      </c>
      <c r="H387" s="64">
        <v>19645</v>
      </c>
      <c r="I387" s="69" t="s">
        <v>98</v>
      </c>
      <c r="J387" s="51">
        <v>20920</v>
      </c>
      <c r="K387" s="70">
        <v>3</v>
      </c>
      <c r="L387" s="69"/>
    </row>
    <row r="388" spans="1:12" ht="22.5">
      <c r="A388" s="64">
        <f t="shared" si="18"/>
        <v>12</v>
      </c>
      <c r="B388" s="65" t="s">
        <v>19</v>
      </c>
      <c r="C388" s="66" t="s">
        <v>1164</v>
      </c>
      <c r="D388" s="67" t="s">
        <v>1165</v>
      </c>
      <c r="E388" s="68" t="s">
        <v>100</v>
      </c>
      <c r="F388" s="68" t="s">
        <v>1133</v>
      </c>
      <c r="G388" s="13" t="s">
        <v>1166</v>
      </c>
      <c r="H388" s="64">
        <v>19647</v>
      </c>
      <c r="I388" s="69" t="s">
        <v>34</v>
      </c>
      <c r="J388" s="51">
        <v>28460</v>
      </c>
      <c r="K388" s="70">
        <v>3</v>
      </c>
      <c r="L388" s="69"/>
    </row>
    <row r="389" spans="1:12" ht="22.5">
      <c r="A389" s="64">
        <f t="shared" si="18"/>
        <v>13</v>
      </c>
      <c r="B389" s="65" t="s">
        <v>23</v>
      </c>
      <c r="C389" s="66" t="s">
        <v>1167</v>
      </c>
      <c r="D389" s="67" t="s">
        <v>1168</v>
      </c>
      <c r="E389" s="68" t="s">
        <v>100</v>
      </c>
      <c r="F389" s="68" t="s">
        <v>1133</v>
      </c>
      <c r="G389" s="13" t="s">
        <v>1169</v>
      </c>
      <c r="H389" s="64">
        <v>19648</v>
      </c>
      <c r="I389" s="69" t="s">
        <v>18</v>
      </c>
      <c r="J389" s="51">
        <v>48750</v>
      </c>
      <c r="K389" s="70">
        <v>3</v>
      </c>
      <c r="L389" s="69"/>
    </row>
    <row r="390" spans="1:12" ht="22.5">
      <c r="A390" s="64">
        <f t="shared" si="18"/>
        <v>14</v>
      </c>
      <c r="B390" s="65" t="s">
        <v>19</v>
      </c>
      <c r="C390" s="66" t="s">
        <v>1170</v>
      </c>
      <c r="D390" s="67" t="s">
        <v>1171</v>
      </c>
      <c r="E390" s="68" t="s">
        <v>124</v>
      </c>
      <c r="F390" s="68" t="s">
        <v>1133</v>
      </c>
      <c r="G390" s="13" t="s">
        <v>1172</v>
      </c>
      <c r="H390" s="64">
        <v>19649</v>
      </c>
      <c r="I390" s="69" t="s">
        <v>124</v>
      </c>
      <c r="J390" s="51">
        <v>15800</v>
      </c>
      <c r="K390" s="70">
        <v>3</v>
      </c>
      <c r="L390" s="69" t="s">
        <v>350</v>
      </c>
    </row>
    <row r="391" spans="1:12" ht="22.5">
      <c r="A391" s="64">
        <f t="shared" si="18"/>
        <v>15</v>
      </c>
      <c r="B391" s="65" t="s">
        <v>12</v>
      </c>
      <c r="C391" s="66" t="s">
        <v>1173</v>
      </c>
      <c r="D391" s="67" t="s">
        <v>1174</v>
      </c>
      <c r="E391" s="68" t="s">
        <v>100</v>
      </c>
      <c r="F391" s="68" t="s">
        <v>1133</v>
      </c>
      <c r="G391" s="13" t="s">
        <v>1175</v>
      </c>
      <c r="H391" s="64">
        <v>20048</v>
      </c>
      <c r="I391" s="69" t="s">
        <v>34</v>
      </c>
      <c r="J391" s="51">
        <v>26370</v>
      </c>
      <c r="K391" s="70">
        <v>3</v>
      </c>
      <c r="L391" s="69"/>
    </row>
    <row r="392" spans="1:12" ht="22.5">
      <c r="A392" s="64">
        <f t="shared" si="18"/>
        <v>16</v>
      </c>
      <c r="B392" s="65" t="s">
        <v>12</v>
      </c>
      <c r="C392" s="66" t="s">
        <v>868</v>
      </c>
      <c r="D392" s="67" t="s">
        <v>1176</v>
      </c>
      <c r="E392" s="68" t="s">
        <v>100</v>
      </c>
      <c r="F392" s="68" t="s">
        <v>1133</v>
      </c>
      <c r="G392" s="13" t="s">
        <v>1177</v>
      </c>
      <c r="H392" s="64">
        <v>20356</v>
      </c>
      <c r="I392" s="69" t="s">
        <v>18</v>
      </c>
      <c r="J392" s="51">
        <v>46220</v>
      </c>
      <c r="K392" s="70">
        <v>3</v>
      </c>
      <c r="L392" s="69"/>
    </row>
    <row r="393" spans="1:12" ht="22.5">
      <c r="A393" s="64">
        <v>1</v>
      </c>
      <c r="B393" s="65" t="s">
        <v>23</v>
      </c>
      <c r="C393" s="66" t="s">
        <v>1178</v>
      </c>
      <c r="D393" s="67" t="s">
        <v>1179</v>
      </c>
      <c r="E393" s="68" t="s">
        <v>107</v>
      </c>
      <c r="F393" s="68" t="s">
        <v>1180</v>
      </c>
      <c r="G393" s="13" t="s">
        <v>1181</v>
      </c>
      <c r="H393" s="64">
        <v>19610</v>
      </c>
      <c r="I393" s="69" t="s">
        <v>18</v>
      </c>
      <c r="J393" s="51">
        <v>59640</v>
      </c>
      <c r="K393" s="70">
        <v>3</v>
      </c>
      <c r="L393" s="69"/>
    </row>
    <row r="394" spans="1:12" ht="22.5">
      <c r="A394" s="64">
        <f>A393+1</f>
        <v>2</v>
      </c>
      <c r="B394" s="65" t="s">
        <v>12</v>
      </c>
      <c r="C394" s="66" t="s">
        <v>1182</v>
      </c>
      <c r="D394" s="67" t="s">
        <v>1183</v>
      </c>
      <c r="E394" s="68" t="s">
        <v>100</v>
      </c>
      <c r="F394" s="68" t="s">
        <v>1180</v>
      </c>
      <c r="G394" s="13" t="s">
        <v>1184</v>
      </c>
      <c r="H394" s="64">
        <v>19611</v>
      </c>
      <c r="I394" s="69" t="s">
        <v>18</v>
      </c>
      <c r="J394" s="51">
        <v>50510</v>
      </c>
      <c r="K394" s="70">
        <v>3</v>
      </c>
      <c r="L394" s="69"/>
    </row>
    <row r="395" spans="1:12" ht="22.5">
      <c r="A395" s="64">
        <f>A394+1</f>
        <v>3</v>
      </c>
      <c r="B395" s="65" t="s">
        <v>19</v>
      </c>
      <c r="C395" s="66" t="s">
        <v>1185</v>
      </c>
      <c r="D395" s="67" t="s">
        <v>1186</v>
      </c>
      <c r="E395" s="68" t="s">
        <v>100</v>
      </c>
      <c r="F395" s="68" t="s">
        <v>1180</v>
      </c>
      <c r="G395" s="13" t="s">
        <v>1187</v>
      </c>
      <c r="H395" s="64">
        <v>19615</v>
      </c>
      <c r="I395" s="69" t="s">
        <v>18</v>
      </c>
      <c r="J395" s="51">
        <v>51220</v>
      </c>
      <c r="K395" s="70">
        <v>3</v>
      </c>
      <c r="L395" s="69"/>
    </row>
    <row r="396" spans="1:12" ht="22.5">
      <c r="A396" s="64">
        <v>1</v>
      </c>
      <c r="B396" s="65" t="s">
        <v>19</v>
      </c>
      <c r="C396" s="66" t="s">
        <v>1188</v>
      </c>
      <c r="D396" s="67" t="s">
        <v>1189</v>
      </c>
      <c r="E396" s="68" t="s">
        <v>100</v>
      </c>
      <c r="F396" s="68" t="s">
        <v>1190</v>
      </c>
      <c r="G396" s="13" t="s">
        <v>1191</v>
      </c>
      <c r="H396" s="64">
        <v>19590</v>
      </c>
      <c r="I396" s="69" t="s">
        <v>34</v>
      </c>
      <c r="J396" s="51">
        <v>30350</v>
      </c>
      <c r="K396" s="70">
        <v>3</v>
      </c>
      <c r="L396" s="69"/>
    </row>
    <row r="397" spans="1:12" ht="22.5">
      <c r="A397" s="64">
        <f t="shared" ref="A397:A408" si="19">A396+1</f>
        <v>2</v>
      </c>
      <c r="B397" s="65" t="s">
        <v>19</v>
      </c>
      <c r="C397" s="66" t="s">
        <v>131</v>
      </c>
      <c r="D397" s="67" t="s">
        <v>1192</v>
      </c>
      <c r="E397" s="68" t="s">
        <v>100</v>
      </c>
      <c r="F397" s="68" t="s">
        <v>1190</v>
      </c>
      <c r="G397" s="13" t="s">
        <v>1193</v>
      </c>
      <c r="H397" s="64">
        <v>19593</v>
      </c>
      <c r="I397" s="69" t="s">
        <v>98</v>
      </c>
      <c r="J397" s="51">
        <v>25770</v>
      </c>
      <c r="K397" s="70">
        <v>3</v>
      </c>
      <c r="L397" s="69"/>
    </row>
    <row r="398" spans="1:12" ht="22.5">
      <c r="A398" s="64">
        <f t="shared" si="19"/>
        <v>3</v>
      </c>
      <c r="B398" s="65" t="s">
        <v>19</v>
      </c>
      <c r="C398" s="66" t="s">
        <v>1194</v>
      </c>
      <c r="D398" s="67" t="s">
        <v>1195</v>
      </c>
      <c r="E398" s="68" t="s">
        <v>100</v>
      </c>
      <c r="F398" s="68" t="s">
        <v>1190</v>
      </c>
      <c r="G398" s="13" t="s">
        <v>1196</v>
      </c>
      <c r="H398" s="64">
        <v>19651</v>
      </c>
      <c r="I398" s="69" t="s">
        <v>98</v>
      </c>
      <c r="J398" s="51">
        <v>18690</v>
      </c>
      <c r="K398" s="70">
        <v>3</v>
      </c>
      <c r="L398" s="69"/>
    </row>
    <row r="399" spans="1:12" ht="22.5">
      <c r="A399" s="64">
        <f t="shared" si="19"/>
        <v>4</v>
      </c>
      <c r="B399" s="65" t="s">
        <v>19</v>
      </c>
      <c r="C399" s="66" t="s">
        <v>1197</v>
      </c>
      <c r="D399" s="67" t="s">
        <v>1198</v>
      </c>
      <c r="E399" s="68" t="s">
        <v>124</v>
      </c>
      <c r="F399" s="68" t="s">
        <v>1190</v>
      </c>
      <c r="G399" s="13" t="s">
        <v>1199</v>
      </c>
      <c r="H399" s="64">
        <v>19652</v>
      </c>
      <c r="I399" s="69" t="s">
        <v>124</v>
      </c>
      <c r="J399" s="51">
        <v>15800</v>
      </c>
      <c r="K399" s="70">
        <v>3</v>
      </c>
      <c r="L399" s="69" t="s">
        <v>350</v>
      </c>
    </row>
    <row r="400" spans="1:12" ht="22.5">
      <c r="A400" s="64">
        <f t="shared" si="19"/>
        <v>5</v>
      </c>
      <c r="B400" s="65" t="s">
        <v>23</v>
      </c>
      <c r="C400" s="66" t="s">
        <v>1200</v>
      </c>
      <c r="D400" s="67" t="s">
        <v>1201</v>
      </c>
      <c r="E400" s="68" t="s">
        <v>100</v>
      </c>
      <c r="F400" s="68" t="s">
        <v>1190</v>
      </c>
      <c r="G400" s="19">
        <v>565</v>
      </c>
      <c r="H400" s="64">
        <v>19653</v>
      </c>
      <c r="I400" s="69" t="s">
        <v>34</v>
      </c>
      <c r="J400" s="51">
        <v>26670</v>
      </c>
      <c r="K400" s="70">
        <v>3</v>
      </c>
      <c r="L400" s="69"/>
    </row>
    <row r="401" spans="1:12" ht="22.5">
      <c r="A401" s="64">
        <f t="shared" si="19"/>
        <v>6</v>
      </c>
      <c r="B401" s="65" t="s">
        <v>12</v>
      </c>
      <c r="C401" s="66" t="s">
        <v>1202</v>
      </c>
      <c r="D401" s="67" t="s">
        <v>1203</v>
      </c>
      <c r="E401" s="68" t="s">
        <v>100</v>
      </c>
      <c r="F401" s="68" t="s">
        <v>1190</v>
      </c>
      <c r="G401" s="13" t="s">
        <v>1204</v>
      </c>
      <c r="H401" s="64">
        <v>19654</v>
      </c>
      <c r="I401" s="69" t="s">
        <v>18</v>
      </c>
      <c r="J401" s="51">
        <v>47810</v>
      </c>
      <c r="K401" s="70">
        <v>3</v>
      </c>
      <c r="L401" s="69"/>
    </row>
    <row r="402" spans="1:12" ht="22.5">
      <c r="A402" s="64">
        <f t="shared" si="19"/>
        <v>7</v>
      </c>
      <c r="B402" s="65" t="s">
        <v>19</v>
      </c>
      <c r="C402" s="66" t="s">
        <v>188</v>
      </c>
      <c r="D402" s="67" t="s">
        <v>1205</v>
      </c>
      <c r="E402" s="68" t="s">
        <v>124</v>
      </c>
      <c r="F402" s="68" t="s">
        <v>1190</v>
      </c>
      <c r="G402" s="13" t="s">
        <v>1206</v>
      </c>
      <c r="H402" s="64">
        <v>19655</v>
      </c>
      <c r="I402" s="69" t="s">
        <v>124</v>
      </c>
      <c r="J402" s="51">
        <v>15050</v>
      </c>
      <c r="K402" s="70">
        <v>3</v>
      </c>
      <c r="L402" s="69" t="s">
        <v>350</v>
      </c>
    </row>
    <row r="403" spans="1:12" ht="22.5">
      <c r="A403" s="64">
        <f t="shared" si="19"/>
        <v>8</v>
      </c>
      <c r="B403" s="65" t="s">
        <v>12</v>
      </c>
      <c r="C403" s="66" t="s">
        <v>877</v>
      </c>
      <c r="D403" s="67" t="s">
        <v>1207</v>
      </c>
      <c r="E403" s="68" t="s">
        <v>1208</v>
      </c>
      <c r="F403" s="68" t="s">
        <v>1190</v>
      </c>
      <c r="G403" s="13" t="s">
        <v>1209</v>
      </c>
      <c r="H403" s="64">
        <v>19657</v>
      </c>
      <c r="I403" s="69" t="s">
        <v>18</v>
      </c>
      <c r="J403" s="51">
        <v>55780</v>
      </c>
      <c r="K403" s="70">
        <v>3</v>
      </c>
      <c r="L403" s="69"/>
    </row>
    <row r="404" spans="1:12" ht="22.5">
      <c r="A404" s="64">
        <f t="shared" si="19"/>
        <v>9</v>
      </c>
      <c r="B404" s="65" t="s">
        <v>23</v>
      </c>
      <c r="C404" s="66" t="s">
        <v>1210</v>
      </c>
      <c r="D404" s="67" t="s">
        <v>1211</v>
      </c>
      <c r="E404" s="68" t="s">
        <v>100</v>
      </c>
      <c r="F404" s="68" t="s">
        <v>1190</v>
      </c>
      <c r="G404" s="13" t="s">
        <v>1212</v>
      </c>
      <c r="H404" s="64">
        <v>19658</v>
      </c>
      <c r="I404" s="69" t="s">
        <v>18</v>
      </c>
      <c r="J404" s="51">
        <v>48450</v>
      </c>
      <c r="K404" s="70">
        <v>3</v>
      </c>
      <c r="L404" s="69"/>
    </row>
    <row r="405" spans="1:12" ht="22.5">
      <c r="A405" s="64">
        <f t="shared" si="19"/>
        <v>10</v>
      </c>
      <c r="B405" s="65" t="s">
        <v>12</v>
      </c>
      <c r="C405" s="66" t="s">
        <v>1213</v>
      </c>
      <c r="D405" s="67" t="s">
        <v>1214</v>
      </c>
      <c r="E405" s="68" t="s">
        <v>100</v>
      </c>
      <c r="F405" s="68" t="s">
        <v>1190</v>
      </c>
      <c r="G405" s="13" t="s">
        <v>1215</v>
      </c>
      <c r="H405" s="64">
        <v>19663</v>
      </c>
      <c r="I405" s="69" t="s">
        <v>18</v>
      </c>
      <c r="J405" s="51">
        <v>40390</v>
      </c>
      <c r="K405" s="70">
        <v>3</v>
      </c>
      <c r="L405" s="69"/>
    </row>
    <row r="406" spans="1:12" ht="22.5">
      <c r="A406" s="64">
        <f t="shared" si="19"/>
        <v>11</v>
      </c>
      <c r="B406" s="65" t="s">
        <v>12</v>
      </c>
      <c r="C406" s="66" t="s">
        <v>1216</v>
      </c>
      <c r="D406" s="67" t="s">
        <v>1217</v>
      </c>
      <c r="E406" s="68" t="s">
        <v>100</v>
      </c>
      <c r="F406" s="68" t="s">
        <v>1190</v>
      </c>
      <c r="G406" s="13" t="s">
        <v>1218</v>
      </c>
      <c r="H406" s="64">
        <v>19666</v>
      </c>
      <c r="I406" s="69" t="s">
        <v>18</v>
      </c>
      <c r="J406" s="51">
        <v>42110</v>
      </c>
      <c r="K406" s="70">
        <v>3</v>
      </c>
      <c r="L406" s="69"/>
    </row>
    <row r="407" spans="1:12" ht="22.5">
      <c r="A407" s="64">
        <f t="shared" si="19"/>
        <v>12</v>
      </c>
      <c r="B407" s="65" t="s">
        <v>12</v>
      </c>
      <c r="C407" s="66" t="s">
        <v>1219</v>
      </c>
      <c r="D407" s="67" t="s">
        <v>1220</v>
      </c>
      <c r="E407" s="68" t="s">
        <v>100</v>
      </c>
      <c r="F407" s="68" t="s">
        <v>1190</v>
      </c>
      <c r="G407" s="13" t="s">
        <v>1221</v>
      </c>
      <c r="H407" s="64">
        <v>19667</v>
      </c>
      <c r="I407" s="69" t="s">
        <v>18</v>
      </c>
      <c r="J407" s="51">
        <v>42860</v>
      </c>
      <c r="K407" s="70">
        <v>3</v>
      </c>
      <c r="L407" s="69"/>
    </row>
    <row r="408" spans="1:12" ht="22.5">
      <c r="A408" s="64">
        <f t="shared" si="19"/>
        <v>13</v>
      </c>
      <c r="B408" s="65" t="s">
        <v>12</v>
      </c>
      <c r="C408" s="66" t="s">
        <v>1222</v>
      </c>
      <c r="D408" s="67" t="s">
        <v>1223</v>
      </c>
      <c r="E408" s="68" t="s">
        <v>100</v>
      </c>
      <c r="F408" s="68" t="s">
        <v>1190</v>
      </c>
      <c r="G408" s="13" t="s">
        <v>1224</v>
      </c>
      <c r="H408" s="64">
        <v>20468</v>
      </c>
      <c r="I408" s="69" t="s">
        <v>18</v>
      </c>
      <c r="J408" s="51">
        <v>35980</v>
      </c>
      <c r="K408" s="70">
        <v>3</v>
      </c>
      <c r="L408" s="69"/>
    </row>
    <row r="409" spans="1:12" ht="22.5">
      <c r="A409" s="64">
        <v>1</v>
      </c>
      <c r="B409" s="65" t="s">
        <v>23</v>
      </c>
      <c r="C409" s="66" t="s">
        <v>1225</v>
      </c>
      <c r="D409" s="67" t="s">
        <v>1226</v>
      </c>
      <c r="E409" s="68" t="s">
        <v>107</v>
      </c>
      <c r="F409" s="68" t="s">
        <v>1227</v>
      </c>
      <c r="G409" s="13" t="s">
        <v>1228</v>
      </c>
      <c r="H409" s="64">
        <v>19617</v>
      </c>
      <c r="I409" s="69" t="s">
        <v>18</v>
      </c>
      <c r="J409" s="51">
        <v>63560</v>
      </c>
      <c r="K409" s="70">
        <v>3</v>
      </c>
      <c r="L409" s="69"/>
    </row>
    <row r="410" spans="1:12" ht="22.5">
      <c r="A410" s="64">
        <f t="shared" ref="A410:A425" si="20">A409+1</f>
        <v>2</v>
      </c>
      <c r="B410" s="65" t="s">
        <v>23</v>
      </c>
      <c r="C410" s="66" t="s">
        <v>1229</v>
      </c>
      <c r="D410" s="67" t="s">
        <v>1230</v>
      </c>
      <c r="E410" s="68" t="s">
        <v>100</v>
      </c>
      <c r="F410" s="68" t="s">
        <v>1227</v>
      </c>
      <c r="G410" s="13" t="s">
        <v>1231</v>
      </c>
      <c r="H410" s="64">
        <v>19601</v>
      </c>
      <c r="I410" s="69" t="s">
        <v>18</v>
      </c>
      <c r="J410" s="51">
        <v>41390</v>
      </c>
      <c r="K410" s="70">
        <v>3</v>
      </c>
      <c r="L410" s="69"/>
    </row>
    <row r="411" spans="1:12" ht="22.5">
      <c r="A411" s="64">
        <f t="shared" si="20"/>
        <v>3</v>
      </c>
      <c r="B411" s="65" t="s">
        <v>12</v>
      </c>
      <c r="C411" s="66" t="s">
        <v>1095</v>
      </c>
      <c r="D411" s="67" t="s">
        <v>1232</v>
      </c>
      <c r="E411" s="68" t="s">
        <v>100</v>
      </c>
      <c r="F411" s="68" t="s">
        <v>1227</v>
      </c>
      <c r="G411" s="13" t="s">
        <v>1233</v>
      </c>
      <c r="H411" s="64">
        <v>19619</v>
      </c>
      <c r="I411" s="69" t="s">
        <v>18</v>
      </c>
      <c r="J411" s="51">
        <v>60050</v>
      </c>
      <c r="K411" s="70">
        <v>3</v>
      </c>
      <c r="L411" s="69"/>
    </row>
    <row r="412" spans="1:12" ht="22.5">
      <c r="A412" s="64">
        <f t="shared" si="20"/>
        <v>4</v>
      </c>
      <c r="B412" s="65" t="s">
        <v>23</v>
      </c>
      <c r="C412" s="66" t="s">
        <v>1234</v>
      </c>
      <c r="D412" s="67" t="s">
        <v>1235</v>
      </c>
      <c r="E412" s="68" t="s">
        <v>124</v>
      </c>
      <c r="F412" s="68" t="s">
        <v>1227</v>
      </c>
      <c r="G412" s="13" t="s">
        <v>1236</v>
      </c>
      <c r="H412" s="64">
        <v>19620</v>
      </c>
      <c r="I412" s="69" t="s">
        <v>124</v>
      </c>
      <c r="J412" s="51">
        <v>15800</v>
      </c>
      <c r="K412" s="70">
        <v>3</v>
      </c>
      <c r="L412" s="69" t="s">
        <v>350</v>
      </c>
    </row>
    <row r="413" spans="1:12" ht="22.5">
      <c r="A413" s="64">
        <f t="shared" si="20"/>
        <v>5</v>
      </c>
      <c r="B413" s="65" t="s">
        <v>12</v>
      </c>
      <c r="C413" s="66" t="s">
        <v>1237</v>
      </c>
      <c r="D413" s="67" t="s">
        <v>541</v>
      </c>
      <c r="E413" s="68" t="s">
        <v>100</v>
      </c>
      <c r="F413" s="68" t="s">
        <v>1227</v>
      </c>
      <c r="G413" s="13" t="s">
        <v>1238</v>
      </c>
      <c r="H413" s="64">
        <v>19622</v>
      </c>
      <c r="I413" s="69" t="s">
        <v>18</v>
      </c>
      <c r="J413" s="51">
        <v>57540</v>
      </c>
      <c r="K413" s="70">
        <v>3</v>
      </c>
      <c r="L413" s="69"/>
    </row>
    <row r="414" spans="1:12" ht="22.5">
      <c r="A414" s="64">
        <f t="shared" si="20"/>
        <v>6</v>
      </c>
      <c r="B414" s="65" t="s">
        <v>12</v>
      </c>
      <c r="C414" s="66" t="s">
        <v>1239</v>
      </c>
      <c r="D414" s="67" t="s">
        <v>1240</v>
      </c>
      <c r="E414" s="68" t="s">
        <v>100</v>
      </c>
      <c r="F414" s="68" t="s">
        <v>1227</v>
      </c>
      <c r="G414" s="13" t="s">
        <v>1241</v>
      </c>
      <c r="H414" s="64">
        <v>19623</v>
      </c>
      <c r="I414" s="69" t="s">
        <v>18</v>
      </c>
      <c r="J414" s="51">
        <v>56790</v>
      </c>
      <c r="K414" s="70">
        <v>3</v>
      </c>
      <c r="L414" s="69"/>
    </row>
    <row r="415" spans="1:12" ht="22.5">
      <c r="A415" s="64">
        <f t="shared" si="20"/>
        <v>7</v>
      </c>
      <c r="B415" s="65" t="s">
        <v>12</v>
      </c>
      <c r="C415" s="66" t="s">
        <v>1242</v>
      </c>
      <c r="D415" s="67" t="s">
        <v>1052</v>
      </c>
      <c r="E415" s="68" t="s">
        <v>100</v>
      </c>
      <c r="F415" s="68" t="s">
        <v>1227</v>
      </c>
      <c r="G415" s="13" t="s">
        <v>1243</v>
      </c>
      <c r="H415" s="64">
        <v>19624</v>
      </c>
      <c r="I415" s="69" t="s">
        <v>18</v>
      </c>
      <c r="J415" s="51">
        <v>61700</v>
      </c>
      <c r="K415" s="70">
        <v>3</v>
      </c>
      <c r="L415" s="69"/>
    </row>
    <row r="416" spans="1:12" ht="22.5">
      <c r="A416" s="64">
        <f t="shared" si="20"/>
        <v>8</v>
      </c>
      <c r="B416" s="65" t="s">
        <v>19</v>
      </c>
      <c r="C416" s="66" t="s">
        <v>1244</v>
      </c>
      <c r="D416" s="67" t="s">
        <v>1245</v>
      </c>
      <c r="E416" s="68" t="s">
        <v>124</v>
      </c>
      <c r="F416" s="68" t="s">
        <v>1227</v>
      </c>
      <c r="G416" s="13" t="s">
        <v>1246</v>
      </c>
      <c r="H416" s="64">
        <v>19625</v>
      </c>
      <c r="I416" s="69" t="s">
        <v>124</v>
      </c>
      <c r="J416" s="51">
        <v>17480</v>
      </c>
      <c r="K416" s="70">
        <v>3</v>
      </c>
      <c r="L416" s="69"/>
    </row>
    <row r="417" spans="1:12" ht="22.5">
      <c r="A417" s="64">
        <f t="shared" si="20"/>
        <v>9</v>
      </c>
      <c r="B417" s="65" t="s">
        <v>19</v>
      </c>
      <c r="C417" s="66" t="s">
        <v>1247</v>
      </c>
      <c r="D417" s="67" t="s">
        <v>1248</v>
      </c>
      <c r="E417" s="68" t="s">
        <v>100</v>
      </c>
      <c r="F417" s="68" t="s">
        <v>1227</v>
      </c>
      <c r="G417" s="13" t="s">
        <v>1249</v>
      </c>
      <c r="H417" s="64">
        <v>19627</v>
      </c>
      <c r="I417" s="69" t="s">
        <v>98</v>
      </c>
      <c r="J417" s="51">
        <v>18060</v>
      </c>
      <c r="K417" s="70">
        <v>3</v>
      </c>
      <c r="L417" s="69"/>
    </row>
    <row r="418" spans="1:12" ht="22.5">
      <c r="A418" s="64">
        <f t="shared" si="20"/>
        <v>10</v>
      </c>
      <c r="B418" s="65" t="s">
        <v>12</v>
      </c>
      <c r="C418" s="66" t="s">
        <v>1250</v>
      </c>
      <c r="D418" s="67" t="s">
        <v>1251</v>
      </c>
      <c r="E418" s="68" t="s">
        <v>100</v>
      </c>
      <c r="F418" s="68" t="s">
        <v>1227</v>
      </c>
      <c r="G418" s="13" t="s">
        <v>1252</v>
      </c>
      <c r="H418" s="64">
        <v>19628</v>
      </c>
      <c r="I418" s="69" t="s">
        <v>18</v>
      </c>
      <c r="J418" s="51">
        <v>40690</v>
      </c>
      <c r="K418" s="70">
        <v>3</v>
      </c>
      <c r="L418" s="69"/>
    </row>
    <row r="419" spans="1:12" ht="22.5">
      <c r="A419" s="64">
        <f t="shared" si="20"/>
        <v>11</v>
      </c>
      <c r="B419" s="65" t="s">
        <v>12</v>
      </c>
      <c r="C419" s="66" t="s">
        <v>1120</v>
      </c>
      <c r="D419" s="67" t="s">
        <v>686</v>
      </c>
      <c r="E419" s="68" t="s">
        <v>100</v>
      </c>
      <c r="F419" s="68" t="s">
        <v>1227</v>
      </c>
      <c r="G419" s="13" t="s">
        <v>1253</v>
      </c>
      <c r="H419" s="64">
        <v>19629</v>
      </c>
      <c r="I419" s="69" t="s">
        <v>18</v>
      </c>
      <c r="J419" s="51">
        <v>41260</v>
      </c>
      <c r="K419" s="70">
        <v>3</v>
      </c>
      <c r="L419" s="69"/>
    </row>
    <row r="420" spans="1:12" ht="22.5">
      <c r="A420" s="64">
        <f t="shared" si="20"/>
        <v>12</v>
      </c>
      <c r="B420" s="65" t="s">
        <v>19</v>
      </c>
      <c r="C420" s="66" t="s">
        <v>1254</v>
      </c>
      <c r="D420" s="67" t="s">
        <v>1255</v>
      </c>
      <c r="E420" s="68" t="s">
        <v>124</v>
      </c>
      <c r="F420" s="68" t="s">
        <v>1227</v>
      </c>
      <c r="G420" s="13" t="s">
        <v>1256</v>
      </c>
      <c r="H420" s="64">
        <v>19630</v>
      </c>
      <c r="I420" s="69" t="s">
        <v>124</v>
      </c>
      <c r="J420" s="51">
        <v>15800</v>
      </c>
      <c r="K420" s="70">
        <v>3</v>
      </c>
      <c r="L420" s="69" t="s">
        <v>229</v>
      </c>
    </row>
    <row r="421" spans="1:12" ht="22.5">
      <c r="A421" s="64">
        <f t="shared" si="20"/>
        <v>13</v>
      </c>
      <c r="B421" s="65" t="s">
        <v>19</v>
      </c>
      <c r="C421" s="66" t="s">
        <v>1257</v>
      </c>
      <c r="D421" s="67" t="s">
        <v>1258</v>
      </c>
      <c r="E421" s="68" t="s">
        <v>100</v>
      </c>
      <c r="F421" s="68" t="s">
        <v>1227</v>
      </c>
      <c r="G421" s="13" t="s">
        <v>1259</v>
      </c>
      <c r="H421" s="64">
        <v>19632</v>
      </c>
      <c r="I421" s="69" t="s">
        <v>34</v>
      </c>
      <c r="J421" s="51">
        <v>28940</v>
      </c>
      <c r="K421" s="70">
        <v>3</v>
      </c>
      <c r="L421" s="69"/>
    </row>
    <row r="422" spans="1:12" ht="22.5">
      <c r="A422" s="64">
        <f t="shared" si="20"/>
        <v>14</v>
      </c>
      <c r="B422" s="65" t="s">
        <v>12</v>
      </c>
      <c r="C422" s="66" t="s">
        <v>1260</v>
      </c>
      <c r="D422" s="67" t="s">
        <v>813</v>
      </c>
      <c r="E422" s="68" t="s">
        <v>100</v>
      </c>
      <c r="F422" s="68" t="s">
        <v>1227</v>
      </c>
      <c r="G422" s="13" t="s">
        <v>1261</v>
      </c>
      <c r="H422" s="64">
        <v>19633</v>
      </c>
      <c r="I422" s="69" t="s">
        <v>18</v>
      </c>
      <c r="J422" s="51">
        <v>52560</v>
      </c>
      <c r="K422" s="70">
        <v>3</v>
      </c>
      <c r="L422" s="69"/>
    </row>
    <row r="423" spans="1:12" ht="22.5">
      <c r="A423" s="64">
        <f t="shared" si="20"/>
        <v>15</v>
      </c>
      <c r="B423" s="65" t="s">
        <v>12</v>
      </c>
      <c r="C423" s="66" t="s">
        <v>354</v>
      </c>
      <c r="D423" s="67" t="s">
        <v>1262</v>
      </c>
      <c r="E423" s="68" t="s">
        <v>100</v>
      </c>
      <c r="F423" s="68" t="s">
        <v>1227</v>
      </c>
      <c r="G423" s="13" t="s">
        <v>1263</v>
      </c>
      <c r="H423" s="64">
        <v>19634</v>
      </c>
      <c r="I423" s="69" t="s">
        <v>18</v>
      </c>
      <c r="J423" s="51">
        <v>55570</v>
      </c>
      <c r="K423" s="70">
        <v>3</v>
      </c>
      <c r="L423" s="69"/>
    </row>
    <row r="424" spans="1:12" ht="22.5">
      <c r="A424" s="64">
        <f t="shared" si="20"/>
        <v>16</v>
      </c>
      <c r="B424" s="65" t="s">
        <v>12</v>
      </c>
      <c r="C424" s="66" t="s">
        <v>158</v>
      </c>
      <c r="D424" s="67" t="s">
        <v>813</v>
      </c>
      <c r="E424" s="68" t="s">
        <v>100</v>
      </c>
      <c r="F424" s="68" t="s">
        <v>1227</v>
      </c>
      <c r="G424" s="13" t="s">
        <v>1264</v>
      </c>
      <c r="H424" s="64">
        <v>19680</v>
      </c>
      <c r="I424" s="69" t="s">
        <v>18</v>
      </c>
      <c r="J424" s="51">
        <v>50120</v>
      </c>
      <c r="K424" s="70">
        <v>3</v>
      </c>
      <c r="L424" s="69"/>
    </row>
    <row r="425" spans="1:12" ht="22.5">
      <c r="A425" s="64">
        <f t="shared" si="20"/>
        <v>17</v>
      </c>
      <c r="B425" s="65" t="s">
        <v>23</v>
      </c>
      <c r="C425" s="66" t="s">
        <v>1265</v>
      </c>
      <c r="D425" s="67" t="s">
        <v>1266</v>
      </c>
      <c r="E425" s="68" t="s">
        <v>100</v>
      </c>
      <c r="F425" s="68" t="s">
        <v>1227</v>
      </c>
      <c r="G425" s="13" t="s">
        <v>1267</v>
      </c>
      <c r="H425" s="64">
        <v>20385</v>
      </c>
      <c r="I425" s="69" t="s">
        <v>18</v>
      </c>
      <c r="J425" s="51">
        <v>35950</v>
      </c>
      <c r="K425" s="70">
        <v>3</v>
      </c>
      <c r="L425" s="69"/>
    </row>
    <row r="426" spans="1:12" ht="22.5">
      <c r="A426" s="64">
        <v>1</v>
      </c>
      <c r="B426" s="65" t="s">
        <v>12</v>
      </c>
      <c r="C426" s="66" t="s">
        <v>1268</v>
      </c>
      <c r="D426" s="67" t="s">
        <v>46</v>
      </c>
      <c r="E426" s="68" t="s">
        <v>107</v>
      </c>
      <c r="F426" s="68" t="s">
        <v>1269</v>
      </c>
      <c r="G426" s="13" t="s">
        <v>1270</v>
      </c>
      <c r="H426" s="64">
        <v>19677</v>
      </c>
      <c r="I426" s="69" t="s">
        <v>18</v>
      </c>
      <c r="J426" s="51">
        <v>49030</v>
      </c>
      <c r="K426" s="70">
        <v>3</v>
      </c>
      <c r="L426" s="69"/>
    </row>
    <row r="427" spans="1:12" ht="22.5">
      <c r="A427" s="64">
        <f>A426+1</f>
        <v>2</v>
      </c>
      <c r="B427" s="65" t="s">
        <v>23</v>
      </c>
      <c r="C427" s="66" t="s">
        <v>1271</v>
      </c>
      <c r="D427" s="67" t="s">
        <v>1272</v>
      </c>
      <c r="E427" s="68" t="s">
        <v>100</v>
      </c>
      <c r="F427" s="68" t="s">
        <v>1269</v>
      </c>
      <c r="G427" s="13" t="s">
        <v>1273</v>
      </c>
      <c r="H427" s="64">
        <v>19679</v>
      </c>
      <c r="I427" s="69" t="s">
        <v>18</v>
      </c>
      <c r="J427" s="51">
        <v>61760</v>
      </c>
      <c r="K427" s="70">
        <v>3</v>
      </c>
      <c r="L427" s="69"/>
    </row>
    <row r="428" spans="1:12" ht="22.5">
      <c r="A428" s="64">
        <f>A427+1</f>
        <v>3</v>
      </c>
      <c r="B428" s="65" t="s">
        <v>12</v>
      </c>
      <c r="C428" s="66" t="s">
        <v>1274</v>
      </c>
      <c r="D428" s="67" t="s">
        <v>1275</v>
      </c>
      <c r="E428" s="68" t="s">
        <v>100</v>
      </c>
      <c r="F428" s="68" t="s">
        <v>1269</v>
      </c>
      <c r="G428" s="13" t="s">
        <v>1276</v>
      </c>
      <c r="H428" s="64">
        <v>19681</v>
      </c>
      <c r="I428" s="69" t="s">
        <v>18</v>
      </c>
      <c r="J428" s="51">
        <v>56120</v>
      </c>
      <c r="K428" s="70">
        <v>3</v>
      </c>
      <c r="L428" s="69"/>
    </row>
    <row r="429" spans="1:12" ht="22.5">
      <c r="A429" s="64">
        <f>A428+1</f>
        <v>4</v>
      </c>
      <c r="B429" s="65" t="s">
        <v>23</v>
      </c>
      <c r="C429" s="66" t="s">
        <v>1277</v>
      </c>
      <c r="D429" s="67" t="s">
        <v>745</v>
      </c>
      <c r="E429" s="68" t="s">
        <v>100</v>
      </c>
      <c r="F429" s="68" t="s">
        <v>1269</v>
      </c>
      <c r="G429" s="13" t="s">
        <v>1278</v>
      </c>
      <c r="H429" s="64">
        <v>19682</v>
      </c>
      <c r="I429" s="69" t="s">
        <v>18</v>
      </c>
      <c r="J429" s="51">
        <v>59840</v>
      </c>
      <c r="K429" s="70">
        <v>3</v>
      </c>
      <c r="L429" s="69"/>
    </row>
    <row r="430" spans="1:12" ht="22.5">
      <c r="A430" s="64">
        <f>A429+1</f>
        <v>5</v>
      </c>
      <c r="B430" s="65" t="s">
        <v>12</v>
      </c>
      <c r="C430" s="66" t="s">
        <v>1279</v>
      </c>
      <c r="D430" s="67" t="s">
        <v>1280</v>
      </c>
      <c r="E430" s="68" t="s">
        <v>100</v>
      </c>
      <c r="F430" s="68" t="s">
        <v>1269</v>
      </c>
      <c r="G430" s="13" t="s">
        <v>1281</v>
      </c>
      <c r="H430" s="64">
        <v>19683</v>
      </c>
      <c r="I430" s="69" t="s">
        <v>18</v>
      </c>
      <c r="J430" s="51">
        <v>60050</v>
      </c>
      <c r="K430" s="70">
        <v>3</v>
      </c>
      <c r="L430" s="69"/>
    </row>
    <row r="431" spans="1:12" ht="22.5">
      <c r="A431" s="64">
        <f>A430+1</f>
        <v>6</v>
      </c>
      <c r="B431" s="65" t="s">
        <v>12</v>
      </c>
      <c r="C431" s="66" t="s">
        <v>1282</v>
      </c>
      <c r="D431" s="67" t="s">
        <v>1283</v>
      </c>
      <c r="E431" s="68" t="s">
        <v>100</v>
      </c>
      <c r="F431" s="68" t="s">
        <v>1269</v>
      </c>
      <c r="G431" s="19">
        <v>1247</v>
      </c>
      <c r="H431" s="64">
        <v>19821</v>
      </c>
      <c r="I431" s="69" t="s">
        <v>18</v>
      </c>
      <c r="J431" s="51">
        <v>38990</v>
      </c>
      <c r="K431" s="70">
        <v>3</v>
      </c>
      <c r="L431" s="69"/>
    </row>
    <row r="432" spans="1:12" ht="22.5">
      <c r="A432" s="64">
        <v>1</v>
      </c>
      <c r="B432" s="65" t="s">
        <v>23</v>
      </c>
      <c r="C432" s="66" t="s">
        <v>1284</v>
      </c>
      <c r="D432" s="67" t="s">
        <v>1285</v>
      </c>
      <c r="E432" s="68" t="s">
        <v>107</v>
      </c>
      <c r="F432" s="68" t="s">
        <v>1286</v>
      </c>
      <c r="G432" s="13" t="s">
        <v>1287</v>
      </c>
      <c r="H432" s="64">
        <v>19878</v>
      </c>
      <c r="I432" s="69" t="s">
        <v>18</v>
      </c>
      <c r="J432" s="51">
        <v>63560</v>
      </c>
      <c r="K432" s="70">
        <v>3</v>
      </c>
      <c r="L432" s="69"/>
    </row>
    <row r="433" spans="1:12" ht="22.5">
      <c r="A433" s="64">
        <f t="shared" ref="A433:A438" si="21">A432+1</f>
        <v>2</v>
      </c>
      <c r="B433" s="65" t="s">
        <v>23</v>
      </c>
      <c r="C433" s="66" t="s">
        <v>1288</v>
      </c>
      <c r="D433" s="67" t="s">
        <v>1289</v>
      </c>
      <c r="E433" s="68" t="s">
        <v>100</v>
      </c>
      <c r="F433" s="68" t="s">
        <v>1286</v>
      </c>
      <c r="G433" s="13" t="s">
        <v>1290</v>
      </c>
      <c r="H433" s="64">
        <v>19882</v>
      </c>
      <c r="I433" s="69" t="s">
        <v>18</v>
      </c>
      <c r="J433" s="51">
        <v>60140</v>
      </c>
      <c r="K433" s="70">
        <v>3</v>
      </c>
      <c r="L433" s="69"/>
    </row>
    <row r="434" spans="1:12" ht="22.5">
      <c r="A434" s="64">
        <f t="shared" si="21"/>
        <v>3</v>
      </c>
      <c r="B434" s="65" t="s">
        <v>12</v>
      </c>
      <c r="C434" s="66" t="s">
        <v>1048</v>
      </c>
      <c r="D434" s="67" t="s">
        <v>1291</v>
      </c>
      <c r="E434" s="68" t="s">
        <v>100</v>
      </c>
      <c r="F434" s="68" t="s">
        <v>1286</v>
      </c>
      <c r="G434" s="13" t="s">
        <v>1292</v>
      </c>
      <c r="H434" s="64">
        <v>19883</v>
      </c>
      <c r="I434" s="69" t="s">
        <v>18</v>
      </c>
      <c r="J434" s="51">
        <v>57740</v>
      </c>
      <c r="K434" s="70">
        <v>3</v>
      </c>
      <c r="L434" s="69"/>
    </row>
    <row r="435" spans="1:12" ht="22.5">
      <c r="A435" s="64">
        <f t="shared" si="21"/>
        <v>4</v>
      </c>
      <c r="B435" s="65" t="s">
        <v>12</v>
      </c>
      <c r="C435" s="66" t="s">
        <v>1293</v>
      </c>
      <c r="D435" s="67" t="s">
        <v>106</v>
      </c>
      <c r="E435" s="68" t="s">
        <v>100</v>
      </c>
      <c r="F435" s="68" t="s">
        <v>1286</v>
      </c>
      <c r="G435" s="13" t="s">
        <v>1294</v>
      </c>
      <c r="H435" s="64">
        <v>19885</v>
      </c>
      <c r="I435" s="69" t="s">
        <v>18</v>
      </c>
      <c r="J435" s="51">
        <v>59350</v>
      </c>
      <c r="K435" s="70">
        <v>3</v>
      </c>
      <c r="L435" s="69"/>
    </row>
    <row r="436" spans="1:12" ht="22.5">
      <c r="A436" s="64">
        <f t="shared" si="21"/>
        <v>5</v>
      </c>
      <c r="B436" s="65" t="s">
        <v>19</v>
      </c>
      <c r="C436" s="66" t="s">
        <v>1295</v>
      </c>
      <c r="D436" s="67" t="s">
        <v>1296</v>
      </c>
      <c r="E436" s="68" t="s">
        <v>100</v>
      </c>
      <c r="F436" s="68" t="s">
        <v>1286</v>
      </c>
      <c r="G436" s="13" t="s">
        <v>1297</v>
      </c>
      <c r="H436" s="64">
        <v>19886</v>
      </c>
      <c r="I436" s="69" t="s">
        <v>18</v>
      </c>
      <c r="J436" s="51">
        <v>64700</v>
      </c>
      <c r="K436" s="70">
        <v>3</v>
      </c>
      <c r="L436" s="69"/>
    </row>
    <row r="437" spans="1:12" ht="22.5">
      <c r="A437" s="64">
        <f t="shared" si="21"/>
        <v>6</v>
      </c>
      <c r="B437" s="65" t="s">
        <v>12</v>
      </c>
      <c r="C437" s="66" t="s">
        <v>1298</v>
      </c>
      <c r="D437" s="67" t="s">
        <v>1299</v>
      </c>
      <c r="E437" s="68" t="s">
        <v>100</v>
      </c>
      <c r="F437" s="68" t="s">
        <v>1286</v>
      </c>
      <c r="G437" s="13" t="s">
        <v>1300</v>
      </c>
      <c r="H437" s="64">
        <v>19887</v>
      </c>
      <c r="I437" s="69" t="s">
        <v>18</v>
      </c>
      <c r="J437" s="51">
        <v>36840</v>
      </c>
      <c r="K437" s="70">
        <v>3</v>
      </c>
      <c r="L437" s="69"/>
    </row>
    <row r="438" spans="1:12" ht="22.5">
      <c r="A438" s="64">
        <f t="shared" si="21"/>
        <v>7</v>
      </c>
      <c r="B438" s="65" t="s">
        <v>23</v>
      </c>
      <c r="C438" s="66" t="s">
        <v>885</v>
      </c>
      <c r="D438" s="67" t="s">
        <v>1301</v>
      </c>
      <c r="E438" s="68" t="s">
        <v>100</v>
      </c>
      <c r="F438" s="68" t="s">
        <v>1286</v>
      </c>
      <c r="G438" s="13" t="s">
        <v>1302</v>
      </c>
      <c r="H438" s="64">
        <v>19888</v>
      </c>
      <c r="I438" s="69" t="s">
        <v>34</v>
      </c>
      <c r="J438" s="51">
        <v>29210</v>
      </c>
      <c r="K438" s="70">
        <v>3</v>
      </c>
      <c r="L438" s="69"/>
    </row>
    <row r="439" spans="1:12" ht="22.5">
      <c r="A439" s="64">
        <v>1</v>
      </c>
      <c r="B439" s="65" t="s">
        <v>23</v>
      </c>
      <c r="C439" s="66" t="s">
        <v>1303</v>
      </c>
      <c r="D439" s="67" t="s">
        <v>1304</v>
      </c>
      <c r="E439" s="68" t="s">
        <v>107</v>
      </c>
      <c r="F439" s="68" t="s">
        <v>1305</v>
      </c>
      <c r="G439" s="13" t="s">
        <v>1306</v>
      </c>
      <c r="H439" s="64">
        <v>19850</v>
      </c>
      <c r="I439" s="69" t="s">
        <v>18</v>
      </c>
      <c r="J439" s="51">
        <v>60150</v>
      </c>
      <c r="K439" s="70">
        <v>3</v>
      </c>
      <c r="L439" s="69"/>
    </row>
    <row r="440" spans="1:12" ht="22.5">
      <c r="A440" s="64">
        <v>2</v>
      </c>
      <c r="B440" s="65" t="s">
        <v>23</v>
      </c>
      <c r="C440" s="66" t="s">
        <v>1307</v>
      </c>
      <c r="D440" s="67" t="s">
        <v>1121</v>
      </c>
      <c r="E440" s="68" t="s">
        <v>100</v>
      </c>
      <c r="F440" s="68" t="s">
        <v>1305</v>
      </c>
      <c r="G440" s="13" t="s">
        <v>1308</v>
      </c>
      <c r="H440" s="64">
        <v>10536</v>
      </c>
      <c r="I440" s="69" t="s">
        <v>34</v>
      </c>
      <c r="J440" s="51">
        <v>28180</v>
      </c>
      <c r="K440" s="70">
        <v>3</v>
      </c>
      <c r="L440" s="69"/>
    </row>
    <row r="441" spans="1:12" ht="22.5">
      <c r="A441" s="64">
        <f>A440+1</f>
        <v>3</v>
      </c>
      <c r="B441" s="65" t="s">
        <v>23</v>
      </c>
      <c r="C441" s="66" t="s">
        <v>1309</v>
      </c>
      <c r="D441" s="67" t="s">
        <v>1310</v>
      </c>
      <c r="E441" s="68" t="s">
        <v>124</v>
      </c>
      <c r="F441" s="68" t="s">
        <v>1305</v>
      </c>
      <c r="G441" s="23">
        <v>5753</v>
      </c>
      <c r="H441" s="64">
        <v>10540</v>
      </c>
      <c r="I441" s="69" t="s">
        <v>124</v>
      </c>
      <c r="J441" s="51">
        <v>16320</v>
      </c>
      <c r="K441" s="70">
        <v>3</v>
      </c>
      <c r="L441" s="69"/>
    </row>
    <row r="442" spans="1:12" ht="22.5">
      <c r="A442" s="64">
        <f>A441+1</f>
        <v>4</v>
      </c>
      <c r="B442" s="65" t="s">
        <v>19</v>
      </c>
      <c r="C442" s="66" t="s">
        <v>1311</v>
      </c>
      <c r="D442" s="67" t="s">
        <v>1312</v>
      </c>
      <c r="E442" s="68" t="s">
        <v>124</v>
      </c>
      <c r="F442" s="68" t="s">
        <v>1305</v>
      </c>
      <c r="G442" s="13" t="s">
        <v>1313</v>
      </c>
      <c r="H442" s="64">
        <v>19555</v>
      </c>
      <c r="I442" s="69" t="s">
        <v>124</v>
      </c>
      <c r="J442" s="51">
        <v>16150</v>
      </c>
      <c r="K442" s="70">
        <v>3</v>
      </c>
      <c r="L442" s="69"/>
    </row>
    <row r="443" spans="1:12" ht="22.5">
      <c r="A443" s="64">
        <f>A442+1</f>
        <v>5</v>
      </c>
      <c r="B443" s="65" t="s">
        <v>19</v>
      </c>
      <c r="C443" s="66" t="s">
        <v>1314</v>
      </c>
      <c r="D443" s="67" t="s">
        <v>1315</v>
      </c>
      <c r="E443" s="68" t="s">
        <v>124</v>
      </c>
      <c r="F443" s="68" t="s">
        <v>1305</v>
      </c>
      <c r="G443" s="13" t="s">
        <v>1316</v>
      </c>
      <c r="H443" s="64">
        <v>19675</v>
      </c>
      <c r="I443" s="69" t="s">
        <v>124</v>
      </c>
      <c r="J443" s="51">
        <v>16840</v>
      </c>
      <c r="K443" s="70">
        <v>3</v>
      </c>
      <c r="L443" s="69"/>
    </row>
    <row r="444" spans="1:12" ht="22.5">
      <c r="A444" s="64">
        <f>A439+1</f>
        <v>2</v>
      </c>
      <c r="B444" s="65" t="s">
        <v>12</v>
      </c>
      <c r="C444" s="66" t="s">
        <v>1317</v>
      </c>
      <c r="D444" s="67" t="s">
        <v>1318</v>
      </c>
      <c r="E444" s="68" t="s">
        <v>100</v>
      </c>
      <c r="F444" s="68" t="s">
        <v>1305</v>
      </c>
      <c r="G444" s="13" t="s">
        <v>1319</v>
      </c>
      <c r="H444" s="64">
        <v>19851</v>
      </c>
      <c r="I444" s="69" t="s">
        <v>18</v>
      </c>
      <c r="J444" s="51">
        <v>61600</v>
      </c>
      <c r="K444" s="70">
        <v>3</v>
      </c>
      <c r="L444" s="69"/>
    </row>
    <row r="445" spans="1:12" ht="22.5">
      <c r="A445" s="64">
        <f t="shared" ref="A445:A452" si="22">A444+1</f>
        <v>3</v>
      </c>
      <c r="B445" s="65" t="s">
        <v>12</v>
      </c>
      <c r="C445" s="66" t="s">
        <v>242</v>
      </c>
      <c r="D445" s="67" t="s">
        <v>1320</v>
      </c>
      <c r="E445" s="68" t="s">
        <v>100</v>
      </c>
      <c r="F445" s="68" t="s">
        <v>1305</v>
      </c>
      <c r="G445" s="13" t="s">
        <v>1321</v>
      </c>
      <c r="H445" s="64">
        <v>19853</v>
      </c>
      <c r="I445" s="69" t="s">
        <v>18</v>
      </c>
      <c r="J445" s="51">
        <v>41230</v>
      </c>
      <c r="K445" s="70">
        <v>3</v>
      </c>
      <c r="L445" s="69"/>
    </row>
    <row r="446" spans="1:12" ht="22.5">
      <c r="A446" s="64">
        <f t="shared" si="22"/>
        <v>4</v>
      </c>
      <c r="B446" s="65" t="s">
        <v>23</v>
      </c>
      <c r="C446" s="66" t="s">
        <v>1322</v>
      </c>
      <c r="D446" s="67" t="s">
        <v>1323</v>
      </c>
      <c r="E446" s="68" t="s">
        <v>100</v>
      </c>
      <c r="F446" s="68" t="s">
        <v>1305</v>
      </c>
      <c r="G446" s="13" t="s">
        <v>1324</v>
      </c>
      <c r="H446" s="64">
        <v>19854</v>
      </c>
      <c r="I446" s="69" t="s">
        <v>98</v>
      </c>
      <c r="J446" s="51">
        <v>21440</v>
      </c>
      <c r="K446" s="70">
        <v>3</v>
      </c>
      <c r="L446" s="69"/>
    </row>
    <row r="447" spans="1:12" ht="22.5">
      <c r="A447" s="64">
        <f t="shared" si="22"/>
        <v>5</v>
      </c>
      <c r="B447" s="65" t="s">
        <v>23</v>
      </c>
      <c r="C447" s="66" t="s">
        <v>1325</v>
      </c>
      <c r="D447" s="67" t="s">
        <v>1326</v>
      </c>
      <c r="E447" s="68" t="s">
        <v>100</v>
      </c>
      <c r="F447" s="68" t="s">
        <v>1305</v>
      </c>
      <c r="G447" s="13" t="s">
        <v>1327</v>
      </c>
      <c r="H447" s="64">
        <v>19855</v>
      </c>
      <c r="I447" s="69" t="s">
        <v>98</v>
      </c>
      <c r="J447" s="51">
        <v>18300</v>
      </c>
      <c r="K447" s="70">
        <v>3</v>
      </c>
      <c r="L447" s="69"/>
    </row>
    <row r="448" spans="1:12" ht="22.5">
      <c r="A448" s="64">
        <f t="shared" si="22"/>
        <v>6</v>
      </c>
      <c r="B448" s="65" t="s">
        <v>19</v>
      </c>
      <c r="C448" s="66" t="s">
        <v>1328</v>
      </c>
      <c r="D448" s="67" t="s">
        <v>1329</v>
      </c>
      <c r="E448" s="68" t="s">
        <v>124</v>
      </c>
      <c r="F448" s="68" t="s">
        <v>1305</v>
      </c>
      <c r="G448" s="13" t="s">
        <v>1330</v>
      </c>
      <c r="H448" s="64">
        <v>19856</v>
      </c>
      <c r="I448" s="69" t="s">
        <v>124</v>
      </c>
      <c r="J448" s="51">
        <v>15570</v>
      </c>
      <c r="K448" s="70">
        <v>3</v>
      </c>
      <c r="L448" s="69"/>
    </row>
    <row r="449" spans="1:12" ht="22.5">
      <c r="A449" s="64">
        <f t="shared" si="22"/>
        <v>7</v>
      </c>
      <c r="B449" s="65" t="s">
        <v>19</v>
      </c>
      <c r="C449" s="66" t="s">
        <v>1331</v>
      </c>
      <c r="D449" s="67" t="s">
        <v>1332</v>
      </c>
      <c r="E449" s="68" t="s">
        <v>100</v>
      </c>
      <c r="F449" s="68" t="s">
        <v>1305</v>
      </c>
      <c r="G449" s="13" t="s">
        <v>1333</v>
      </c>
      <c r="H449" s="64">
        <v>19857</v>
      </c>
      <c r="I449" s="69" t="s">
        <v>34</v>
      </c>
      <c r="J449" s="51">
        <v>30050</v>
      </c>
      <c r="K449" s="70">
        <v>3</v>
      </c>
      <c r="L449" s="69"/>
    </row>
    <row r="450" spans="1:12" ht="22.5">
      <c r="A450" s="64">
        <f t="shared" si="22"/>
        <v>8</v>
      </c>
      <c r="B450" s="65" t="s">
        <v>12</v>
      </c>
      <c r="C450" s="66" t="s">
        <v>1334</v>
      </c>
      <c r="D450" s="67" t="s">
        <v>1335</v>
      </c>
      <c r="E450" s="68" t="s">
        <v>100</v>
      </c>
      <c r="F450" s="68" t="s">
        <v>1305</v>
      </c>
      <c r="G450" s="13" t="s">
        <v>1336</v>
      </c>
      <c r="H450" s="64">
        <v>19860</v>
      </c>
      <c r="I450" s="69" t="s">
        <v>18</v>
      </c>
      <c r="J450" s="51">
        <v>45960</v>
      </c>
      <c r="K450" s="70">
        <v>3</v>
      </c>
      <c r="L450" s="69"/>
    </row>
    <row r="451" spans="1:12" ht="22.5">
      <c r="A451" s="64">
        <f t="shared" si="22"/>
        <v>9</v>
      </c>
      <c r="B451" s="65" t="s">
        <v>12</v>
      </c>
      <c r="C451" s="66" t="s">
        <v>1337</v>
      </c>
      <c r="D451" s="67" t="s">
        <v>1338</v>
      </c>
      <c r="E451" s="68" t="s">
        <v>100</v>
      </c>
      <c r="F451" s="68" t="s">
        <v>1305</v>
      </c>
      <c r="G451" s="13" t="s">
        <v>1339</v>
      </c>
      <c r="H451" s="64">
        <v>19861</v>
      </c>
      <c r="I451" s="69" t="s">
        <v>18</v>
      </c>
      <c r="J451" s="51">
        <v>49700</v>
      </c>
      <c r="K451" s="70">
        <v>3</v>
      </c>
      <c r="L451" s="69"/>
    </row>
    <row r="452" spans="1:12" ht="22.5">
      <c r="A452" s="64">
        <f t="shared" si="22"/>
        <v>10</v>
      </c>
      <c r="B452" s="65" t="s">
        <v>19</v>
      </c>
      <c r="C452" s="66" t="s">
        <v>1340</v>
      </c>
      <c r="D452" s="67" t="s">
        <v>1341</v>
      </c>
      <c r="E452" s="68" t="s">
        <v>100</v>
      </c>
      <c r="F452" s="68" t="s">
        <v>1305</v>
      </c>
      <c r="G452" s="13" t="s">
        <v>1342</v>
      </c>
      <c r="H452" s="64">
        <v>19880</v>
      </c>
      <c r="I452" s="69" t="s">
        <v>98</v>
      </c>
      <c r="J452" s="51">
        <v>19360</v>
      </c>
      <c r="K452" s="70">
        <v>3</v>
      </c>
      <c r="L452" s="69"/>
    </row>
    <row r="453" spans="1:12" ht="22.5">
      <c r="A453" s="64">
        <v>1</v>
      </c>
      <c r="B453" s="65" t="s">
        <v>23</v>
      </c>
      <c r="C453" s="66" t="s">
        <v>1343</v>
      </c>
      <c r="D453" s="67" t="s">
        <v>1344</v>
      </c>
      <c r="E453" s="68" t="s">
        <v>107</v>
      </c>
      <c r="F453" s="68" t="s">
        <v>1345</v>
      </c>
      <c r="G453" s="13" t="s">
        <v>1346</v>
      </c>
      <c r="H453" s="64">
        <v>19835</v>
      </c>
      <c r="I453" s="69" t="s">
        <v>18</v>
      </c>
      <c r="J453" s="51">
        <v>45850</v>
      </c>
      <c r="K453" s="70">
        <v>3</v>
      </c>
      <c r="L453" s="69"/>
    </row>
    <row r="454" spans="1:12" ht="22.5">
      <c r="A454" s="64">
        <f t="shared" ref="A454:A462" si="23">A453+1</f>
        <v>2</v>
      </c>
      <c r="B454" s="65" t="s">
        <v>12</v>
      </c>
      <c r="C454" s="66" t="s">
        <v>1247</v>
      </c>
      <c r="D454" s="67" t="s">
        <v>1347</v>
      </c>
      <c r="E454" s="68" t="s">
        <v>100</v>
      </c>
      <c r="F454" s="68" t="s">
        <v>1345</v>
      </c>
      <c r="G454" s="13" t="s">
        <v>1348</v>
      </c>
      <c r="H454" s="64">
        <v>10415</v>
      </c>
      <c r="I454" s="69" t="s">
        <v>18</v>
      </c>
      <c r="J454" s="51">
        <v>42930</v>
      </c>
      <c r="K454" s="70">
        <v>3</v>
      </c>
      <c r="L454" s="69"/>
    </row>
    <row r="455" spans="1:12" ht="22.5">
      <c r="A455" s="64">
        <f t="shared" si="23"/>
        <v>3</v>
      </c>
      <c r="B455" s="65" t="s">
        <v>12</v>
      </c>
      <c r="C455" s="66" t="s">
        <v>1349</v>
      </c>
      <c r="D455" s="67" t="s">
        <v>1304</v>
      </c>
      <c r="E455" s="68" t="s">
        <v>100</v>
      </c>
      <c r="F455" s="68" t="s">
        <v>1345</v>
      </c>
      <c r="G455" s="13" t="s">
        <v>1350</v>
      </c>
      <c r="H455" s="64">
        <v>19116</v>
      </c>
      <c r="I455" s="69" t="s">
        <v>18</v>
      </c>
      <c r="J455" s="51">
        <v>55310</v>
      </c>
      <c r="K455" s="70">
        <v>3</v>
      </c>
      <c r="L455" s="69"/>
    </row>
    <row r="456" spans="1:12" ht="22.5">
      <c r="A456" s="64">
        <f t="shared" si="23"/>
        <v>4</v>
      </c>
      <c r="B456" s="65" t="s">
        <v>23</v>
      </c>
      <c r="C456" s="66" t="s">
        <v>1351</v>
      </c>
      <c r="D456" s="67" t="s">
        <v>1352</v>
      </c>
      <c r="E456" s="68" t="s">
        <v>100</v>
      </c>
      <c r="F456" s="68" t="s">
        <v>1345</v>
      </c>
      <c r="G456" s="27">
        <v>1212</v>
      </c>
      <c r="H456" s="64">
        <v>19836</v>
      </c>
      <c r="I456" s="69" t="s">
        <v>18</v>
      </c>
      <c r="J456" s="51">
        <v>51550</v>
      </c>
      <c r="K456" s="70">
        <v>3</v>
      </c>
      <c r="L456" s="69"/>
    </row>
    <row r="457" spans="1:12" ht="22.5">
      <c r="A457" s="64">
        <f t="shared" si="23"/>
        <v>5</v>
      </c>
      <c r="B457" s="65" t="s">
        <v>19</v>
      </c>
      <c r="C457" s="66" t="s">
        <v>1353</v>
      </c>
      <c r="D457" s="67" t="s">
        <v>1354</v>
      </c>
      <c r="E457" s="68" t="s">
        <v>124</v>
      </c>
      <c r="F457" s="68" t="s">
        <v>1345</v>
      </c>
      <c r="G457" s="13" t="s">
        <v>1355</v>
      </c>
      <c r="H457" s="64">
        <v>19837</v>
      </c>
      <c r="I457" s="69" t="s">
        <v>124</v>
      </c>
      <c r="J457" s="51">
        <v>15800</v>
      </c>
      <c r="K457" s="70">
        <v>3</v>
      </c>
      <c r="L457" s="69" t="s">
        <v>126</v>
      </c>
    </row>
    <row r="458" spans="1:12" ht="22.5">
      <c r="A458" s="64">
        <f t="shared" si="23"/>
        <v>6</v>
      </c>
      <c r="B458" s="65" t="s">
        <v>23</v>
      </c>
      <c r="C458" s="66" t="s">
        <v>1356</v>
      </c>
      <c r="D458" s="67" t="s">
        <v>1357</v>
      </c>
      <c r="E458" s="68" t="s">
        <v>100</v>
      </c>
      <c r="F458" s="68" t="s">
        <v>1345</v>
      </c>
      <c r="G458" s="13" t="s">
        <v>1358</v>
      </c>
      <c r="H458" s="64">
        <v>19839</v>
      </c>
      <c r="I458" s="69" t="s">
        <v>18</v>
      </c>
      <c r="J458" s="51">
        <v>56960</v>
      </c>
      <c r="K458" s="70">
        <v>3</v>
      </c>
      <c r="L458" s="69"/>
    </row>
    <row r="459" spans="1:12" ht="22.5">
      <c r="A459" s="64">
        <f t="shared" si="23"/>
        <v>7</v>
      </c>
      <c r="B459" s="65" t="s">
        <v>23</v>
      </c>
      <c r="C459" s="66" t="s">
        <v>1359</v>
      </c>
      <c r="D459" s="67" t="s">
        <v>1360</v>
      </c>
      <c r="E459" s="68" t="s">
        <v>100</v>
      </c>
      <c r="F459" s="68" t="s">
        <v>1345</v>
      </c>
      <c r="G459" s="13" t="s">
        <v>1361</v>
      </c>
      <c r="H459" s="64">
        <v>19840</v>
      </c>
      <c r="I459" s="69" t="s">
        <v>18</v>
      </c>
      <c r="J459" s="51">
        <v>64740</v>
      </c>
      <c r="K459" s="70">
        <v>3</v>
      </c>
      <c r="L459" s="69"/>
    </row>
    <row r="460" spans="1:12" ht="22.5">
      <c r="A460" s="64">
        <f t="shared" si="23"/>
        <v>8</v>
      </c>
      <c r="B460" s="65" t="s">
        <v>12</v>
      </c>
      <c r="C460" s="66" t="s">
        <v>1362</v>
      </c>
      <c r="D460" s="67" t="s">
        <v>1357</v>
      </c>
      <c r="E460" s="68" t="s">
        <v>100</v>
      </c>
      <c r="F460" s="68" t="s">
        <v>1345</v>
      </c>
      <c r="G460" s="13" t="s">
        <v>1363</v>
      </c>
      <c r="H460" s="64">
        <v>19841</v>
      </c>
      <c r="I460" s="69" t="s">
        <v>18</v>
      </c>
      <c r="J460" s="51">
        <v>58410</v>
      </c>
      <c r="K460" s="70">
        <v>3</v>
      </c>
      <c r="L460" s="69"/>
    </row>
    <row r="461" spans="1:12" ht="22.5">
      <c r="A461" s="64">
        <f t="shared" si="23"/>
        <v>9</v>
      </c>
      <c r="B461" s="65" t="s">
        <v>12</v>
      </c>
      <c r="C461" s="66" t="s">
        <v>1364</v>
      </c>
      <c r="D461" s="67" t="s">
        <v>1365</v>
      </c>
      <c r="E461" s="68" t="s">
        <v>100</v>
      </c>
      <c r="F461" s="68" t="s">
        <v>1345</v>
      </c>
      <c r="G461" s="13" t="s">
        <v>1366</v>
      </c>
      <c r="H461" s="64">
        <v>19844</v>
      </c>
      <c r="I461" s="69" t="s">
        <v>18</v>
      </c>
      <c r="J461" s="51">
        <v>60020</v>
      </c>
      <c r="K461" s="70">
        <v>3</v>
      </c>
      <c r="L461" s="69"/>
    </row>
    <row r="462" spans="1:12" ht="22.5">
      <c r="A462" s="64">
        <f t="shared" si="23"/>
        <v>10</v>
      </c>
      <c r="B462" s="65" t="s">
        <v>19</v>
      </c>
      <c r="C462" s="66" t="s">
        <v>1367</v>
      </c>
      <c r="D462" s="67" t="s">
        <v>1368</v>
      </c>
      <c r="E462" s="68" t="s">
        <v>124</v>
      </c>
      <c r="F462" s="68" t="s">
        <v>1345</v>
      </c>
      <c r="G462" s="13" t="s">
        <v>1369</v>
      </c>
      <c r="H462" s="64">
        <v>20386</v>
      </c>
      <c r="I462" s="69" t="s">
        <v>124</v>
      </c>
      <c r="J462" s="51">
        <v>16980</v>
      </c>
      <c r="K462" s="70">
        <v>3</v>
      </c>
      <c r="L462" s="69"/>
    </row>
    <row r="463" spans="1:12" ht="22.5">
      <c r="A463" s="64">
        <v>1</v>
      </c>
      <c r="B463" s="65" t="s">
        <v>23</v>
      </c>
      <c r="C463" s="66" t="s">
        <v>1370</v>
      </c>
      <c r="D463" s="67" t="s">
        <v>1371</v>
      </c>
      <c r="E463" s="68" t="s">
        <v>107</v>
      </c>
      <c r="F463" s="68" t="s">
        <v>1372</v>
      </c>
      <c r="G463" s="13" t="s">
        <v>1373</v>
      </c>
      <c r="H463" s="64">
        <v>19845</v>
      </c>
      <c r="I463" s="69" t="s">
        <v>18</v>
      </c>
      <c r="J463" s="51">
        <v>65190</v>
      </c>
      <c r="K463" s="70">
        <v>3</v>
      </c>
      <c r="L463" s="69"/>
    </row>
    <row r="464" spans="1:12" ht="22.5">
      <c r="A464" s="64">
        <f>A463+1</f>
        <v>2</v>
      </c>
      <c r="B464" s="65" t="s">
        <v>12</v>
      </c>
      <c r="C464" s="66" t="s">
        <v>1374</v>
      </c>
      <c r="D464" s="67" t="s">
        <v>1201</v>
      </c>
      <c r="E464" s="68" t="s">
        <v>100</v>
      </c>
      <c r="F464" s="68" t="s">
        <v>1372</v>
      </c>
      <c r="G464" s="23">
        <v>1300</v>
      </c>
      <c r="H464" s="64">
        <v>19224</v>
      </c>
      <c r="I464" s="69" t="s">
        <v>98</v>
      </c>
      <c r="J464" s="51">
        <v>23040</v>
      </c>
      <c r="K464" s="70">
        <v>3</v>
      </c>
      <c r="L464" s="69"/>
    </row>
    <row r="465" spans="1:12" ht="22.5">
      <c r="A465" s="64">
        <f>A464+1</f>
        <v>3</v>
      </c>
      <c r="B465" s="65" t="s">
        <v>23</v>
      </c>
      <c r="C465" s="66" t="s">
        <v>1375</v>
      </c>
      <c r="D465" s="67" t="s">
        <v>1376</v>
      </c>
      <c r="E465" s="68" t="s">
        <v>100</v>
      </c>
      <c r="F465" s="68" t="s">
        <v>1372</v>
      </c>
      <c r="G465" s="13" t="s">
        <v>1377</v>
      </c>
      <c r="H465" s="64">
        <v>19848</v>
      </c>
      <c r="I465" s="69" t="s">
        <v>34</v>
      </c>
      <c r="J465" s="51">
        <v>42020</v>
      </c>
      <c r="K465" s="70">
        <v>3</v>
      </c>
      <c r="L465" s="69"/>
    </row>
    <row r="466" spans="1:12" ht="22.5">
      <c r="A466" s="64">
        <v>1</v>
      </c>
      <c r="B466" s="65" t="s">
        <v>23</v>
      </c>
      <c r="C466" s="66" t="s">
        <v>1378</v>
      </c>
      <c r="D466" s="67" t="s">
        <v>1379</v>
      </c>
      <c r="E466" s="68" t="s">
        <v>107</v>
      </c>
      <c r="F466" s="68" t="s">
        <v>1380</v>
      </c>
      <c r="G466" s="13" t="s">
        <v>1381</v>
      </c>
      <c r="H466" s="64">
        <v>19862</v>
      </c>
      <c r="I466" s="69" t="s">
        <v>18</v>
      </c>
      <c r="J466" s="51">
        <v>59760</v>
      </c>
      <c r="K466" s="70">
        <v>3</v>
      </c>
      <c r="L466" s="69"/>
    </row>
    <row r="467" spans="1:12" ht="22.5">
      <c r="A467" s="64">
        <f t="shared" ref="A467:A481" si="24">A466+1</f>
        <v>2</v>
      </c>
      <c r="B467" s="65" t="s">
        <v>12</v>
      </c>
      <c r="C467" s="66" t="s">
        <v>1382</v>
      </c>
      <c r="D467" s="67" t="s">
        <v>1383</v>
      </c>
      <c r="E467" s="68" t="s">
        <v>100</v>
      </c>
      <c r="F467" s="68" t="s">
        <v>1380</v>
      </c>
      <c r="G467" s="13" t="s">
        <v>1384</v>
      </c>
      <c r="H467" s="64">
        <v>19863</v>
      </c>
      <c r="I467" s="69" t="s">
        <v>18</v>
      </c>
      <c r="J467" s="51">
        <v>36970</v>
      </c>
      <c r="K467" s="70">
        <v>3</v>
      </c>
      <c r="L467" s="69"/>
    </row>
    <row r="468" spans="1:12" ht="22.5">
      <c r="A468" s="64">
        <f t="shared" si="24"/>
        <v>3</v>
      </c>
      <c r="B468" s="65" t="s">
        <v>19</v>
      </c>
      <c r="C468" s="66" t="s">
        <v>1385</v>
      </c>
      <c r="D468" s="67" t="s">
        <v>1386</v>
      </c>
      <c r="E468" s="68" t="s">
        <v>100</v>
      </c>
      <c r="F468" s="68" t="s">
        <v>1380</v>
      </c>
      <c r="G468" s="13" t="s">
        <v>1387</v>
      </c>
      <c r="H468" s="64">
        <v>19864</v>
      </c>
      <c r="I468" s="69" t="s">
        <v>98</v>
      </c>
      <c r="J468" s="51">
        <v>23900</v>
      </c>
      <c r="K468" s="70">
        <v>3</v>
      </c>
      <c r="L468" s="69"/>
    </row>
    <row r="469" spans="1:12" ht="22.5">
      <c r="A469" s="64">
        <f t="shared" si="24"/>
        <v>4</v>
      </c>
      <c r="B469" s="65" t="s">
        <v>23</v>
      </c>
      <c r="C469" s="66" t="s">
        <v>1388</v>
      </c>
      <c r="D469" s="67" t="s">
        <v>1389</v>
      </c>
      <c r="E469" s="68" t="s">
        <v>124</v>
      </c>
      <c r="F469" s="68" t="s">
        <v>1380</v>
      </c>
      <c r="G469" s="13" t="s">
        <v>1390</v>
      </c>
      <c r="H469" s="64">
        <v>19866</v>
      </c>
      <c r="I469" s="69" t="s">
        <v>124</v>
      </c>
      <c r="J469" s="51">
        <v>17940</v>
      </c>
      <c r="K469" s="70">
        <v>3</v>
      </c>
      <c r="L469" s="69"/>
    </row>
    <row r="470" spans="1:12" ht="22.5">
      <c r="A470" s="64">
        <f t="shared" si="24"/>
        <v>5</v>
      </c>
      <c r="B470" s="65" t="s">
        <v>23</v>
      </c>
      <c r="C470" s="66" t="s">
        <v>1391</v>
      </c>
      <c r="D470" s="67" t="s">
        <v>1392</v>
      </c>
      <c r="E470" s="68" t="s">
        <v>124</v>
      </c>
      <c r="F470" s="68" t="s">
        <v>1380</v>
      </c>
      <c r="G470" s="13" t="s">
        <v>1393</v>
      </c>
      <c r="H470" s="64">
        <v>19868</v>
      </c>
      <c r="I470" s="69" t="s">
        <v>124</v>
      </c>
      <c r="J470" s="51">
        <v>16690</v>
      </c>
      <c r="K470" s="70">
        <v>3</v>
      </c>
      <c r="L470" s="69"/>
    </row>
    <row r="471" spans="1:12" ht="22.5">
      <c r="A471" s="64">
        <f t="shared" si="24"/>
        <v>6</v>
      </c>
      <c r="B471" s="65" t="s">
        <v>19</v>
      </c>
      <c r="C471" s="66" t="s">
        <v>1394</v>
      </c>
      <c r="D471" s="67" t="s">
        <v>1395</v>
      </c>
      <c r="E471" s="68" t="s">
        <v>100</v>
      </c>
      <c r="F471" s="68" t="s">
        <v>1380</v>
      </c>
      <c r="G471" s="13" t="s">
        <v>1396</v>
      </c>
      <c r="H471" s="64">
        <v>19869</v>
      </c>
      <c r="I471" s="69" t="s">
        <v>98</v>
      </c>
      <c r="J471" s="51">
        <v>17770</v>
      </c>
      <c r="K471" s="70">
        <v>3</v>
      </c>
      <c r="L471" s="69"/>
    </row>
    <row r="472" spans="1:12" ht="22.5">
      <c r="A472" s="64">
        <f t="shared" si="24"/>
        <v>7</v>
      </c>
      <c r="B472" s="65" t="s">
        <v>19</v>
      </c>
      <c r="C472" s="66" t="s">
        <v>1397</v>
      </c>
      <c r="D472" s="67" t="s">
        <v>1398</v>
      </c>
      <c r="E472" s="68" t="s">
        <v>100</v>
      </c>
      <c r="F472" s="68" t="s">
        <v>1380</v>
      </c>
      <c r="G472" s="13" t="s">
        <v>1399</v>
      </c>
      <c r="H472" s="64">
        <v>19870</v>
      </c>
      <c r="I472" s="69" t="s">
        <v>98</v>
      </c>
      <c r="J472" s="51">
        <v>18110</v>
      </c>
      <c r="K472" s="70">
        <v>3</v>
      </c>
      <c r="L472" s="69"/>
    </row>
    <row r="473" spans="1:12" ht="22.5">
      <c r="A473" s="64">
        <f t="shared" si="24"/>
        <v>8</v>
      </c>
      <c r="B473" s="65" t="s">
        <v>12</v>
      </c>
      <c r="C473" s="66" t="s">
        <v>1400</v>
      </c>
      <c r="D473" s="67" t="s">
        <v>1401</v>
      </c>
      <c r="E473" s="68" t="s">
        <v>100</v>
      </c>
      <c r="F473" s="68" t="s">
        <v>1380</v>
      </c>
      <c r="G473" s="13" t="s">
        <v>1402</v>
      </c>
      <c r="H473" s="64">
        <v>19871</v>
      </c>
      <c r="I473" s="69" t="s">
        <v>18</v>
      </c>
      <c r="J473" s="51">
        <v>50580</v>
      </c>
      <c r="K473" s="70">
        <v>3</v>
      </c>
      <c r="L473" s="69"/>
    </row>
    <row r="474" spans="1:12" ht="22.5">
      <c r="A474" s="64">
        <f t="shared" si="24"/>
        <v>9</v>
      </c>
      <c r="B474" s="65" t="s">
        <v>12</v>
      </c>
      <c r="C474" s="66" t="s">
        <v>1403</v>
      </c>
      <c r="D474" s="67" t="s">
        <v>1379</v>
      </c>
      <c r="E474" s="68" t="s">
        <v>100</v>
      </c>
      <c r="F474" s="68" t="s">
        <v>1380</v>
      </c>
      <c r="G474" s="13" t="s">
        <v>1404</v>
      </c>
      <c r="H474" s="64">
        <v>19872</v>
      </c>
      <c r="I474" s="69" t="s">
        <v>18</v>
      </c>
      <c r="J474" s="51">
        <v>52140</v>
      </c>
      <c r="K474" s="70">
        <v>3</v>
      </c>
      <c r="L474" s="69"/>
    </row>
    <row r="475" spans="1:12" ht="22.5">
      <c r="A475" s="64">
        <f t="shared" si="24"/>
        <v>10</v>
      </c>
      <c r="B475" s="65" t="s">
        <v>19</v>
      </c>
      <c r="C475" s="66" t="s">
        <v>1405</v>
      </c>
      <c r="D475" s="67" t="s">
        <v>1406</v>
      </c>
      <c r="E475" s="68" t="s">
        <v>100</v>
      </c>
      <c r="F475" s="68" t="s">
        <v>1380</v>
      </c>
      <c r="G475" s="13" t="s">
        <v>1407</v>
      </c>
      <c r="H475" s="64">
        <v>19873</v>
      </c>
      <c r="I475" s="69" t="s">
        <v>18</v>
      </c>
      <c r="J475" s="51">
        <v>55420</v>
      </c>
      <c r="K475" s="70">
        <v>3</v>
      </c>
      <c r="L475" s="69"/>
    </row>
    <row r="476" spans="1:12" ht="22.5">
      <c r="A476" s="64">
        <f t="shared" si="24"/>
        <v>11</v>
      </c>
      <c r="B476" s="65" t="s">
        <v>12</v>
      </c>
      <c r="C476" s="66" t="s">
        <v>1408</v>
      </c>
      <c r="D476" s="67" t="s">
        <v>1409</v>
      </c>
      <c r="E476" s="68" t="s">
        <v>100</v>
      </c>
      <c r="F476" s="68" t="s">
        <v>1380</v>
      </c>
      <c r="G476" s="13" t="s">
        <v>1410</v>
      </c>
      <c r="H476" s="64">
        <v>19874</v>
      </c>
      <c r="I476" s="69" t="s">
        <v>18</v>
      </c>
      <c r="J476" s="51">
        <v>59970</v>
      </c>
      <c r="K476" s="70">
        <v>3</v>
      </c>
      <c r="L476" s="69"/>
    </row>
    <row r="477" spans="1:12" ht="22.5">
      <c r="A477" s="64">
        <f t="shared" si="24"/>
        <v>12</v>
      </c>
      <c r="B477" s="65" t="s">
        <v>23</v>
      </c>
      <c r="C477" s="66" t="s">
        <v>1411</v>
      </c>
      <c r="D477" s="67" t="s">
        <v>1412</v>
      </c>
      <c r="E477" s="68" t="s">
        <v>100</v>
      </c>
      <c r="F477" s="68" t="s">
        <v>1380</v>
      </c>
      <c r="G477" s="13" t="s">
        <v>1413</v>
      </c>
      <c r="H477" s="64">
        <v>19875</v>
      </c>
      <c r="I477" s="69" t="s">
        <v>34</v>
      </c>
      <c r="J477" s="51">
        <v>26010</v>
      </c>
      <c r="K477" s="70">
        <v>3</v>
      </c>
      <c r="L477" s="69"/>
    </row>
    <row r="478" spans="1:12" ht="22.5">
      <c r="A478" s="64">
        <f t="shared" si="24"/>
        <v>13</v>
      </c>
      <c r="B478" s="65" t="s">
        <v>12</v>
      </c>
      <c r="C478" s="66" t="s">
        <v>1414</v>
      </c>
      <c r="D478" s="67" t="s">
        <v>1415</v>
      </c>
      <c r="E478" s="68" t="s">
        <v>100</v>
      </c>
      <c r="F478" s="68" t="s">
        <v>1380</v>
      </c>
      <c r="G478" s="13" t="s">
        <v>1416</v>
      </c>
      <c r="H478" s="64">
        <v>19876</v>
      </c>
      <c r="I478" s="69" t="s">
        <v>34</v>
      </c>
      <c r="J478" s="51">
        <v>38660</v>
      </c>
      <c r="K478" s="70">
        <v>3</v>
      </c>
      <c r="L478" s="69"/>
    </row>
    <row r="479" spans="1:12" ht="22.5">
      <c r="A479" s="64">
        <f t="shared" si="24"/>
        <v>14</v>
      </c>
      <c r="B479" s="65" t="s">
        <v>19</v>
      </c>
      <c r="C479" s="66" t="s">
        <v>1417</v>
      </c>
      <c r="D479" s="67" t="s">
        <v>1418</v>
      </c>
      <c r="E479" s="68" t="s">
        <v>100</v>
      </c>
      <c r="F479" s="68" t="s">
        <v>1380</v>
      </c>
      <c r="G479" s="13" t="s">
        <v>1419</v>
      </c>
      <c r="H479" s="64">
        <v>19877</v>
      </c>
      <c r="I479" s="69" t="s">
        <v>18</v>
      </c>
      <c r="J479" s="51">
        <v>59880</v>
      </c>
      <c r="K479" s="70">
        <v>3</v>
      </c>
      <c r="L479" s="69"/>
    </row>
    <row r="480" spans="1:12" ht="22.5">
      <c r="A480" s="64">
        <f t="shared" si="24"/>
        <v>15</v>
      </c>
      <c r="B480" s="65" t="s">
        <v>23</v>
      </c>
      <c r="C480" s="66" t="s">
        <v>1420</v>
      </c>
      <c r="D480" s="67" t="s">
        <v>1421</v>
      </c>
      <c r="E480" s="68" t="s">
        <v>100</v>
      </c>
      <c r="F480" s="68" t="s">
        <v>1380</v>
      </c>
      <c r="G480" s="19">
        <v>9334</v>
      </c>
      <c r="H480" s="64">
        <v>20443</v>
      </c>
      <c r="I480" s="69" t="s">
        <v>98</v>
      </c>
      <c r="J480" s="51">
        <v>25480</v>
      </c>
      <c r="K480" s="70">
        <v>3</v>
      </c>
      <c r="L480" s="69"/>
    </row>
    <row r="481" spans="1:12" ht="22.5">
      <c r="A481" s="64">
        <f t="shared" si="24"/>
        <v>16</v>
      </c>
      <c r="B481" s="65" t="s">
        <v>12</v>
      </c>
      <c r="C481" s="66" t="s">
        <v>1422</v>
      </c>
      <c r="D481" s="67" t="s">
        <v>1423</v>
      </c>
      <c r="E481" s="68" t="s">
        <v>124</v>
      </c>
      <c r="F481" s="68" t="s">
        <v>1380</v>
      </c>
      <c r="G481" s="13" t="s">
        <v>1424</v>
      </c>
      <c r="H481" s="64">
        <v>20811</v>
      </c>
      <c r="I481" s="69" t="s">
        <v>124</v>
      </c>
      <c r="J481" s="51">
        <v>16150</v>
      </c>
      <c r="K481" s="70">
        <v>3</v>
      </c>
      <c r="L481" s="69"/>
    </row>
    <row r="482" spans="1:12" ht="22.5">
      <c r="A482" s="64">
        <v>1</v>
      </c>
      <c r="B482" s="65" t="s">
        <v>23</v>
      </c>
      <c r="C482" s="66" t="s">
        <v>1425</v>
      </c>
      <c r="D482" s="67" t="s">
        <v>1426</v>
      </c>
      <c r="E482" s="68" t="s">
        <v>107</v>
      </c>
      <c r="F482" s="68" t="s">
        <v>1427</v>
      </c>
      <c r="G482" s="13" t="s">
        <v>1428</v>
      </c>
      <c r="H482" s="64">
        <v>19825</v>
      </c>
      <c r="I482" s="69" t="s">
        <v>18</v>
      </c>
      <c r="J482" s="51">
        <v>60150</v>
      </c>
      <c r="K482" s="70">
        <v>3</v>
      </c>
      <c r="L482" s="69"/>
    </row>
    <row r="483" spans="1:12" ht="22.5">
      <c r="A483" s="64">
        <f>A482+1</f>
        <v>2</v>
      </c>
      <c r="B483" s="65" t="s">
        <v>12</v>
      </c>
      <c r="C483" s="66" t="s">
        <v>1429</v>
      </c>
      <c r="D483" s="67" t="s">
        <v>1430</v>
      </c>
      <c r="E483" s="68" t="s">
        <v>100</v>
      </c>
      <c r="F483" s="68" t="s">
        <v>1427</v>
      </c>
      <c r="G483" s="13" t="s">
        <v>1431</v>
      </c>
      <c r="H483" s="64">
        <v>19827</v>
      </c>
      <c r="I483" s="69" t="s">
        <v>18</v>
      </c>
      <c r="J483" s="51">
        <v>59080</v>
      </c>
      <c r="K483" s="70">
        <v>3</v>
      </c>
      <c r="L483" s="69"/>
    </row>
    <row r="484" spans="1:12" ht="22.5">
      <c r="A484" s="64">
        <f>A483+1</f>
        <v>3</v>
      </c>
      <c r="B484" s="65" t="s">
        <v>12</v>
      </c>
      <c r="C484" s="66" t="s">
        <v>354</v>
      </c>
      <c r="D484" s="67" t="s">
        <v>1432</v>
      </c>
      <c r="E484" s="68" t="s">
        <v>100</v>
      </c>
      <c r="F484" s="68" t="s">
        <v>1427</v>
      </c>
      <c r="G484" s="13" t="s">
        <v>1433</v>
      </c>
      <c r="H484" s="64">
        <v>19828</v>
      </c>
      <c r="I484" s="69" t="s">
        <v>18</v>
      </c>
      <c r="J484" s="51">
        <v>46840</v>
      </c>
      <c r="K484" s="70">
        <v>3</v>
      </c>
      <c r="L484" s="69"/>
    </row>
    <row r="485" spans="1:12" ht="22.5">
      <c r="A485" s="64">
        <f>A484+1</f>
        <v>4</v>
      </c>
      <c r="B485" s="65" t="s">
        <v>23</v>
      </c>
      <c r="C485" s="66" t="s">
        <v>1434</v>
      </c>
      <c r="D485" s="67" t="s">
        <v>1430</v>
      </c>
      <c r="E485" s="68" t="s">
        <v>100</v>
      </c>
      <c r="F485" s="68" t="s">
        <v>1427</v>
      </c>
      <c r="G485" s="13" t="s">
        <v>1435</v>
      </c>
      <c r="H485" s="64">
        <v>19829</v>
      </c>
      <c r="I485" s="69" t="s">
        <v>18</v>
      </c>
      <c r="J485" s="51">
        <v>53690</v>
      </c>
      <c r="K485" s="70">
        <v>3</v>
      </c>
      <c r="L485" s="69"/>
    </row>
    <row r="486" spans="1:12" ht="22.5">
      <c r="A486" s="64">
        <v>1</v>
      </c>
      <c r="B486" s="65" t="s">
        <v>12</v>
      </c>
      <c r="C486" s="66" t="s">
        <v>1436</v>
      </c>
      <c r="D486" s="67" t="s">
        <v>1437</v>
      </c>
      <c r="E486" s="68" t="s">
        <v>107</v>
      </c>
      <c r="F486" s="68" t="s">
        <v>1438</v>
      </c>
      <c r="G486" s="13" t="s">
        <v>1439</v>
      </c>
      <c r="H486" s="64">
        <v>19831</v>
      </c>
      <c r="I486" s="69" t="s">
        <v>18</v>
      </c>
      <c r="J486" s="51">
        <v>47150</v>
      </c>
      <c r="K486" s="70">
        <v>3</v>
      </c>
      <c r="L486" s="69"/>
    </row>
    <row r="487" spans="1:12" ht="22.5">
      <c r="A487" s="64">
        <f>A486+1</f>
        <v>2</v>
      </c>
      <c r="B487" s="65" t="s">
        <v>19</v>
      </c>
      <c r="C487" s="66" t="s">
        <v>1440</v>
      </c>
      <c r="D487" s="67" t="s">
        <v>1441</v>
      </c>
      <c r="E487" s="68" t="s">
        <v>100</v>
      </c>
      <c r="F487" s="68" t="s">
        <v>1438</v>
      </c>
      <c r="G487" s="13" t="s">
        <v>1442</v>
      </c>
      <c r="H487" s="64">
        <v>19832</v>
      </c>
      <c r="I487" s="69" t="s">
        <v>18</v>
      </c>
      <c r="J487" s="51">
        <v>59950</v>
      </c>
      <c r="K487" s="70">
        <v>3</v>
      </c>
      <c r="L487" s="69"/>
    </row>
    <row r="488" spans="1:12" ht="22.5">
      <c r="A488" s="64">
        <f>A487+1</f>
        <v>3</v>
      </c>
      <c r="B488" s="65" t="s">
        <v>19</v>
      </c>
      <c r="C488" s="66" t="s">
        <v>1443</v>
      </c>
      <c r="D488" s="67" t="s">
        <v>1444</v>
      </c>
      <c r="E488" s="68" t="s">
        <v>100</v>
      </c>
      <c r="F488" s="68" t="s">
        <v>1438</v>
      </c>
      <c r="G488" s="13" t="s">
        <v>1445</v>
      </c>
      <c r="H488" s="64">
        <v>19833</v>
      </c>
      <c r="I488" s="69" t="s">
        <v>18</v>
      </c>
      <c r="J488" s="51">
        <v>32030</v>
      </c>
      <c r="K488" s="70">
        <v>3</v>
      </c>
      <c r="L488" s="69"/>
    </row>
    <row r="489" spans="1:12" ht="22.5">
      <c r="A489" s="64">
        <v>1</v>
      </c>
      <c r="B489" s="65" t="s">
        <v>19</v>
      </c>
      <c r="C489" s="66" t="s">
        <v>1446</v>
      </c>
      <c r="D489" s="67" t="s">
        <v>1447</v>
      </c>
      <c r="E489" s="68" t="s">
        <v>107</v>
      </c>
      <c r="F489" s="68" t="s">
        <v>1448</v>
      </c>
      <c r="G489" s="13" t="s">
        <v>1449</v>
      </c>
      <c r="H489" s="64">
        <v>19802</v>
      </c>
      <c r="I489" s="69" t="s">
        <v>18</v>
      </c>
      <c r="J489" s="51">
        <v>38470</v>
      </c>
      <c r="K489" s="70">
        <v>3</v>
      </c>
      <c r="L489" s="69"/>
    </row>
    <row r="490" spans="1:12" ht="22.5">
      <c r="A490" s="64">
        <f>A489+1</f>
        <v>2</v>
      </c>
      <c r="B490" s="65" t="s">
        <v>19</v>
      </c>
      <c r="C490" s="66" t="s">
        <v>1450</v>
      </c>
      <c r="D490" s="67" t="s">
        <v>1451</v>
      </c>
      <c r="E490" s="68" t="s">
        <v>124</v>
      </c>
      <c r="F490" s="68" t="s">
        <v>1448</v>
      </c>
      <c r="G490" s="23">
        <v>393</v>
      </c>
      <c r="H490" s="64">
        <v>19618</v>
      </c>
      <c r="I490" s="69" t="s">
        <v>124</v>
      </c>
      <c r="J490" s="51">
        <v>15400</v>
      </c>
      <c r="K490" s="70">
        <v>3</v>
      </c>
      <c r="L490" s="69"/>
    </row>
    <row r="491" spans="1:12" ht="22.5">
      <c r="A491" s="64">
        <v>1</v>
      </c>
      <c r="B491" s="65" t="s">
        <v>23</v>
      </c>
      <c r="C491" s="66" t="s">
        <v>1452</v>
      </c>
      <c r="D491" s="67" t="s">
        <v>1453</v>
      </c>
      <c r="E491" s="68" t="s">
        <v>107</v>
      </c>
      <c r="F491" s="68" t="s">
        <v>1454</v>
      </c>
      <c r="G491" s="13" t="s">
        <v>1455</v>
      </c>
      <c r="H491" s="64">
        <v>19786</v>
      </c>
      <c r="I491" s="69" t="s">
        <v>18</v>
      </c>
      <c r="J491" s="51">
        <v>37510</v>
      </c>
      <c r="K491" s="70">
        <v>3</v>
      </c>
      <c r="L491" s="69"/>
    </row>
    <row r="492" spans="1:12" ht="22.5">
      <c r="A492" s="64">
        <f t="shared" ref="A492:A506" si="25">A491+1</f>
        <v>2</v>
      </c>
      <c r="B492" s="65" t="s">
        <v>19</v>
      </c>
      <c r="C492" s="66" t="s">
        <v>1456</v>
      </c>
      <c r="D492" s="67" t="s">
        <v>1457</v>
      </c>
      <c r="E492" s="68" t="s">
        <v>100</v>
      </c>
      <c r="F492" s="68" t="s">
        <v>1454</v>
      </c>
      <c r="G492" s="13" t="s">
        <v>1458</v>
      </c>
      <c r="H492" s="64">
        <v>19075</v>
      </c>
      <c r="I492" s="69" t="s">
        <v>98</v>
      </c>
      <c r="J492" s="51">
        <v>18280</v>
      </c>
      <c r="K492" s="70">
        <v>3</v>
      </c>
      <c r="L492" s="69"/>
    </row>
    <row r="493" spans="1:12" ht="22.5">
      <c r="A493" s="64">
        <f t="shared" si="25"/>
        <v>3</v>
      </c>
      <c r="B493" s="65" t="s">
        <v>23</v>
      </c>
      <c r="C493" s="66" t="s">
        <v>1459</v>
      </c>
      <c r="D493" s="67" t="s">
        <v>1460</v>
      </c>
      <c r="E493" s="68" t="s">
        <v>100</v>
      </c>
      <c r="F493" s="68" t="s">
        <v>1454</v>
      </c>
      <c r="G493" s="19">
        <v>1029</v>
      </c>
      <c r="H493" s="64">
        <v>19787</v>
      </c>
      <c r="I493" s="69" t="s">
        <v>98</v>
      </c>
      <c r="J493" s="51">
        <v>22800</v>
      </c>
      <c r="K493" s="70">
        <v>3</v>
      </c>
      <c r="L493" s="69"/>
    </row>
    <row r="494" spans="1:12" ht="22.5">
      <c r="A494" s="64">
        <f t="shared" si="25"/>
        <v>4</v>
      </c>
      <c r="B494" s="65" t="s">
        <v>12</v>
      </c>
      <c r="C494" s="66" t="s">
        <v>1461</v>
      </c>
      <c r="D494" s="67" t="s">
        <v>1462</v>
      </c>
      <c r="E494" s="68" t="s">
        <v>100</v>
      </c>
      <c r="F494" s="68" t="s">
        <v>1454</v>
      </c>
      <c r="G494" s="13" t="s">
        <v>1463</v>
      </c>
      <c r="H494" s="64">
        <v>19789</v>
      </c>
      <c r="I494" s="69" t="s">
        <v>18</v>
      </c>
      <c r="J494" s="51">
        <v>59540</v>
      </c>
      <c r="K494" s="70">
        <v>3</v>
      </c>
      <c r="L494" s="69"/>
    </row>
    <row r="495" spans="1:12" ht="22.5">
      <c r="A495" s="64">
        <f t="shared" si="25"/>
        <v>5</v>
      </c>
      <c r="B495" s="65" t="s">
        <v>23</v>
      </c>
      <c r="C495" s="66" t="s">
        <v>1343</v>
      </c>
      <c r="D495" s="67" t="s">
        <v>1464</v>
      </c>
      <c r="E495" s="68" t="s">
        <v>100</v>
      </c>
      <c r="F495" s="68" t="s">
        <v>1454</v>
      </c>
      <c r="G495" s="13" t="s">
        <v>1465</v>
      </c>
      <c r="H495" s="64">
        <v>19790</v>
      </c>
      <c r="I495" s="69" t="s">
        <v>34</v>
      </c>
      <c r="J495" s="51">
        <v>29460</v>
      </c>
      <c r="K495" s="70">
        <v>3</v>
      </c>
      <c r="L495" s="69"/>
    </row>
    <row r="496" spans="1:12" ht="22.5">
      <c r="A496" s="64">
        <f t="shared" si="25"/>
        <v>6</v>
      </c>
      <c r="B496" s="65" t="s">
        <v>23</v>
      </c>
      <c r="C496" s="66" t="s">
        <v>1466</v>
      </c>
      <c r="D496" s="67" t="s">
        <v>1467</v>
      </c>
      <c r="E496" s="68" t="s">
        <v>124</v>
      </c>
      <c r="F496" s="68" t="s">
        <v>1454</v>
      </c>
      <c r="G496" s="13" t="s">
        <v>1468</v>
      </c>
      <c r="H496" s="64">
        <v>19792</v>
      </c>
      <c r="I496" s="69" t="s">
        <v>124</v>
      </c>
      <c r="J496" s="51">
        <v>17040</v>
      </c>
      <c r="K496" s="70">
        <v>3</v>
      </c>
      <c r="L496" s="69"/>
    </row>
    <row r="497" spans="1:12" ht="22.5">
      <c r="A497" s="64">
        <f t="shared" si="25"/>
        <v>7</v>
      </c>
      <c r="B497" s="65" t="s">
        <v>12</v>
      </c>
      <c r="C497" s="66" t="s">
        <v>1469</v>
      </c>
      <c r="D497" s="67" t="s">
        <v>1470</v>
      </c>
      <c r="E497" s="68" t="s">
        <v>100</v>
      </c>
      <c r="F497" s="68" t="s">
        <v>1454</v>
      </c>
      <c r="G497" s="13" t="s">
        <v>1471</v>
      </c>
      <c r="H497" s="64">
        <v>19793</v>
      </c>
      <c r="I497" s="69" t="s">
        <v>18</v>
      </c>
      <c r="J497" s="51">
        <v>54820</v>
      </c>
      <c r="K497" s="70">
        <v>3</v>
      </c>
      <c r="L497" s="69"/>
    </row>
    <row r="498" spans="1:12" ht="22.5">
      <c r="A498" s="64">
        <f t="shared" si="25"/>
        <v>8</v>
      </c>
      <c r="B498" s="65" t="s">
        <v>12</v>
      </c>
      <c r="C498" s="66" t="s">
        <v>1472</v>
      </c>
      <c r="D498" s="67" t="s">
        <v>1473</v>
      </c>
      <c r="E498" s="68" t="s">
        <v>100</v>
      </c>
      <c r="F498" s="68" t="s">
        <v>1454</v>
      </c>
      <c r="G498" s="13" t="s">
        <v>1474</v>
      </c>
      <c r="H498" s="64">
        <v>19794</v>
      </c>
      <c r="I498" s="69" t="s">
        <v>98</v>
      </c>
      <c r="J498" s="51">
        <v>19410</v>
      </c>
      <c r="K498" s="70">
        <v>3</v>
      </c>
      <c r="L498" s="69"/>
    </row>
    <row r="499" spans="1:12" ht="22.5">
      <c r="A499" s="64">
        <f t="shared" si="25"/>
        <v>9</v>
      </c>
      <c r="B499" s="65" t="s">
        <v>23</v>
      </c>
      <c r="C499" s="66" t="s">
        <v>1475</v>
      </c>
      <c r="D499" s="67" t="s">
        <v>1462</v>
      </c>
      <c r="E499" s="68" t="s">
        <v>100</v>
      </c>
      <c r="F499" s="68" t="s">
        <v>1454</v>
      </c>
      <c r="G499" s="13" t="s">
        <v>1476</v>
      </c>
      <c r="H499" s="64">
        <v>19795</v>
      </c>
      <c r="I499" s="69" t="s">
        <v>18</v>
      </c>
      <c r="J499" s="51">
        <v>61650</v>
      </c>
      <c r="K499" s="70">
        <v>3</v>
      </c>
      <c r="L499" s="69"/>
    </row>
    <row r="500" spans="1:12" ht="22.5">
      <c r="A500" s="64">
        <f t="shared" si="25"/>
        <v>10</v>
      </c>
      <c r="B500" s="65" t="s">
        <v>19</v>
      </c>
      <c r="C500" s="66" t="s">
        <v>1477</v>
      </c>
      <c r="D500" s="67" t="s">
        <v>1478</v>
      </c>
      <c r="E500" s="68" t="s">
        <v>100</v>
      </c>
      <c r="F500" s="68" t="s">
        <v>1454</v>
      </c>
      <c r="G500" s="13" t="s">
        <v>1479</v>
      </c>
      <c r="H500" s="64">
        <v>19796</v>
      </c>
      <c r="I500" s="69" t="s">
        <v>18</v>
      </c>
      <c r="J500" s="51">
        <v>61550</v>
      </c>
      <c r="K500" s="70">
        <v>3</v>
      </c>
      <c r="L500" s="69"/>
    </row>
    <row r="501" spans="1:12" ht="22.5">
      <c r="A501" s="64">
        <f t="shared" si="25"/>
        <v>11</v>
      </c>
      <c r="B501" s="65" t="s">
        <v>19</v>
      </c>
      <c r="C501" s="66" t="s">
        <v>1039</v>
      </c>
      <c r="D501" s="67" t="s">
        <v>1480</v>
      </c>
      <c r="E501" s="68" t="s">
        <v>124</v>
      </c>
      <c r="F501" s="68" t="s">
        <v>1454</v>
      </c>
      <c r="G501" s="13" t="s">
        <v>1481</v>
      </c>
      <c r="H501" s="64">
        <v>19797</v>
      </c>
      <c r="I501" s="69" t="s">
        <v>124</v>
      </c>
      <c r="J501" s="51">
        <v>16020</v>
      </c>
      <c r="K501" s="70">
        <v>3</v>
      </c>
      <c r="L501" s="69"/>
    </row>
    <row r="502" spans="1:12" ht="22.5">
      <c r="A502" s="64">
        <f t="shared" si="25"/>
        <v>12</v>
      </c>
      <c r="B502" s="65" t="s">
        <v>19</v>
      </c>
      <c r="C502" s="66" t="s">
        <v>1482</v>
      </c>
      <c r="D502" s="67" t="s">
        <v>1483</v>
      </c>
      <c r="E502" s="68" t="s">
        <v>100</v>
      </c>
      <c r="F502" s="68" t="s">
        <v>1454</v>
      </c>
      <c r="G502" s="13" t="s">
        <v>1484</v>
      </c>
      <c r="H502" s="64">
        <v>19798</v>
      </c>
      <c r="I502" s="69" t="s">
        <v>18</v>
      </c>
      <c r="J502" s="51">
        <v>59970</v>
      </c>
      <c r="K502" s="70">
        <v>3</v>
      </c>
      <c r="L502" s="69"/>
    </row>
    <row r="503" spans="1:12" ht="22.5">
      <c r="A503" s="64">
        <f t="shared" si="25"/>
        <v>13</v>
      </c>
      <c r="B503" s="65" t="s">
        <v>12</v>
      </c>
      <c r="C503" s="66" t="s">
        <v>1485</v>
      </c>
      <c r="D503" s="67" t="s">
        <v>1486</v>
      </c>
      <c r="E503" s="68" t="s">
        <v>100</v>
      </c>
      <c r="F503" s="68" t="s">
        <v>1454</v>
      </c>
      <c r="G503" s="13" t="s">
        <v>1487</v>
      </c>
      <c r="H503" s="64">
        <v>19799</v>
      </c>
      <c r="I503" s="69" t="s">
        <v>18</v>
      </c>
      <c r="J503" s="51">
        <v>63180</v>
      </c>
      <c r="K503" s="70">
        <v>3</v>
      </c>
      <c r="L503" s="69"/>
    </row>
    <row r="504" spans="1:12" ht="22.5">
      <c r="A504" s="64">
        <f t="shared" si="25"/>
        <v>14</v>
      </c>
      <c r="B504" s="65" t="s">
        <v>12</v>
      </c>
      <c r="C504" s="66" t="s">
        <v>1488</v>
      </c>
      <c r="D504" s="67" t="s">
        <v>1489</v>
      </c>
      <c r="E504" s="68" t="s">
        <v>100</v>
      </c>
      <c r="F504" s="68" t="s">
        <v>1454</v>
      </c>
      <c r="G504" s="13" t="s">
        <v>1490</v>
      </c>
      <c r="H504" s="64">
        <v>19800</v>
      </c>
      <c r="I504" s="69" t="s">
        <v>18</v>
      </c>
      <c r="J504" s="51">
        <v>63380</v>
      </c>
      <c r="K504" s="70">
        <v>3</v>
      </c>
      <c r="L504" s="69"/>
    </row>
    <row r="505" spans="1:12" ht="22.5">
      <c r="A505" s="64">
        <f t="shared" si="25"/>
        <v>15</v>
      </c>
      <c r="B505" s="65" t="s">
        <v>19</v>
      </c>
      <c r="C505" s="66" t="s">
        <v>185</v>
      </c>
      <c r="D505" s="67" t="s">
        <v>1491</v>
      </c>
      <c r="E505" s="68" t="s">
        <v>124</v>
      </c>
      <c r="F505" s="68" t="s">
        <v>1454</v>
      </c>
      <c r="G505" s="13" t="s">
        <v>1492</v>
      </c>
      <c r="H505" s="64">
        <v>19801</v>
      </c>
      <c r="I505" s="69" t="s">
        <v>124</v>
      </c>
      <c r="J505" s="51">
        <v>15670</v>
      </c>
      <c r="K505" s="70">
        <v>3</v>
      </c>
      <c r="L505" s="69"/>
    </row>
    <row r="506" spans="1:12" ht="22.5">
      <c r="A506" s="64">
        <f t="shared" si="25"/>
        <v>16</v>
      </c>
      <c r="B506" s="65" t="s">
        <v>19</v>
      </c>
      <c r="C506" s="66" t="s">
        <v>1493</v>
      </c>
      <c r="D506" s="67" t="s">
        <v>1494</v>
      </c>
      <c r="E506" s="68" t="s">
        <v>124</v>
      </c>
      <c r="F506" s="68" t="s">
        <v>1454</v>
      </c>
      <c r="G506" s="13" t="s">
        <v>1495</v>
      </c>
      <c r="H506" s="64">
        <v>20503</v>
      </c>
      <c r="I506" s="69" t="s">
        <v>124</v>
      </c>
      <c r="J506" s="51">
        <v>16150</v>
      </c>
      <c r="K506" s="70">
        <v>3</v>
      </c>
      <c r="L506" s="69"/>
    </row>
    <row r="507" spans="1:12" ht="22.5">
      <c r="A507" s="64">
        <v>1</v>
      </c>
      <c r="B507" s="65" t="s">
        <v>12</v>
      </c>
      <c r="C507" s="66" t="s">
        <v>1496</v>
      </c>
      <c r="D507" s="67" t="s">
        <v>1497</v>
      </c>
      <c r="E507" s="68" t="s">
        <v>107</v>
      </c>
      <c r="F507" s="68" t="s">
        <v>1498</v>
      </c>
      <c r="G507" s="13" t="s">
        <v>1499</v>
      </c>
      <c r="H507" s="64">
        <v>19819</v>
      </c>
      <c r="I507" s="69" t="s">
        <v>34</v>
      </c>
      <c r="J507" s="51">
        <v>33790</v>
      </c>
      <c r="K507" s="70">
        <v>3</v>
      </c>
      <c r="L507" s="69"/>
    </row>
    <row r="508" spans="1:12" ht="22.5">
      <c r="A508" s="64">
        <f>A507+1</f>
        <v>2</v>
      </c>
      <c r="B508" s="65" t="s">
        <v>23</v>
      </c>
      <c r="C508" s="66" t="s">
        <v>1500</v>
      </c>
      <c r="D508" s="67" t="s">
        <v>1501</v>
      </c>
      <c r="E508" s="68" t="s">
        <v>100</v>
      </c>
      <c r="F508" s="68" t="s">
        <v>1498</v>
      </c>
      <c r="G508" s="23">
        <v>5426</v>
      </c>
      <c r="H508" s="64">
        <v>14629</v>
      </c>
      <c r="I508" s="69" t="s">
        <v>34</v>
      </c>
      <c r="J508" s="51">
        <v>27350</v>
      </c>
      <c r="K508" s="70">
        <v>3</v>
      </c>
      <c r="L508" s="69"/>
    </row>
    <row r="509" spans="1:12" ht="22.5">
      <c r="A509" s="64">
        <f>A508+1</f>
        <v>3</v>
      </c>
      <c r="B509" s="65" t="s">
        <v>12</v>
      </c>
      <c r="C509" s="66" t="s">
        <v>1502</v>
      </c>
      <c r="D509" s="67" t="s">
        <v>1503</v>
      </c>
      <c r="E509" s="68" t="s">
        <v>100</v>
      </c>
      <c r="F509" s="68" t="s">
        <v>1498</v>
      </c>
      <c r="G509" s="13" t="s">
        <v>1504</v>
      </c>
      <c r="H509" s="64">
        <v>19822</v>
      </c>
      <c r="I509" s="69" t="s">
        <v>18</v>
      </c>
      <c r="J509" s="51">
        <v>65460</v>
      </c>
      <c r="K509" s="70">
        <v>3</v>
      </c>
      <c r="L509" s="69"/>
    </row>
    <row r="510" spans="1:12" ht="22.5">
      <c r="A510" s="64">
        <f>A509+1</f>
        <v>4</v>
      </c>
      <c r="B510" s="65" t="s">
        <v>19</v>
      </c>
      <c r="C510" s="66" t="s">
        <v>1505</v>
      </c>
      <c r="D510" s="67" t="s">
        <v>1506</v>
      </c>
      <c r="E510" s="68" t="s">
        <v>124</v>
      </c>
      <c r="F510" s="68" t="s">
        <v>1498</v>
      </c>
      <c r="G510" s="13" t="s">
        <v>1507</v>
      </c>
      <c r="H510" s="64">
        <v>19823</v>
      </c>
      <c r="I510" s="69" t="s">
        <v>124</v>
      </c>
      <c r="J510" s="51">
        <v>16150</v>
      </c>
      <c r="K510" s="70">
        <v>3</v>
      </c>
      <c r="L510" s="69"/>
    </row>
    <row r="511" spans="1:12" ht="22.5">
      <c r="A511" s="64">
        <v>1</v>
      </c>
      <c r="B511" s="65" t="s">
        <v>23</v>
      </c>
      <c r="C511" s="66" t="s">
        <v>1508</v>
      </c>
      <c r="D511" s="67" t="s">
        <v>1509</v>
      </c>
      <c r="E511" s="68" t="s">
        <v>107</v>
      </c>
      <c r="F511" s="68" t="s">
        <v>1510</v>
      </c>
      <c r="G511" s="13" t="s">
        <v>1511</v>
      </c>
      <c r="H511" s="64">
        <v>19696</v>
      </c>
      <c r="I511" s="69" t="s">
        <v>18</v>
      </c>
      <c r="J511" s="51">
        <v>59680</v>
      </c>
      <c r="K511" s="70">
        <v>4</v>
      </c>
      <c r="L511" s="69"/>
    </row>
    <row r="512" spans="1:12" ht="22.5">
      <c r="A512" s="64">
        <f>A511+1</f>
        <v>2</v>
      </c>
      <c r="B512" s="65" t="s">
        <v>12</v>
      </c>
      <c r="C512" s="66" t="s">
        <v>1512</v>
      </c>
      <c r="D512" s="67" t="s">
        <v>1513</v>
      </c>
      <c r="E512" s="68" t="s">
        <v>100</v>
      </c>
      <c r="F512" s="68" t="s">
        <v>1510</v>
      </c>
      <c r="G512" s="13" t="s">
        <v>1514</v>
      </c>
      <c r="H512" s="64">
        <v>19698</v>
      </c>
      <c r="I512" s="69" t="s">
        <v>18</v>
      </c>
      <c r="J512" s="51">
        <v>52000</v>
      </c>
      <c r="K512" s="70">
        <v>4</v>
      </c>
      <c r="L512" s="69"/>
    </row>
    <row r="513" spans="1:12" ht="22.5">
      <c r="A513" s="64">
        <f>A512+1</f>
        <v>3</v>
      </c>
      <c r="B513" s="65" t="s">
        <v>12</v>
      </c>
      <c r="C513" s="66" t="s">
        <v>1515</v>
      </c>
      <c r="D513" s="67" t="s">
        <v>1516</v>
      </c>
      <c r="E513" s="68" t="s">
        <v>100</v>
      </c>
      <c r="F513" s="68" t="s">
        <v>1510</v>
      </c>
      <c r="G513" s="13" t="s">
        <v>1517</v>
      </c>
      <c r="H513" s="64">
        <v>19704</v>
      </c>
      <c r="I513" s="69" t="s">
        <v>18</v>
      </c>
      <c r="J513" s="51">
        <v>53470</v>
      </c>
      <c r="K513" s="70">
        <v>4</v>
      </c>
      <c r="L513" s="69"/>
    </row>
    <row r="514" spans="1:12" ht="22.5">
      <c r="A514" s="64">
        <f>A513+1</f>
        <v>4</v>
      </c>
      <c r="B514" s="65" t="s">
        <v>19</v>
      </c>
      <c r="C514" s="66" t="s">
        <v>1518</v>
      </c>
      <c r="D514" s="67" t="s">
        <v>1519</v>
      </c>
      <c r="E514" s="68" t="s">
        <v>100</v>
      </c>
      <c r="F514" s="68" t="s">
        <v>1510</v>
      </c>
      <c r="G514" s="13" t="s">
        <v>1520</v>
      </c>
      <c r="H514" s="64">
        <v>20315</v>
      </c>
      <c r="I514" s="69" t="s">
        <v>34</v>
      </c>
      <c r="J514" s="51">
        <v>54200</v>
      </c>
      <c r="K514" s="70">
        <v>4</v>
      </c>
      <c r="L514" s="69"/>
    </row>
    <row r="515" spans="1:12" ht="22.5">
      <c r="A515" s="64">
        <v>1</v>
      </c>
      <c r="B515" s="65" t="s">
        <v>12</v>
      </c>
      <c r="C515" s="66" t="s">
        <v>1515</v>
      </c>
      <c r="D515" s="67" t="s">
        <v>1521</v>
      </c>
      <c r="E515" s="68" t="s">
        <v>107</v>
      </c>
      <c r="F515" s="68" t="s">
        <v>1522</v>
      </c>
      <c r="G515" s="13" t="s">
        <v>1523</v>
      </c>
      <c r="H515" s="64">
        <v>19686</v>
      </c>
      <c r="I515" s="69" t="s">
        <v>18</v>
      </c>
      <c r="J515" s="51">
        <v>52090</v>
      </c>
      <c r="K515" s="70">
        <v>4</v>
      </c>
      <c r="L515" s="69"/>
    </row>
    <row r="516" spans="1:12" ht="22.5">
      <c r="A516" s="64">
        <f t="shared" ref="A516:A525" si="26">A515+1</f>
        <v>2</v>
      </c>
      <c r="B516" s="65" t="s">
        <v>12</v>
      </c>
      <c r="C516" s="66" t="s">
        <v>1524</v>
      </c>
      <c r="D516" s="67" t="s">
        <v>1525</v>
      </c>
      <c r="E516" s="68" t="s">
        <v>100</v>
      </c>
      <c r="F516" s="68" t="s">
        <v>1522</v>
      </c>
      <c r="G516" s="13" t="s">
        <v>1526</v>
      </c>
      <c r="H516" s="64">
        <v>19178</v>
      </c>
      <c r="I516" s="69" t="s">
        <v>18</v>
      </c>
      <c r="J516" s="51">
        <v>43630</v>
      </c>
      <c r="K516" s="70">
        <v>4</v>
      </c>
      <c r="L516" s="69"/>
    </row>
    <row r="517" spans="1:12" ht="22.5">
      <c r="A517" s="64">
        <f t="shared" si="26"/>
        <v>3</v>
      </c>
      <c r="B517" s="65" t="s">
        <v>12</v>
      </c>
      <c r="C517" s="66" t="s">
        <v>1527</v>
      </c>
      <c r="D517" s="67" t="s">
        <v>1528</v>
      </c>
      <c r="E517" s="68" t="s">
        <v>100</v>
      </c>
      <c r="F517" s="68" t="s">
        <v>1522</v>
      </c>
      <c r="G517" s="13" t="s">
        <v>1529</v>
      </c>
      <c r="H517" s="64">
        <v>19540</v>
      </c>
      <c r="I517" s="69" t="s">
        <v>18</v>
      </c>
      <c r="J517" s="51">
        <v>32160</v>
      </c>
      <c r="K517" s="70">
        <v>4</v>
      </c>
      <c r="L517" s="69"/>
    </row>
    <row r="518" spans="1:12" ht="22.5">
      <c r="A518" s="64">
        <f t="shared" si="26"/>
        <v>4</v>
      </c>
      <c r="B518" s="65" t="s">
        <v>19</v>
      </c>
      <c r="C518" s="66" t="s">
        <v>1530</v>
      </c>
      <c r="D518" s="67" t="s">
        <v>1124</v>
      </c>
      <c r="E518" s="68" t="s">
        <v>100</v>
      </c>
      <c r="F518" s="68" t="s">
        <v>1522</v>
      </c>
      <c r="G518" s="13" t="s">
        <v>1531</v>
      </c>
      <c r="H518" s="64">
        <v>19609</v>
      </c>
      <c r="I518" s="69" t="s">
        <v>34</v>
      </c>
      <c r="J518" s="51">
        <v>26040</v>
      </c>
      <c r="K518" s="70">
        <v>4</v>
      </c>
      <c r="L518" s="69"/>
    </row>
    <row r="519" spans="1:12" ht="22.5">
      <c r="A519" s="64">
        <f t="shared" si="26"/>
        <v>5</v>
      </c>
      <c r="B519" s="65" t="s">
        <v>23</v>
      </c>
      <c r="C519" s="66" t="s">
        <v>1532</v>
      </c>
      <c r="D519" s="67" t="s">
        <v>1533</v>
      </c>
      <c r="E519" s="68" t="s">
        <v>100</v>
      </c>
      <c r="F519" s="68" t="s">
        <v>1522</v>
      </c>
      <c r="G519" s="19">
        <v>77</v>
      </c>
      <c r="H519" s="64">
        <v>19687</v>
      </c>
      <c r="I519" s="69" t="s">
        <v>34</v>
      </c>
      <c r="J519" s="51">
        <v>26110</v>
      </c>
      <c r="K519" s="70">
        <v>4</v>
      </c>
      <c r="L519" s="69"/>
    </row>
    <row r="520" spans="1:12" ht="22.5">
      <c r="A520" s="64">
        <f t="shared" si="26"/>
        <v>6</v>
      </c>
      <c r="B520" s="65" t="s">
        <v>19</v>
      </c>
      <c r="C520" s="66" t="s">
        <v>1534</v>
      </c>
      <c r="D520" s="67" t="s">
        <v>1535</v>
      </c>
      <c r="E520" s="68" t="s">
        <v>124</v>
      </c>
      <c r="F520" s="68" t="s">
        <v>1522</v>
      </c>
      <c r="G520" s="13" t="s">
        <v>1536</v>
      </c>
      <c r="H520" s="64">
        <v>19688</v>
      </c>
      <c r="I520" s="69" t="s">
        <v>124</v>
      </c>
      <c r="J520" s="51">
        <v>15800</v>
      </c>
      <c r="K520" s="70">
        <v>4</v>
      </c>
      <c r="L520" s="69" t="s">
        <v>229</v>
      </c>
    </row>
    <row r="521" spans="1:12" ht="22.5">
      <c r="A521" s="64">
        <f t="shared" si="26"/>
        <v>7</v>
      </c>
      <c r="B521" s="65" t="s">
        <v>19</v>
      </c>
      <c r="C521" s="66" t="s">
        <v>657</v>
      </c>
      <c r="D521" s="67" t="s">
        <v>1537</v>
      </c>
      <c r="E521" s="68" t="s">
        <v>100</v>
      </c>
      <c r="F521" s="68" t="s">
        <v>1522</v>
      </c>
      <c r="G521" s="13" t="s">
        <v>1538</v>
      </c>
      <c r="H521" s="64">
        <v>19689</v>
      </c>
      <c r="I521" s="69" t="s">
        <v>34</v>
      </c>
      <c r="J521" s="51">
        <v>32970</v>
      </c>
      <c r="K521" s="70">
        <v>4</v>
      </c>
      <c r="L521" s="69"/>
    </row>
    <row r="522" spans="1:12" ht="22.5">
      <c r="A522" s="64">
        <f t="shared" si="26"/>
        <v>8</v>
      </c>
      <c r="B522" s="65" t="s">
        <v>19</v>
      </c>
      <c r="C522" s="66" t="s">
        <v>1539</v>
      </c>
      <c r="D522" s="67" t="s">
        <v>1540</v>
      </c>
      <c r="E522" s="68" t="s">
        <v>100</v>
      </c>
      <c r="F522" s="68" t="s">
        <v>1522</v>
      </c>
      <c r="G522" s="13" t="s">
        <v>1541</v>
      </c>
      <c r="H522" s="64">
        <v>19695</v>
      </c>
      <c r="I522" s="69" t="s">
        <v>34</v>
      </c>
      <c r="J522" s="51">
        <v>54170</v>
      </c>
      <c r="K522" s="70">
        <v>4</v>
      </c>
      <c r="L522" s="69"/>
    </row>
    <row r="523" spans="1:12" ht="22.5">
      <c r="A523" s="64">
        <f t="shared" si="26"/>
        <v>9</v>
      </c>
      <c r="B523" s="65" t="s">
        <v>19</v>
      </c>
      <c r="C523" s="66" t="s">
        <v>1542</v>
      </c>
      <c r="D523" s="67" t="s">
        <v>1543</v>
      </c>
      <c r="E523" s="68" t="s">
        <v>100</v>
      </c>
      <c r="F523" s="68" t="s">
        <v>1522</v>
      </c>
      <c r="G523" s="13" t="s">
        <v>1544</v>
      </c>
      <c r="H523" s="64">
        <v>20370</v>
      </c>
      <c r="I523" s="69" t="s">
        <v>34</v>
      </c>
      <c r="J523" s="51">
        <v>29080</v>
      </c>
      <c r="K523" s="70">
        <v>4</v>
      </c>
      <c r="L523" s="69"/>
    </row>
    <row r="524" spans="1:12" ht="22.5">
      <c r="A524" s="64">
        <f t="shared" si="26"/>
        <v>10</v>
      </c>
      <c r="B524" s="65" t="s">
        <v>23</v>
      </c>
      <c r="C524" s="66" t="s">
        <v>1545</v>
      </c>
      <c r="D524" s="67" t="s">
        <v>1546</v>
      </c>
      <c r="E524" s="68" t="s">
        <v>124</v>
      </c>
      <c r="F524" s="68" t="s">
        <v>1522</v>
      </c>
      <c r="G524" s="13" t="s">
        <v>1547</v>
      </c>
      <c r="H524" s="64">
        <v>20575</v>
      </c>
      <c r="I524" s="69" t="s">
        <v>124</v>
      </c>
      <c r="J524" s="51">
        <v>16680</v>
      </c>
      <c r="K524" s="70">
        <v>4</v>
      </c>
      <c r="L524" s="69"/>
    </row>
    <row r="525" spans="1:12" ht="22.5">
      <c r="A525" s="64">
        <f t="shared" si="26"/>
        <v>11</v>
      </c>
      <c r="B525" s="65" t="s">
        <v>12</v>
      </c>
      <c r="C525" s="66" t="s">
        <v>1548</v>
      </c>
      <c r="D525" s="67" t="s">
        <v>1549</v>
      </c>
      <c r="E525" s="68" t="s">
        <v>100</v>
      </c>
      <c r="F525" s="68" t="s">
        <v>1522</v>
      </c>
      <c r="G525" s="13" t="s">
        <v>1550</v>
      </c>
      <c r="H525" s="64">
        <v>20772</v>
      </c>
      <c r="I525" s="69" t="s">
        <v>18</v>
      </c>
      <c r="J525" s="51">
        <v>60020</v>
      </c>
      <c r="K525" s="70">
        <v>4</v>
      </c>
      <c r="L525" s="69"/>
    </row>
    <row r="526" spans="1:12" ht="22.5">
      <c r="A526" s="64">
        <v>1</v>
      </c>
      <c r="B526" s="65" t="s">
        <v>23</v>
      </c>
      <c r="C526" s="66" t="s">
        <v>1551</v>
      </c>
      <c r="D526" s="67" t="s">
        <v>1552</v>
      </c>
      <c r="E526" s="68" t="s">
        <v>107</v>
      </c>
      <c r="F526" s="68" t="s">
        <v>1553</v>
      </c>
      <c r="G526" s="13" t="s">
        <v>1554</v>
      </c>
      <c r="H526" s="64">
        <v>19709</v>
      </c>
      <c r="I526" s="69" t="s">
        <v>18</v>
      </c>
      <c r="J526" s="51">
        <v>46500</v>
      </c>
      <c r="K526" s="70">
        <v>4</v>
      </c>
      <c r="L526" s="69"/>
    </row>
    <row r="527" spans="1:12" ht="22.5">
      <c r="A527" s="64">
        <f t="shared" ref="A527:A540" si="27">A526+1</f>
        <v>2</v>
      </c>
      <c r="B527" s="65" t="s">
        <v>19</v>
      </c>
      <c r="C527" s="66" t="s">
        <v>48</v>
      </c>
      <c r="D527" s="67" t="s">
        <v>1555</v>
      </c>
      <c r="E527" s="68" t="s">
        <v>100</v>
      </c>
      <c r="F527" s="68" t="s">
        <v>1553</v>
      </c>
      <c r="G527" s="13" t="s">
        <v>1556</v>
      </c>
      <c r="H527" s="64">
        <v>19095</v>
      </c>
      <c r="I527" s="69" t="s">
        <v>98</v>
      </c>
      <c r="J527" s="51">
        <v>20270</v>
      </c>
      <c r="K527" s="70">
        <v>4</v>
      </c>
      <c r="L527" s="69"/>
    </row>
    <row r="528" spans="1:12" ht="22.5">
      <c r="A528" s="64">
        <f t="shared" si="27"/>
        <v>3</v>
      </c>
      <c r="B528" s="65" t="s">
        <v>12</v>
      </c>
      <c r="C528" s="66" t="s">
        <v>1557</v>
      </c>
      <c r="D528" s="67" t="s">
        <v>1558</v>
      </c>
      <c r="E528" s="68" t="s">
        <v>100</v>
      </c>
      <c r="F528" s="68" t="s">
        <v>1553</v>
      </c>
      <c r="G528" s="13" t="s">
        <v>1559</v>
      </c>
      <c r="H528" s="64">
        <v>19096</v>
      </c>
      <c r="I528" s="69" t="s">
        <v>18</v>
      </c>
      <c r="J528" s="51">
        <v>33600</v>
      </c>
      <c r="K528" s="70">
        <v>4</v>
      </c>
      <c r="L528" s="69"/>
    </row>
    <row r="529" spans="1:12" ht="22.5">
      <c r="A529" s="64">
        <f t="shared" si="27"/>
        <v>4</v>
      </c>
      <c r="B529" s="65" t="s">
        <v>19</v>
      </c>
      <c r="C529" s="66" t="s">
        <v>1560</v>
      </c>
      <c r="D529" s="67" t="s">
        <v>1561</v>
      </c>
      <c r="E529" s="68" t="s">
        <v>100</v>
      </c>
      <c r="F529" s="68" t="s">
        <v>1553</v>
      </c>
      <c r="G529" s="13" t="s">
        <v>1562</v>
      </c>
      <c r="H529" s="64">
        <v>19710</v>
      </c>
      <c r="I529" s="69" t="s">
        <v>18</v>
      </c>
      <c r="J529" s="51">
        <v>48410</v>
      </c>
      <c r="K529" s="70">
        <v>4</v>
      </c>
      <c r="L529" s="69"/>
    </row>
    <row r="530" spans="1:12" ht="22.5">
      <c r="A530" s="64">
        <f t="shared" si="27"/>
        <v>5</v>
      </c>
      <c r="B530" s="65" t="s">
        <v>12</v>
      </c>
      <c r="C530" s="66" t="s">
        <v>957</v>
      </c>
      <c r="D530" s="67" t="s">
        <v>1563</v>
      </c>
      <c r="E530" s="68" t="s">
        <v>100</v>
      </c>
      <c r="F530" s="68" t="s">
        <v>1553</v>
      </c>
      <c r="G530" s="13" t="s">
        <v>1564</v>
      </c>
      <c r="H530" s="64">
        <v>19711</v>
      </c>
      <c r="I530" s="69" t="s">
        <v>18</v>
      </c>
      <c r="J530" s="51">
        <v>58160</v>
      </c>
      <c r="K530" s="70">
        <v>4</v>
      </c>
      <c r="L530" s="69"/>
    </row>
    <row r="531" spans="1:12" ht="22.5">
      <c r="A531" s="64">
        <f t="shared" si="27"/>
        <v>6</v>
      </c>
      <c r="B531" s="65" t="s">
        <v>23</v>
      </c>
      <c r="C531" s="66" t="s">
        <v>1565</v>
      </c>
      <c r="D531" s="67" t="s">
        <v>1566</v>
      </c>
      <c r="E531" s="68" t="s">
        <v>124</v>
      </c>
      <c r="F531" s="68" t="s">
        <v>1553</v>
      </c>
      <c r="G531" s="13" t="s">
        <v>1567</v>
      </c>
      <c r="H531" s="64">
        <v>19713</v>
      </c>
      <c r="I531" s="69" t="s">
        <v>124</v>
      </c>
      <c r="J531" s="51">
        <v>17930</v>
      </c>
      <c r="K531" s="70">
        <v>4</v>
      </c>
      <c r="L531" s="69"/>
    </row>
    <row r="532" spans="1:12" ht="22.5">
      <c r="A532" s="64">
        <f t="shared" si="27"/>
        <v>7</v>
      </c>
      <c r="B532" s="65" t="s">
        <v>12</v>
      </c>
      <c r="C532" s="66" t="s">
        <v>1568</v>
      </c>
      <c r="D532" s="67" t="s">
        <v>1569</v>
      </c>
      <c r="E532" s="68" t="s">
        <v>100</v>
      </c>
      <c r="F532" s="68" t="s">
        <v>1553</v>
      </c>
      <c r="G532" s="13" t="s">
        <v>1570</v>
      </c>
      <c r="H532" s="64">
        <v>19714</v>
      </c>
      <c r="I532" s="69" t="s">
        <v>18</v>
      </c>
      <c r="J532" s="51">
        <v>59210</v>
      </c>
      <c r="K532" s="70">
        <v>4</v>
      </c>
      <c r="L532" s="69"/>
    </row>
    <row r="533" spans="1:12" ht="22.5">
      <c r="A533" s="64">
        <f t="shared" si="27"/>
        <v>8</v>
      </c>
      <c r="B533" s="65" t="s">
        <v>12</v>
      </c>
      <c r="C533" s="66" t="s">
        <v>1571</v>
      </c>
      <c r="D533" s="67" t="s">
        <v>1572</v>
      </c>
      <c r="E533" s="68" t="s">
        <v>100</v>
      </c>
      <c r="F533" s="68" t="s">
        <v>1553</v>
      </c>
      <c r="G533" s="13" t="s">
        <v>1573</v>
      </c>
      <c r="H533" s="64">
        <v>19716</v>
      </c>
      <c r="I533" s="69" t="s">
        <v>98</v>
      </c>
      <c r="J533" s="51">
        <v>18320</v>
      </c>
      <c r="K533" s="70">
        <v>4</v>
      </c>
      <c r="L533" s="69"/>
    </row>
    <row r="534" spans="1:12" ht="22.5">
      <c r="A534" s="64">
        <f t="shared" si="27"/>
        <v>9</v>
      </c>
      <c r="B534" s="65" t="s">
        <v>19</v>
      </c>
      <c r="C534" s="66" t="s">
        <v>1574</v>
      </c>
      <c r="D534" s="67" t="s">
        <v>1575</v>
      </c>
      <c r="E534" s="68" t="s">
        <v>124</v>
      </c>
      <c r="F534" s="68" t="s">
        <v>1553</v>
      </c>
      <c r="G534" s="13" t="s">
        <v>1576</v>
      </c>
      <c r="H534" s="64">
        <v>19717</v>
      </c>
      <c r="I534" s="69" t="s">
        <v>124</v>
      </c>
      <c r="J534" s="51">
        <v>16900</v>
      </c>
      <c r="K534" s="70">
        <v>4</v>
      </c>
      <c r="L534" s="69"/>
    </row>
    <row r="535" spans="1:12" ht="22.5">
      <c r="A535" s="64">
        <f t="shared" si="27"/>
        <v>10</v>
      </c>
      <c r="B535" s="65" t="s">
        <v>12</v>
      </c>
      <c r="C535" s="66" t="s">
        <v>1577</v>
      </c>
      <c r="D535" s="67" t="s">
        <v>1578</v>
      </c>
      <c r="E535" s="68" t="s">
        <v>100</v>
      </c>
      <c r="F535" s="68" t="s">
        <v>1553</v>
      </c>
      <c r="G535" s="13" t="s">
        <v>1579</v>
      </c>
      <c r="H535" s="64">
        <v>19718</v>
      </c>
      <c r="I535" s="69" t="s">
        <v>18</v>
      </c>
      <c r="J535" s="51">
        <v>59350</v>
      </c>
      <c r="K535" s="70">
        <v>4</v>
      </c>
      <c r="L535" s="69"/>
    </row>
    <row r="536" spans="1:12" ht="22.5">
      <c r="A536" s="64">
        <f t="shared" si="27"/>
        <v>11</v>
      </c>
      <c r="B536" s="65" t="s">
        <v>12</v>
      </c>
      <c r="C536" s="66" t="s">
        <v>1580</v>
      </c>
      <c r="D536" s="67" t="s">
        <v>1581</v>
      </c>
      <c r="E536" s="68" t="s">
        <v>100</v>
      </c>
      <c r="F536" s="68" t="s">
        <v>1553</v>
      </c>
      <c r="G536" s="13" t="s">
        <v>1582</v>
      </c>
      <c r="H536" s="64">
        <v>19719</v>
      </c>
      <c r="I536" s="69" t="s">
        <v>18</v>
      </c>
      <c r="J536" s="51">
        <v>63010</v>
      </c>
      <c r="K536" s="70">
        <v>4</v>
      </c>
      <c r="L536" s="69"/>
    </row>
    <row r="537" spans="1:12" ht="22.5">
      <c r="A537" s="64">
        <f t="shared" si="27"/>
        <v>12</v>
      </c>
      <c r="B537" s="65" t="s">
        <v>19</v>
      </c>
      <c r="C537" s="66" t="s">
        <v>1123</v>
      </c>
      <c r="D537" s="67" t="s">
        <v>1583</v>
      </c>
      <c r="E537" s="68" t="s">
        <v>100</v>
      </c>
      <c r="F537" s="68" t="s">
        <v>1553</v>
      </c>
      <c r="G537" s="17" t="s">
        <v>1584</v>
      </c>
      <c r="H537" s="64">
        <v>19721</v>
      </c>
      <c r="I537" s="69" t="s">
        <v>18</v>
      </c>
      <c r="J537" s="51">
        <v>34170</v>
      </c>
      <c r="K537" s="70">
        <v>4</v>
      </c>
      <c r="L537" s="69"/>
    </row>
    <row r="538" spans="1:12" ht="22.5">
      <c r="A538" s="64">
        <f t="shared" si="27"/>
        <v>13</v>
      </c>
      <c r="B538" s="65" t="s">
        <v>12</v>
      </c>
      <c r="C538" s="66" t="s">
        <v>1585</v>
      </c>
      <c r="D538" s="67" t="s">
        <v>1586</v>
      </c>
      <c r="E538" s="68" t="s">
        <v>100</v>
      </c>
      <c r="F538" s="68" t="s">
        <v>1553</v>
      </c>
      <c r="G538" s="13" t="s">
        <v>1587</v>
      </c>
      <c r="H538" s="64">
        <v>19723</v>
      </c>
      <c r="I538" s="69" t="s">
        <v>18</v>
      </c>
      <c r="J538" s="51">
        <v>52820</v>
      </c>
      <c r="K538" s="70">
        <v>4</v>
      </c>
      <c r="L538" s="69"/>
    </row>
    <row r="539" spans="1:12" ht="22.5">
      <c r="A539" s="64">
        <f t="shared" si="27"/>
        <v>14</v>
      </c>
      <c r="B539" s="65" t="s">
        <v>12</v>
      </c>
      <c r="C539" s="66" t="s">
        <v>1588</v>
      </c>
      <c r="D539" s="67" t="s">
        <v>1589</v>
      </c>
      <c r="E539" s="68" t="s">
        <v>100</v>
      </c>
      <c r="F539" s="68" t="s">
        <v>1553</v>
      </c>
      <c r="G539" s="13" t="s">
        <v>1590</v>
      </c>
      <c r="H539" s="64">
        <v>19724</v>
      </c>
      <c r="I539" s="69" t="s">
        <v>18</v>
      </c>
      <c r="J539" s="51">
        <v>42320</v>
      </c>
      <c r="K539" s="70">
        <v>4</v>
      </c>
      <c r="L539" s="69"/>
    </row>
    <row r="540" spans="1:12" ht="22.5">
      <c r="A540" s="64">
        <f t="shared" si="27"/>
        <v>15</v>
      </c>
      <c r="B540" s="65" t="s">
        <v>23</v>
      </c>
      <c r="C540" s="66" t="s">
        <v>1591</v>
      </c>
      <c r="D540" s="67" t="s">
        <v>1592</v>
      </c>
      <c r="E540" s="68" t="s">
        <v>100</v>
      </c>
      <c r="F540" s="68" t="s">
        <v>1553</v>
      </c>
      <c r="G540" s="13" t="s">
        <v>1593</v>
      </c>
      <c r="H540" s="64">
        <v>19754</v>
      </c>
      <c r="I540" s="69" t="s">
        <v>18</v>
      </c>
      <c r="J540" s="51">
        <v>53840</v>
      </c>
      <c r="K540" s="70">
        <v>4</v>
      </c>
      <c r="L540" s="69"/>
    </row>
    <row r="541" spans="1:12" ht="22.5">
      <c r="A541" s="64">
        <v>1</v>
      </c>
      <c r="B541" s="65" t="s">
        <v>23</v>
      </c>
      <c r="C541" s="66" t="s">
        <v>1594</v>
      </c>
      <c r="D541" s="67" t="s">
        <v>1595</v>
      </c>
      <c r="E541" s="68" t="s">
        <v>107</v>
      </c>
      <c r="F541" s="68" t="s">
        <v>1596</v>
      </c>
      <c r="G541" s="13" t="s">
        <v>1597</v>
      </c>
      <c r="H541" s="64">
        <v>19726</v>
      </c>
      <c r="I541" s="69" t="s">
        <v>18</v>
      </c>
      <c r="J541" s="51">
        <v>61830</v>
      </c>
      <c r="K541" s="70">
        <v>4</v>
      </c>
      <c r="L541" s="69"/>
    </row>
    <row r="542" spans="1:12" ht="22.5">
      <c r="A542" s="64">
        <f>A541+1</f>
        <v>2</v>
      </c>
      <c r="B542" s="65" t="s">
        <v>12</v>
      </c>
      <c r="C542" s="66" t="s">
        <v>1598</v>
      </c>
      <c r="D542" s="67" t="s">
        <v>1599</v>
      </c>
      <c r="E542" s="68" t="s">
        <v>100</v>
      </c>
      <c r="F542" s="68" t="s">
        <v>1596</v>
      </c>
      <c r="G542" s="13" t="s">
        <v>1600</v>
      </c>
      <c r="H542" s="64">
        <v>19732</v>
      </c>
      <c r="I542" s="69" t="s">
        <v>18</v>
      </c>
      <c r="J542" s="51">
        <v>33660</v>
      </c>
      <c r="K542" s="70">
        <v>4</v>
      </c>
      <c r="L542" s="69"/>
    </row>
    <row r="543" spans="1:12" ht="22.5">
      <c r="A543" s="64">
        <f>A542+1</f>
        <v>3</v>
      </c>
      <c r="B543" s="65" t="s">
        <v>12</v>
      </c>
      <c r="C543" s="66" t="s">
        <v>1601</v>
      </c>
      <c r="D543" s="67" t="s">
        <v>1371</v>
      </c>
      <c r="E543" s="68" t="s">
        <v>100</v>
      </c>
      <c r="F543" s="68" t="s">
        <v>1596</v>
      </c>
      <c r="G543" s="13" t="s">
        <v>1602</v>
      </c>
      <c r="H543" s="64">
        <v>19734</v>
      </c>
      <c r="I543" s="69" t="s">
        <v>18</v>
      </c>
      <c r="J543" s="51">
        <v>50860</v>
      </c>
      <c r="K543" s="70">
        <v>4</v>
      </c>
      <c r="L543" s="69"/>
    </row>
    <row r="544" spans="1:12" ht="22.5">
      <c r="A544" s="64">
        <f>A543+1</f>
        <v>4</v>
      </c>
      <c r="B544" s="65" t="s">
        <v>12</v>
      </c>
      <c r="C544" s="66" t="s">
        <v>1475</v>
      </c>
      <c r="D544" s="67" t="s">
        <v>1603</v>
      </c>
      <c r="E544" s="68" t="s">
        <v>100</v>
      </c>
      <c r="F544" s="68" t="s">
        <v>1596</v>
      </c>
      <c r="G544" s="13" t="s">
        <v>1604</v>
      </c>
      <c r="H544" s="64">
        <v>19737</v>
      </c>
      <c r="I544" s="69" t="s">
        <v>18</v>
      </c>
      <c r="J544" s="51">
        <v>59350</v>
      </c>
      <c r="K544" s="70">
        <v>4</v>
      </c>
      <c r="L544" s="69"/>
    </row>
    <row r="545" spans="1:12" ht="22.5">
      <c r="A545" s="64">
        <v>1</v>
      </c>
      <c r="B545" s="65" t="s">
        <v>19</v>
      </c>
      <c r="C545" s="66" t="s">
        <v>1605</v>
      </c>
      <c r="D545" s="67" t="s">
        <v>1606</v>
      </c>
      <c r="E545" s="68" t="s">
        <v>107</v>
      </c>
      <c r="F545" s="68" t="s">
        <v>1607</v>
      </c>
      <c r="G545" s="13" t="s">
        <v>1608</v>
      </c>
      <c r="H545" s="64">
        <v>19738</v>
      </c>
      <c r="I545" s="69" t="s">
        <v>18</v>
      </c>
      <c r="J545" s="51">
        <v>52260</v>
      </c>
      <c r="K545" s="70">
        <v>4</v>
      </c>
      <c r="L545" s="69"/>
    </row>
    <row r="546" spans="1:12" ht="22.5">
      <c r="A546" s="64">
        <f>A545+1</f>
        <v>2</v>
      </c>
      <c r="B546" s="65" t="s">
        <v>12</v>
      </c>
      <c r="C546" s="66" t="s">
        <v>1609</v>
      </c>
      <c r="D546" s="67" t="s">
        <v>1610</v>
      </c>
      <c r="E546" s="68" t="s">
        <v>100</v>
      </c>
      <c r="F546" s="68" t="s">
        <v>1607</v>
      </c>
      <c r="G546" s="13" t="s">
        <v>1611</v>
      </c>
      <c r="H546" s="64">
        <v>10575</v>
      </c>
      <c r="I546" s="69" t="s">
        <v>18</v>
      </c>
      <c r="J546" s="51">
        <v>33610</v>
      </c>
      <c r="K546" s="70">
        <v>4</v>
      </c>
      <c r="L546" s="69"/>
    </row>
    <row r="547" spans="1:12" ht="22.5">
      <c r="A547" s="64">
        <f>A546+1</f>
        <v>3</v>
      </c>
      <c r="B547" s="65" t="s">
        <v>12</v>
      </c>
      <c r="C547" s="66" t="s">
        <v>1612</v>
      </c>
      <c r="D547" s="67" t="s">
        <v>1613</v>
      </c>
      <c r="E547" s="68" t="s">
        <v>100</v>
      </c>
      <c r="F547" s="68" t="s">
        <v>1607</v>
      </c>
      <c r="G547" s="13" t="s">
        <v>1614</v>
      </c>
      <c r="H547" s="64">
        <v>19741</v>
      </c>
      <c r="I547" s="69" t="s">
        <v>18</v>
      </c>
      <c r="J547" s="51">
        <v>49250</v>
      </c>
      <c r="K547" s="70">
        <v>4</v>
      </c>
      <c r="L547" s="69"/>
    </row>
    <row r="548" spans="1:12" ht="22.5">
      <c r="A548" s="64">
        <f>A547+1</f>
        <v>4</v>
      </c>
      <c r="B548" s="65" t="s">
        <v>12</v>
      </c>
      <c r="C548" s="66" t="s">
        <v>1615</v>
      </c>
      <c r="D548" s="67" t="s">
        <v>468</v>
      </c>
      <c r="E548" s="68" t="s">
        <v>100</v>
      </c>
      <c r="F548" s="68" t="s">
        <v>1607</v>
      </c>
      <c r="G548" s="13" t="s">
        <v>1616</v>
      </c>
      <c r="H548" s="64">
        <v>19742</v>
      </c>
      <c r="I548" s="69" t="s">
        <v>18</v>
      </c>
      <c r="J548" s="51">
        <v>59920</v>
      </c>
      <c r="K548" s="70">
        <v>4</v>
      </c>
      <c r="L548" s="69"/>
    </row>
    <row r="549" spans="1:12" ht="22.5">
      <c r="A549" s="64">
        <v>1</v>
      </c>
      <c r="B549" s="65" t="s">
        <v>12</v>
      </c>
      <c r="C549" s="66" t="s">
        <v>1617</v>
      </c>
      <c r="D549" s="67" t="s">
        <v>1618</v>
      </c>
      <c r="E549" s="68" t="s">
        <v>1208</v>
      </c>
      <c r="F549" s="68" t="s">
        <v>1619</v>
      </c>
      <c r="G549" s="13" t="s">
        <v>1620</v>
      </c>
      <c r="H549" s="64">
        <v>19764</v>
      </c>
      <c r="I549" s="69" t="s">
        <v>18</v>
      </c>
      <c r="J549" s="51">
        <v>52770</v>
      </c>
      <c r="K549" s="70">
        <v>4</v>
      </c>
      <c r="L549" s="69"/>
    </row>
    <row r="550" spans="1:12" ht="22.5">
      <c r="A550" s="64">
        <f>A549+1</f>
        <v>2</v>
      </c>
      <c r="B550" s="65" t="s">
        <v>19</v>
      </c>
      <c r="C550" s="66" t="s">
        <v>20</v>
      </c>
      <c r="D550" s="67" t="s">
        <v>1621</v>
      </c>
      <c r="E550" s="68" t="s">
        <v>100</v>
      </c>
      <c r="F550" s="68" t="s">
        <v>1619</v>
      </c>
      <c r="G550" s="21">
        <v>475</v>
      </c>
      <c r="H550" s="64">
        <v>10668</v>
      </c>
      <c r="I550" s="69" t="s">
        <v>18</v>
      </c>
      <c r="J550" s="51">
        <v>30280</v>
      </c>
      <c r="K550" s="70">
        <v>4</v>
      </c>
      <c r="L550" s="69"/>
    </row>
    <row r="551" spans="1:12" ht="22.5">
      <c r="A551" s="64">
        <f>A550+1</f>
        <v>3</v>
      </c>
      <c r="B551" s="65" t="s">
        <v>12</v>
      </c>
      <c r="C551" s="66" t="s">
        <v>1622</v>
      </c>
      <c r="D551" s="67" t="s">
        <v>1623</v>
      </c>
      <c r="E551" s="68" t="s">
        <v>100</v>
      </c>
      <c r="F551" s="68" t="s">
        <v>1619</v>
      </c>
      <c r="G551" s="13" t="s">
        <v>1624</v>
      </c>
      <c r="H551" s="64">
        <v>19765</v>
      </c>
      <c r="I551" s="69" t="s">
        <v>18</v>
      </c>
      <c r="J551" s="51">
        <v>52790</v>
      </c>
      <c r="K551" s="70">
        <v>4</v>
      </c>
      <c r="L551" s="69"/>
    </row>
    <row r="552" spans="1:12" ht="22.5">
      <c r="A552" s="64">
        <v>1</v>
      </c>
      <c r="B552" s="65" t="s">
        <v>23</v>
      </c>
      <c r="C552" s="66" t="s">
        <v>1625</v>
      </c>
      <c r="D552" s="67" t="s">
        <v>1626</v>
      </c>
      <c r="E552" s="68" t="s">
        <v>107</v>
      </c>
      <c r="F552" s="68" t="s">
        <v>1627</v>
      </c>
      <c r="G552" s="13" t="s">
        <v>1628</v>
      </c>
      <c r="H552" s="64">
        <v>19768</v>
      </c>
      <c r="I552" s="69" t="s">
        <v>18</v>
      </c>
      <c r="J552" s="51">
        <v>51240</v>
      </c>
      <c r="K552" s="70">
        <v>4</v>
      </c>
      <c r="L552" s="69"/>
    </row>
    <row r="553" spans="1:12" ht="22.5">
      <c r="A553" s="64">
        <f t="shared" ref="A553:A567" si="28">A552+1</f>
        <v>2</v>
      </c>
      <c r="B553" s="65" t="s">
        <v>23</v>
      </c>
      <c r="C553" s="66" t="s">
        <v>1629</v>
      </c>
      <c r="D553" s="67" t="s">
        <v>1630</v>
      </c>
      <c r="E553" s="68" t="s">
        <v>100</v>
      </c>
      <c r="F553" s="68" t="s">
        <v>1627</v>
      </c>
      <c r="G553" s="13" t="s">
        <v>1631</v>
      </c>
      <c r="H553" s="64">
        <v>19758</v>
      </c>
      <c r="I553" s="69" t="s">
        <v>18</v>
      </c>
      <c r="J553" s="51">
        <v>58280</v>
      </c>
      <c r="K553" s="70">
        <v>4</v>
      </c>
      <c r="L553" s="69"/>
    </row>
    <row r="554" spans="1:12" ht="22.5">
      <c r="A554" s="64">
        <f t="shared" si="28"/>
        <v>3</v>
      </c>
      <c r="B554" s="65" t="s">
        <v>12</v>
      </c>
      <c r="C554" s="66" t="s">
        <v>1632</v>
      </c>
      <c r="D554" s="67" t="s">
        <v>1633</v>
      </c>
      <c r="E554" s="68" t="s">
        <v>100</v>
      </c>
      <c r="F554" s="68" t="s">
        <v>1627</v>
      </c>
      <c r="G554" s="13" t="s">
        <v>1634</v>
      </c>
      <c r="H554" s="64">
        <v>19759</v>
      </c>
      <c r="I554" s="69" t="s">
        <v>18</v>
      </c>
      <c r="J554" s="51">
        <v>58330</v>
      </c>
      <c r="K554" s="70">
        <v>4</v>
      </c>
      <c r="L554" s="69"/>
    </row>
    <row r="555" spans="1:12" ht="22.5">
      <c r="A555" s="64">
        <f t="shared" si="28"/>
        <v>4</v>
      </c>
      <c r="B555" s="65" t="s">
        <v>12</v>
      </c>
      <c r="C555" s="66" t="s">
        <v>1635</v>
      </c>
      <c r="D555" s="67" t="s">
        <v>1636</v>
      </c>
      <c r="E555" s="68" t="s">
        <v>100</v>
      </c>
      <c r="F555" s="68" t="s">
        <v>1627</v>
      </c>
      <c r="G555" s="13" t="s">
        <v>1637</v>
      </c>
      <c r="H555" s="64">
        <v>19769</v>
      </c>
      <c r="I555" s="69" t="s">
        <v>18</v>
      </c>
      <c r="J555" s="51">
        <v>58180</v>
      </c>
      <c r="K555" s="70">
        <v>4</v>
      </c>
      <c r="L555" s="69"/>
    </row>
    <row r="556" spans="1:12" ht="22.5">
      <c r="A556" s="64">
        <f t="shared" si="28"/>
        <v>5</v>
      </c>
      <c r="B556" s="65" t="s">
        <v>12</v>
      </c>
      <c r="C556" s="66" t="s">
        <v>1638</v>
      </c>
      <c r="D556" s="67" t="s">
        <v>1639</v>
      </c>
      <c r="E556" s="68" t="s">
        <v>100</v>
      </c>
      <c r="F556" s="68" t="s">
        <v>1627</v>
      </c>
      <c r="G556" s="13" t="s">
        <v>1640</v>
      </c>
      <c r="H556" s="64">
        <v>19770</v>
      </c>
      <c r="I556" s="69" t="s">
        <v>18</v>
      </c>
      <c r="J556" s="51">
        <v>49450</v>
      </c>
      <c r="K556" s="70">
        <v>4</v>
      </c>
      <c r="L556" s="69"/>
    </row>
    <row r="557" spans="1:12" ht="22.5">
      <c r="A557" s="64">
        <f t="shared" si="28"/>
        <v>6</v>
      </c>
      <c r="B557" s="65" t="s">
        <v>12</v>
      </c>
      <c r="C557" s="66" t="s">
        <v>1641</v>
      </c>
      <c r="D557" s="67" t="s">
        <v>1642</v>
      </c>
      <c r="E557" s="68" t="s">
        <v>100</v>
      </c>
      <c r="F557" s="68" t="s">
        <v>1627</v>
      </c>
      <c r="G557" s="13" t="s">
        <v>1643</v>
      </c>
      <c r="H557" s="64">
        <v>19772</v>
      </c>
      <c r="I557" s="69" t="s">
        <v>18</v>
      </c>
      <c r="J557" s="51">
        <v>51610</v>
      </c>
      <c r="K557" s="70">
        <v>4</v>
      </c>
      <c r="L557" s="69"/>
    </row>
    <row r="558" spans="1:12" ht="22.5">
      <c r="A558" s="64">
        <f t="shared" si="28"/>
        <v>7</v>
      </c>
      <c r="B558" s="65" t="s">
        <v>12</v>
      </c>
      <c r="C558" s="66" t="s">
        <v>604</v>
      </c>
      <c r="D558" s="67" t="s">
        <v>1644</v>
      </c>
      <c r="E558" s="68" t="s">
        <v>100</v>
      </c>
      <c r="F558" s="68" t="s">
        <v>1627</v>
      </c>
      <c r="G558" s="13" t="s">
        <v>1645</v>
      </c>
      <c r="H558" s="64">
        <v>19773</v>
      </c>
      <c r="I558" s="69" t="s">
        <v>18</v>
      </c>
      <c r="J558" s="51">
        <v>38940</v>
      </c>
      <c r="K558" s="70">
        <v>4</v>
      </c>
      <c r="L558" s="69"/>
    </row>
    <row r="559" spans="1:12" ht="22.5">
      <c r="A559" s="64">
        <f t="shared" si="28"/>
        <v>8</v>
      </c>
      <c r="B559" s="65" t="s">
        <v>19</v>
      </c>
      <c r="C559" s="66" t="s">
        <v>738</v>
      </c>
      <c r="D559" s="67" t="s">
        <v>1646</v>
      </c>
      <c r="E559" s="68" t="s">
        <v>100</v>
      </c>
      <c r="F559" s="68" t="s">
        <v>1627</v>
      </c>
      <c r="G559" s="13" t="s">
        <v>1647</v>
      </c>
      <c r="H559" s="64">
        <v>19774</v>
      </c>
      <c r="I559" s="69" t="s">
        <v>98</v>
      </c>
      <c r="J559" s="51">
        <v>17890</v>
      </c>
      <c r="K559" s="70">
        <v>4</v>
      </c>
      <c r="L559" s="69"/>
    </row>
    <row r="560" spans="1:12" ht="22.5">
      <c r="A560" s="64">
        <f t="shared" si="28"/>
        <v>9</v>
      </c>
      <c r="B560" s="65" t="s">
        <v>19</v>
      </c>
      <c r="C560" s="66" t="s">
        <v>1648</v>
      </c>
      <c r="D560" s="67" t="s">
        <v>1649</v>
      </c>
      <c r="E560" s="68" t="s">
        <v>100</v>
      </c>
      <c r="F560" s="68" t="s">
        <v>1627</v>
      </c>
      <c r="G560" s="13" t="s">
        <v>1650</v>
      </c>
      <c r="H560" s="64">
        <v>19775</v>
      </c>
      <c r="I560" s="69" t="s">
        <v>18</v>
      </c>
      <c r="J560" s="51">
        <v>67460</v>
      </c>
      <c r="K560" s="70">
        <v>4</v>
      </c>
      <c r="L560" s="69"/>
    </row>
    <row r="561" spans="1:12" ht="22.5">
      <c r="A561" s="64">
        <f t="shared" si="28"/>
        <v>10</v>
      </c>
      <c r="B561" s="65" t="s">
        <v>12</v>
      </c>
      <c r="C561" s="66" t="s">
        <v>1651</v>
      </c>
      <c r="D561" s="67" t="s">
        <v>1652</v>
      </c>
      <c r="E561" s="68" t="s">
        <v>100</v>
      </c>
      <c r="F561" s="68" t="s">
        <v>1627</v>
      </c>
      <c r="G561" s="13" t="s">
        <v>1653</v>
      </c>
      <c r="H561" s="64">
        <v>19777</v>
      </c>
      <c r="I561" s="69" t="s">
        <v>18</v>
      </c>
      <c r="J561" s="51">
        <v>56320</v>
      </c>
      <c r="K561" s="70">
        <v>4</v>
      </c>
      <c r="L561" s="69"/>
    </row>
    <row r="562" spans="1:12" ht="22.5">
      <c r="A562" s="64">
        <f t="shared" si="28"/>
        <v>11</v>
      </c>
      <c r="B562" s="65" t="s">
        <v>12</v>
      </c>
      <c r="C562" s="66" t="s">
        <v>1654</v>
      </c>
      <c r="D562" s="67" t="s">
        <v>1655</v>
      </c>
      <c r="E562" s="68" t="s">
        <v>100</v>
      </c>
      <c r="F562" s="68" t="s">
        <v>1627</v>
      </c>
      <c r="G562" s="13" t="s">
        <v>1656</v>
      </c>
      <c r="H562" s="64">
        <v>19778</v>
      </c>
      <c r="I562" s="69" t="s">
        <v>18</v>
      </c>
      <c r="J562" s="51">
        <v>49850</v>
      </c>
      <c r="K562" s="70">
        <v>4</v>
      </c>
      <c r="L562" s="69"/>
    </row>
    <row r="563" spans="1:12" ht="22.5">
      <c r="A563" s="64">
        <f t="shared" si="28"/>
        <v>12</v>
      </c>
      <c r="B563" s="65" t="s">
        <v>19</v>
      </c>
      <c r="C563" s="66" t="s">
        <v>1657</v>
      </c>
      <c r="D563" s="67" t="s">
        <v>1658</v>
      </c>
      <c r="E563" s="68" t="s">
        <v>100</v>
      </c>
      <c r="F563" s="68" t="s">
        <v>1627</v>
      </c>
      <c r="G563" s="13" t="s">
        <v>1659</v>
      </c>
      <c r="H563" s="64">
        <v>19779</v>
      </c>
      <c r="I563" s="69" t="s">
        <v>98</v>
      </c>
      <c r="J563" s="51">
        <v>18980</v>
      </c>
      <c r="K563" s="70">
        <v>4</v>
      </c>
      <c r="L563" s="69"/>
    </row>
    <row r="564" spans="1:12" ht="22.5">
      <c r="A564" s="64">
        <f t="shared" si="28"/>
        <v>13</v>
      </c>
      <c r="B564" s="65" t="s">
        <v>12</v>
      </c>
      <c r="C564" s="66" t="s">
        <v>1660</v>
      </c>
      <c r="D564" s="67" t="s">
        <v>1344</v>
      </c>
      <c r="E564" s="68" t="s">
        <v>100</v>
      </c>
      <c r="F564" s="68" t="s">
        <v>1627</v>
      </c>
      <c r="G564" s="13" t="s">
        <v>1661</v>
      </c>
      <c r="H564" s="64">
        <v>19780</v>
      </c>
      <c r="I564" s="69" t="s">
        <v>18</v>
      </c>
      <c r="J564" s="51">
        <v>39900</v>
      </c>
      <c r="K564" s="70">
        <v>4</v>
      </c>
      <c r="L564" s="69"/>
    </row>
    <row r="565" spans="1:12" ht="22.5">
      <c r="A565" s="64">
        <f t="shared" si="28"/>
        <v>14</v>
      </c>
      <c r="B565" s="65" t="s">
        <v>19</v>
      </c>
      <c r="C565" s="66" t="s">
        <v>1662</v>
      </c>
      <c r="D565" s="67" t="s">
        <v>1663</v>
      </c>
      <c r="E565" s="68" t="s">
        <v>100</v>
      </c>
      <c r="F565" s="68" t="s">
        <v>1627</v>
      </c>
      <c r="G565" s="13" t="s">
        <v>1664</v>
      </c>
      <c r="H565" s="64">
        <v>19781</v>
      </c>
      <c r="I565" s="69" t="s">
        <v>18</v>
      </c>
      <c r="J565" s="51">
        <v>55470</v>
      </c>
      <c r="K565" s="70">
        <v>4</v>
      </c>
      <c r="L565" s="69"/>
    </row>
    <row r="566" spans="1:12" ht="22.5">
      <c r="A566" s="64">
        <f t="shared" si="28"/>
        <v>15</v>
      </c>
      <c r="B566" s="65" t="s">
        <v>23</v>
      </c>
      <c r="C566" s="66" t="s">
        <v>1638</v>
      </c>
      <c r="D566" s="67" t="s">
        <v>1665</v>
      </c>
      <c r="E566" s="68" t="s">
        <v>100</v>
      </c>
      <c r="F566" s="68" t="s">
        <v>1627</v>
      </c>
      <c r="G566" s="13" t="s">
        <v>1666</v>
      </c>
      <c r="H566" s="64">
        <v>19782</v>
      </c>
      <c r="I566" s="69" t="s">
        <v>34</v>
      </c>
      <c r="J566" s="51">
        <v>32530</v>
      </c>
      <c r="K566" s="70">
        <v>4</v>
      </c>
      <c r="L566" s="69"/>
    </row>
    <row r="567" spans="1:12" ht="22.5">
      <c r="A567" s="64">
        <f t="shared" si="28"/>
        <v>16</v>
      </c>
      <c r="B567" s="65" t="s">
        <v>12</v>
      </c>
      <c r="C567" s="66" t="s">
        <v>1667</v>
      </c>
      <c r="D567" s="67" t="s">
        <v>585</v>
      </c>
      <c r="E567" s="68" t="s">
        <v>100</v>
      </c>
      <c r="F567" s="68" t="s">
        <v>1627</v>
      </c>
      <c r="G567" s="13" t="s">
        <v>1668</v>
      </c>
      <c r="H567" s="64">
        <v>19785</v>
      </c>
      <c r="I567" s="69" t="s">
        <v>18</v>
      </c>
      <c r="J567" s="51">
        <v>38400</v>
      </c>
      <c r="K567" s="70">
        <v>4</v>
      </c>
      <c r="L567" s="69"/>
    </row>
    <row r="568" spans="1:12" ht="22.5">
      <c r="A568" s="64">
        <v>1</v>
      </c>
      <c r="B568" s="65" t="s">
        <v>23</v>
      </c>
      <c r="C568" s="66" t="s">
        <v>480</v>
      </c>
      <c r="D568" s="67" t="s">
        <v>686</v>
      </c>
      <c r="E568" s="68" t="s">
        <v>107</v>
      </c>
      <c r="F568" s="68" t="s">
        <v>1669</v>
      </c>
      <c r="G568" s="13" t="s">
        <v>1670</v>
      </c>
      <c r="H568" s="64">
        <v>19746</v>
      </c>
      <c r="I568" s="69" t="s">
        <v>34</v>
      </c>
      <c r="J568" s="51">
        <v>44010</v>
      </c>
      <c r="K568" s="70">
        <v>4</v>
      </c>
      <c r="L568" s="69"/>
    </row>
    <row r="569" spans="1:12" ht="22.5">
      <c r="A569" s="64">
        <f>A568+1</f>
        <v>2</v>
      </c>
      <c r="B569" s="65" t="s">
        <v>12</v>
      </c>
      <c r="C569" s="66" t="s">
        <v>1671</v>
      </c>
      <c r="D569" s="67" t="s">
        <v>1672</v>
      </c>
      <c r="E569" s="68" t="s">
        <v>100</v>
      </c>
      <c r="F569" s="68" t="s">
        <v>1669</v>
      </c>
      <c r="G569" s="29" t="s">
        <v>1673</v>
      </c>
      <c r="H569" s="64">
        <v>1018</v>
      </c>
      <c r="I569" s="69" t="s">
        <v>34</v>
      </c>
      <c r="J569" s="51">
        <v>28870</v>
      </c>
      <c r="K569" s="70">
        <v>4</v>
      </c>
      <c r="L569" s="69"/>
    </row>
    <row r="570" spans="1:12" ht="22.5">
      <c r="A570" s="64">
        <f>A569+1</f>
        <v>3</v>
      </c>
      <c r="B570" s="65" t="s">
        <v>19</v>
      </c>
      <c r="C570" s="66" t="s">
        <v>1674</v>
      </c>
      <c r="D570" s="67" t="s">
        <v>1675</v>
      </c>
      <c r="E570" s="68" t="s">
        <v>100</v>
      </c>
      <c r="F570" s="68" t="s">
        <v>1669</v>
      </c>
      <c r="G570" s="13" t="s">
        <v>1676</v>
      </c>
      <c r="H570" s="64">
        <v>19747</v>
      </c>
      <c r="I570" s="69" t="s">
        <v>18</v>
      </c>
      <c r="J570" s="51">
        <v>39450</v>
      </c>
      <c r="K570" s="70">
        <v>4</v>
      </c>
      <c r="L570" s="69"/>
    </row>
    <row r="571" spans="1:12" ht="22.5">
      <c r="A571" s="64">
        <f>A570+1</f>
        <v>4</v>
      </c>
      <c r="B571" s="65" t="s">
        <v>23</v>
      </c>
      <c r="C571" s="66" t="s">
        <v>1677</v>
      </c>
      <c r="D571" s="67" t="s">
        <v>1678</v>
      </c>
      <c r="E571" s="68" t="s">
        <v>124</v>
      </c>
      <c r="F571" s="68" t="s">
        <v>1669</v>
      </c>
      <c r="G571" s="13" t="s">
        <v>1679</v>
      </c>
      <c r="H571" s="64">
        <v>19749</v>
      </c>
      <c r="I571" s="69" t="s">
        <v>124</v>
      </c>
      <c r="J571" s="51">
        <v>15800</v>
      </c>
      <c r="K571" s="70">
        <v>4</v>
      </c>
      <c r="L571" s="69" t="s">
        <v>126</v>
      </c>
    </row>
    <row r="572" spans="1:12" ht="22.5">
      <c r="A572" s="64">
        <f>A571+1</f>
        <v>5</v>
      </c>
      <c r="B572" s="65" t="s">
        <v>12</v>
      </c>
      <c r="C572" s="66" t="s">
        <v>1680</v>
      </c>
      <c r="D572" s="67" t="s">
        <v>1681</v>
      </c>
      <c r="E572" s="68" t="s">
        <v>100</v>
      </c>
      <c r="F572" s="68" t="s">
        <v>1669</v>
      </c>
      <c r="G572" s="13" t="s">
        <v>1682</v>
      </c>
      <c r="H572" s="64">
        <v>19752</v>
      </c>
      <c r="I572" s="69" t="s">
        <v>18</v>
      </c>
      <c r="J572" s="51">
        <v>61550</v>
      </c>
      <c r="K572" s="70">
        <v>4</v>
      </c>
      <c r="L572" s="69"/>
    </row>
    <row r="573" spans="1:12" ht="22.5">
      <c r="A573" s="64">
        <f>A572+1</f>
        <v>6</v>
      </c>
      <c r="B573" s="65" t="s">
        <v>12</v>
      </c>
      <c r="C573" s="66" t="s">
        <v>1683</v>
      </c>
      <c r="D573" s="67" t="s">
        <v>1684</v>
      </c>
      <c r="E573" s="68" t="s">
        <v>100</v>
      </c>
      <c r="F573" s="68" t="s">
        <v>1669</v>
      </c>
      <c r="G573" s="13" t="s">
        <v>1685</v>
      </c>
      <c r="H573" s="64">
        <v>20620</v>
      </c>
      <c r="I573" s="69" t="s">
        <v>34</v>
      </c>
      <c r="J573" s="51">
        <v>27100</v>
      </c>
      <c r="K573" s="70">
        <v>4</v>
      </c>
      <c r="L573" s="69"/>
    </row>
    <row r="574" spans="1:12" ht="22.5">
      <c r="A574" s="64">
        <v>1</v>
      </c>
      <c r="B574" s="65" t="s">
        <v>23</v>
      </c>
      <c r="C574" s="66" t="s">
        <v>1686</v>
      </c>
      <c r="D574" s="67" t="s">
        <v>1687</v>
      </c>
      <c r="E574" s="68" t="s">
        <v>107</v>
      </c>
      <c r="F574" s="68" t="s">
        <v>103</v>
      </c>
      <c r="G574" s="13" t="s">
        <v>1688</v>
      </c>
      <c r="H574" s="64">
        <v>19917</v>
      </c>
      <c r="I574" s="69" t="s">
        <v>18</v>
      </c>
      <c r="J574" s="51">
        <v>46500</v>
      </c>
      <c r="K574" s="70">
        <v>4</v>
      </c>
      <c r="L574" s="69"/>
    </row>
    <row r="575" spans="1:12" ht="22.5">
      <c r="A575" s="64">
        <f t="shared" ref="A575:A587" si="29">A574+1</f>
        <v>2</v>
      </c>
      <c r="B575" s="65" t="s">
        <v>23</v>
      </c>
      <c r="C575" s="66" t="s">
        <v>1689</v>
      </c>
      <c r="D575" s="67" t="s">
        <v>1690</v>
      </c>
      <c r="E575" s="68" t="s">
        <v>100</v>
      </c>
      <c r="F575" s="68" t="s">
        <v>103</v>
      </c>
      <c r="G575" s="13" t="s">
        <v>1691</v>
      </c>
      <c r="H575" s="64">
        <v>19918</v>
      </c>
      <c r="I575" s="69" t="s">
        <v>18</v>
      </c>
      <c r="J575" s="51">
        <v>68870</v>
      </c>
      <c r="K575" s="70">
        <v>4</v>
      </c>
      <c r="L575" s="69"/>
    </row>
    <row r="576" spans="1:12" ht="22.5">
      <c r="A576" s="64">
        <f t="shared" si="29"/>
        <v>3</v>
      </c>
      <c r="B576" s="65" t="s">
        <v>12</v>
      </c>
      <c r="C576" s="66" t="s">
        <v>1692</v>
      </c>
      <c r="D576" s="67" t="s">
        <v>1693</v>
      </c>
      <c r="E576" s="68" t="s">
        <v>100</v>
      </c>
      <c r="F576" s="68" t="s">
        <v>103</v>
      </c>
      <c r="G576" s="13" t="s">
        <v>1694</v>
      </c>
      <c r="H576" s="64">
        <v>19919</v>
      </c>
      <c r="I576" s="69" t="s">
        <v>18</v>
      </c>
      <c r="J576" s="51">
        <v>67680</v>
      </c>
      <c r="K576" s="70">
        <v>4</v>
      </c>
      <c r="L576" s="69"/>
    </row>
    <row r="577" spans="1:12" ht="22.5">
      <c r="A577" s="64">
        <f t="shared" si="29"/>
        <v>4</v>
      </c>
      <c r="B577" s="65" t="s">
        <v>19</v>
      </c>
      <c r="C577" s="66" t="s">
        <v>1695</v>
      </c>
      <c r="D577" s="67" t="s">
        <v>1696</v>
      </c>
      <c r="E577" s="68" t="s">
        <v>100</v>
      </c>
      <c r="F577" s="68" t="s">
        <v>103</v>
      </c>
      <c r="G577" s="13" t="s">
        <v>1697</v>
      </c>
      <c r="H577" s="64">
        <v>19920</v>
      </c>
      <c r="I577" s="69" t="s">
        <v>18</v>
      </c>
      <c r="J577" s="51">
        <v>34070</v>
      </c>
      <c r="K577" s="70">
        <v>4</v>
      </c>
      <c r="L577" s="69"/>
    </row>
    <row r="578" spans="1:12" ht="22.5">
      <c r="A578" s="64">
        <f t="shared" si="29"/>
        <v>5</v>
      </c>
      <c r="B578" s="65" t="s">
        <v>12</v>
      </c>
      <c r="C578" s="66" t="s">
        <v>1698</v>
      </c>
      <c r="D578" s="67" t="s">
        <v>1699</v>
      </c>
      <c r="E578" s="68" t="s">
        <v>100</v>
      </c>
      <c r="F578" s="68" t="s">
        <v>103</v>
      </c>
      <c r="G578" s="13" t="s">
        <v>1700</v>
      </c>
      <c r="H578" s="64">
        <v>19921</v>
      </c>
      <c r="I578" s="69" t="s">
        <v>18</v>
      </c>
      <c r="J578" s="51">
        <v>57150</v>
      </c>
      <c r="K578" s="70">
        <v>4</v>
      </c>
      <c r="L578" s="69"/>
    </row>
    <row r="579" spans="1:12" ht="22.5">
      <c r="A579" s="64">
        <f t="shared" si="29"/>
        <v>6</v>
      </c>
      <c r="B579" s="65" t="s">
        <v>19</v>
      </c>
      <c r="C579" s="66" t="s">
        <v>1701</v>
      </c>
      <c r="D579" s="67" t="s">
        <v>1702</v>
      </c>
      <c r="E579" s="68" t="s">
        <v>100</v>
      </c>
      <c r="F579" s="68" t="s">
        <v>103</v>
      </c>
      <c r="G579" s="13" t="s">
        <v>1703</v>
      </c>
      <c r="H579" s="64">
        <v>19922</v>
      </c>
      <c r="I579" s="69" t="s">
        <v>18</v>
      </c>
      <c r="J579" s="51">
        <v>60120</v>
      </c>
      <c r="K579" s="70">
        <v>4</v>
      </c>
      <c r="L579" s="69"/>
    </row>
    <row r="580" spans="1:12" ht="22.5">
      <c r="A580" s="64">
        <f t="shared" si="29"/>
        <v>7</v>
      </c>
      <c r="B580" s="65" t="s">
        <v>19</v>
      </c>
      <c r="C580" s="66" t="s">
        <v>1704</v>
      </c>
      <c r="D580" s="67" t="s">
        <v>1705</v>
      </c>
      <c r="E580" s="68" t="s">
        <v>100</v>
      </c>
      <c r="F580" s="68" t="s">
        <v>103</v>
      </c>
      <c r="G580" s="13" t="s">
        <v>1706</v>
      </c>
      <c r="H580" s="64">
        <v>19924</v>
      </c>
      <c r="I580" s="69" t="s">
        <v>98</v>
      </c>
      <c r="J580" s="51">
        <v>20960</v>
      </c>
      <c r="K580" s="70">
        <v>4</v>
      </c>
      <c r="L580" s="69"/>
    </row>
    <row r="581" spans="1:12" ht="22.5">
      <c r="A581" s="64">
        <f t="shared" si="29"/>
        <v>8</v>
      </c>
      <c r="B581" s="65" t="s">
        <v>23</v>
      </c>
      <c r="C581" s="66" t="s">
        <v>1707</v>
      </c>
      <c r="D581" s="67" t="s">
        <v>1708</v>
      </c>
      <c r="E581" s="68" t="s">
        <v>100</v>
      </c>
      <c r="F581" s="68" t="s">
        <v>103</v>
      </c>
      <c r="G581" s="13" t="s">
        <v>1709</v>
      </c>
      <c r="H581" s="64">
        <v>19925</v>
      </c>
      <c r="I581" s="69" t="s">
        <v>18</v>
      </c>
      <c r="J581" s="51">
        <v>42610</v>
      </c>
      <c r="K581" s="70">
        <v>4</v>
      </c>
      <c r="L581" s="69"/>
    </row>
    <row r="582" spans="1:12" ht="22.5">
      <c r="A582" s="64">
        <f t="shared" si="29"/>
        <v>9</v>
      </c>
      <c r="B582" s="65" t="s">
        <v>12</v>
      </c>
      <c r="C582" s="66" t="s">
        <v>1710</v>
      </c>
      <c r="D582" s="67" t="s">
        <v>1711</v>
      </c>
      <c r="E582" s="68" t="s">
        <v>100</v>
      </c>
      <c r="F582" s="68" t="s">
        <v>103</v>
      </c>
      <c r="G582" s="13" t="s">
        <v>1712</v>
      </c>
      <c r="H582" s="64">
        <v>19926</v>
      </c>
      <c r="I582" s="69" t="s">
        <v>18</v>
      </c>
      <c r="J582" s="51">
        <v>53270</v>
      </c>
      <c r="K582" s="70">
        <v>4</v>
      </c>
      <c r="L582" s="69"/>
    </row>
    <row r="583" spans="1:12" ht="22.5">
      <c r="A583" s="64">
        <f t="shared" si="29"/>
        <v>10</v>
      </c>
      <c r="B583" s="65" t="s">
        <v>12</v>
      </c>
      <c r="C583" s="66" t="s">
        <v>1713</v>
      </c>
      <c r="D583" s="67" t="s">
        <v>1714</v>
      </c>
      <c r="E583" s="68" t="s">
        <v>100</v>
      </c>
      <c r="F583" s="68" t="s">
        <v>103</v>
      </c>
      <c r="G583" s="13" t="s">
        <v>1715</v>
      </c>
      <c r="H583" s="64">
        <v>19927</v>
      </c>
      <c r="I583" s="69" t="s">
        <v>18</v>
      </c>
      <c r="J583" s="51">
        <v>60120</v>
      </c>
      <c r="K583" s="70">
        <v>4</v>
      </c>
      <c r="L583" s="69"/>
    </row>
    <row r="584" spans="1:12" ht="22.5">
      <c r="A584" s="64">
        <f t="shared" si="29"/>
        <v>11</v>
      </c>
      <c r="B584" s="65" t="s">
        <v>12</v>
      </c>
      <c r="C584" s="66" t="s">
        <v>1716</v>
      </c>
      <c r="D584" s="67" t="s">
        <v>1717</v>
      </c>
      <c r="E584" s="68" t="s">
        <v>100</v>
      </c>
      <c r="F584" s="68" t="s">
        <v>103</v>
      </c>
      <c r="G584" s="13" t="s">
        <v>1718</v>
      </c>
      <c r="H584" s="64">
        <v>19928</v>
      </c>
      <c r="I584" s="69" t="s">
        <v>18</v>
      </c>
      <c r="J584" s="51">
        <v>55990</v>
      </c>
      <c r="K584" s="70">
        <v>4</v>
      </c>
      <c r="L584" s="69"/>
    </row>
    <row r="585" spans="1:12" ht="22.5">
      <c r="A585" s="64">
        <f t="shared" si="29"/>
        <v>12</v>
      </c>
      <c r="B585" s="65" t="s">
        <v>12</v>
      </c>
      <c r="C585" s="66" t="s">
        <v>1719</v>
      </c>
      <c r="D585" s="67" t="s">
        <v>1708</v>
      </c>
      <c r="E585" s="68" t="s">
        <v>100</v>
      </c>
      <c r="F585" s="68" t="s">
        <v>103</v>
      </c>
      <c r="G585" s="13" t="s">
        <v>1720</v>
      </c>
      <c r="H585" s="64">
        <v>19931</v>
      </c>
      <c r="I585" s="69" t="s">
        <v>18</v>
      </c>
      <c r="J585" s="51">
        <v>68390</v>
      </c>
      <c r="K585" s="70">
        <v>4</v>
      </c>
      <c r="L585" s="69"/>
    </row>
    <row r="586" spans="1:12" ht="22.5">
      <c r="A586" s="64">
        <f t="shared" si="29"/>
        <v>13</v>
      </c>
      <c r="B586" s="65" t="s">
        <v>23</v>
      </c>
      <c r="C586" s="66" t="s">
        <v>1721</v>
      </c>
      <c r="D586" s="67" t="s">
        <v>1722</v>
      </c>
      <c r="E586" s="68" t="s">
        <v>100</v>
      </c>
      <c r="F586" s="68" t="s">
        <v>103</v>
      </c>
      <c r="G586" s="13" t="s">
        <v>1723</v>
      </c>
      <c r="H586" s="64">
        <v>19934</v>
      </c>
      <c r="I586" s="69" t="s">
        <v>98</v>
      </c>
      <c r="J586" s="51">
        <v>24270</v>
      </c>
      <c r="K586" s="70">
        <v>4</v>
      </c>
      <c r="L586" s="69"/>
    </row>
    <row r="587" spans="1:12" ht="22.5">
      <c r="A587" s="64">
        <f t="shared" si="29"/>
        <v>14</v>
      </c>
      <c r="B587" s="65" t="s">
        <v>19</v>
      </c>
      <c r="C587" s="66" t="s">
        <v>1724</v>
      </c>
      <c r="D587" s="67" t="s">
        <v>1725</v>
      </c>
      <c r="E587" s="68" t="s">
        <v>100</v>
      </c>
      <c r="F587" s="68" t="s">
        <v>103</v>
      </c>
      <c r="G587" s="13" t="s">
        <v>1726</v>
      </c>
      <c r="H587" s="64">
        <v>19936</v>
      </c>
      <c r="I587" s="69" t="s">
        <v>18</v>
      </c>
      <c r="J587" s="51">
        <v>33160</v>
      </c>
      <c r="K587" s="70">
        <v>4</v>
      </c>
      <c r="L587" s="69"/>
    </row>
    <row r="588" spans="1:12" ht="22.5">
      <c r="A588" s="64">
        <v>1</v>
      </c>
      <c r="B588" s="65" t="s">
        <v>12</v>
      </c>
      <c r="C588" s="66" t="s">
        <v>1727</v>
      </c>
      <c r="D588" s="67" t="s">
        <v>1728</v>
      </c>
      <c r="E588" s="68" t="s">
        <v>107</v>
      </c>
      <c r="F588" s="68" t="s">
        <v>1729</v>
      </c>
      <c r="G588" s="13" t="s">
        <v>1730</v>
      </c>
      <c r="H588" s="64">
        <v>20448</v>
      </c>
      <c r="I588" s="69" t="s">
        <v>18</v>
      </c>
      <c r="J588" s="51">
        <v>61730</v>
      </c>
      <c r="K588" s="70">
        <v>8</v>
      </c>
      <c r="L588" s="69"/>
    </row>
    <row r="589" spans="1:12" ht="22.5">
      <c r="A589" s="64">
        <f t="shared" ref="A589:A603" si="30">A588+1</f>
        <v>2</v>
      </c>
      <c r="B589" s="65" t="s">
        <v>23</v>
      </c>
      <c r="C589" s="66" t="s">
        <v>1731</v>
      </c>
      <c r="D589" s="67" t="s">
        <v>1732</v>
      </c>
      <c r="E589" s="68" t="s">
        <v>100</v>
      </c>
      <c r="F589" s="68" t="s">
        <v>1733</v>
      </c>
      <c r="G589" s="13" t="s">
        <v>1734</v>
      </c>
      <c r="H589" s="64">
        <v>19201</v>
      </c>
      <c r="I589" s="69" t="s">
        <v>18</v>
      </c>
      <c r="J589" s="51">
        <v>50980</v>
      </c>
      <c r="K589" s="70">
        <v>4</v>
      </c>
      <c r="L589" s="69"/>
    </row>
    <row r="590" spans="1:12" ht="22.5">
      <c r="A590" s="64">
        <f t="shared" si="30"/>
        <v>3</v>
      </c>
      <c r="B590" s="65" t="s">
        <v>12</v>
      </c>
      <c r="C590" s="66" t="s">
        <v>1735</v>
      </c>
      <c r="D590" s="67" t="s">
        <v>1736</v>
      </c>
      <c r="E590" s="68" t="s">
        <v>100</v>
      </c>
      <c r="F590" s="68" t="s">
        <v>1733</v>
      </c>
      <c r="G590" s="13" t="s">
        <v>1737</v>
      </c>
      <c r="H590" s="64">
        <v>19708</v>
      </c>
      <c r="I590" s="69" t="s">
        <v>18</v>
      </c>
      <c r="J590" s="51">
        <v>58280</v>
      </c>
      <c r="K590" s="70">
        <v>4</v>
      </c>
      <c r="L590" s="69"/>
    </row>
    <row r="591" spans="1:12" ht="22.5">
      <c r="A591" s="64">
        <f t="shared" si="30"/>
        <v>4</v>
      </c>
      <c r="B591" s="65" t="s">
        <v>12</v>
      </c>
      <c r="C591" s="66" t="s">
        <v>1738</v>
      </c>
      <c r="D591" s="67" t="s">
        <v>1739</v>
      </c>
      <c r="E591" s="68" t="s">
        <v>100</v>
      </c>
      <c r="F591" s="68" t="s">
        <v>1733</v>
      </c>
      <c r="G591" s="13" t="s">
        <v>1740</v>
      </c>
      <c r="H591" s="64">
        <v>19763</v>
      </c>
      <c r="I591" s="69" t="s">
        <v>18</v>
      </c>
      <c r="J591" s="51">
        <v>57820</v>
      </c>
      <c r="K591" s="70">
        <v>4</v>
      </c>
      <c r="L591" s="69"/>
    </row>
    <row r="592" spans="1:12" ht="22.5">
      <c r="A592" s="64">
        <f t="shared" si="30"/>
        <v>5</v>
      </c>
      <c r="B592" s="65" t="s">
        <v>19</v>
      </c>
      <c r="C592" s="66" t="s">
        <v>1741</v>
      </c>
      <c r="D592" s="67" t="s">
        <v>1742</v>
      </c>
      <c r="E592" s="68" t="s">
        <v>100</v>
      </c>
      <c r="F592" s="68" t="s">
        <v>1733</v>
      </c>
      <c r="G592" s="13" t="s">
        <v>1743</v>
      </c>
      <c r="H592" s="64">
        <v>19891</v>
      </c>
      <c r="I592" s="69" t="s">
        <v>34</v>
      </c>
      <c r="J592" s="51">
        <v>41440</v>
      </c>
      <c r="K592" s="70">
        <v>4</v>
      </c>
      <c r="L592" s="69"/>
    </row>
    <row r="593" spans="1:12" ht="22.5">
      <c r="A593" s="64">
        <f t="shared" si="30"/>
        <v>6</v>
      </c>
      <c r="B593" s="65" t="s">
        <v>23</v>
      </c>
      <c r="C593" s="66" t="s">
        <v>1178</v>
      </c>
      <c r="D593" s="67" t="s">
        <v>1744</v>
      </c>
      <c r="E593" s="68" t="s">
        <v>100</v>
      </c>
      <c r="F593" s="68" t="s">
        <v>1733</v>
      </c>
      <c r="G593" s="13" t="s">
        <v>1745</v>
      </c>
      <c r="H593" s="64">
        <v>19894</v>
      </c>
      <c r="I593" s="69" t="s">
        <v>98</v>
      </c>
      <c r="J593" s="51">
        <v>19230</v>
      </c>
      <c r="K593" s="70">
        <v>4</v>
      </c>
      <c r="L593" s="69"/>
    </row>
    <row r="594" spans="1:12" ht="22.5">
      <c r="A594" s="64">
        <f t="shared" si="30"/>
        <v>7</v>
      </c>
      <c r="B594" s="65" t="s">
        <v>19</v>
      </c>
      <c r="C594" s="66" t="s">
        <v>1746</v>
      </c>
      <c r="D594" s="67" t="s">
        <v>1406</v>
      </c>
      <c r="E594" s="68" t="s">
        <v>100</v>
      </c>
      <c r="F594" s="68" t="s">
        <v>1733</v>
      </c>
      <c r="G594" s="13" t="s">
        <v>1747</v>
      </c>
      <c r="H594" s="64">
        <v>19895</v>
      </c>
      <c r="I594" s="69" t="s">
        <v>18</v>
      </c>
      <c r="J594" s="51">
        <v>39830</v>
      </c>
      <c r="K594" s="70">
        <v>4</v>
      </c>
      <c r="L594" s="69"/>
    </row>
    <row r="595" spans="1:12" ht="22.5">
      <c r="A595" s="64">
        <f t="shared" si="30"/>
        <v>8</v>
      </c>
      <c r="B595" s="65" t="s">
        <v>12</v>
      </c>
      <c r="C595" s="66" t="s">
        <v>161</v>
      </c>
      <c r="D595" s="67" t="s">
        <v>1748</v>
      </c>
      <c r="E595" s="68" t="s">
        <v>100</v>
      </c>
      <c r="F595" s="68" t="s">
        <v>1733</v>
      </c>
      <c r="G595" s="13" t="s">
        <v>1749</v>
      </c>
      <c r="H595" s="64">
        <v>19896</v>
      </c>
      <c r="I595" s="69" t="s">
        <v>18</v>
      </c>
      <c r="J595" s="51">
        <v>51130</v>
      </c>
      <c r="K595" s="70">
        <v>4</v>
      </c>
      <c r="L595" s="69"/>
    </row>
    <row r="596" spans="1:12" ht="22.5">
      <c r="A596" s="64">
        <f t="shared" si="30"/>
        <v>9</v>
      </c>
      <c r="B596" s="65" t="s">
        <v>12</v>
      </c>
      <c r="C596" s="66" t="s">
        <v>1750</v>
      </c>
      <c r="D596" s="67" t="s">
        <v>1751</v>
      </c>
      <c r="E596" s="68" t="s">
        <v>100</v>
      </c>
      <c r="F596" s="68" t="s">
        <v>1733</v>
      </c>
      <c r="G596" s="13" t="s">
        <v>1752</v>
      </c>
      <c r="H596" s="64">
        <v>19897</v>
      </c>
      <c r="I596" s="69" t="s">
        <v>18</v>
      </c>
      <c r="J596" s="51">
        <v>67580</v>
      </c>
      <c r="K596" s="70">
        <v>4</v>
      </c>
      <c r="L596" s="69"/>
    </row>
    <row r="597" spans="1:12" ht="22.5">
      <c r="A597" s="64">
        <f t="shared" si="30"/>
        <v>10</v>
      </c>
      <c r="B597" s="65" t="s">
        <v>12</v>
      </c>
      <c r="C597" s="66" t="s">
        <v>1753</v>
      </c>
      <c r="D597" s="67" t="s">
        <v>1754</v>
      </c>
      <c r="E597" s="68" t="s">
        <v>100</v>
      </c>
      <c r="F597" s="68" t="s">
        <v>1733</v>
      </c>
      <c r="G597" s="13" t="s">
        <v>1755</v>
      </c>
      <c r="H597" s="64">
        <v>19898</v>
      </c>
      <c r="I597" s="69" t="s">
        <v>18</v>
      </c>
      <c r="J597" s="51">
        <v>42480</v>
      </c>
      <c r="K597" s="70">
        <v>4</v>
      </c>
      <c r="L597" s="69"/>
    </row>
    <row r="598" spans="1:12" ht="22.5">
      <c r="A598" s="64">
        <f t="shared" si="30"/>
        <v>11</v>
      </c>
      <c r="B598" s="65" t="s">
        <v>12</v>
      </c>
      <c r="C598" s="66" t="s">
        <v>1756</v>
      </c>
      <c r="D598" s="67" t="s">
        <v>1757</v>
      </c>
      <c r="E598" s="68" t="s">
        <v>100</v>
      </c>
      <c r="F598" s="68" t="s">
        <v>1733</v>
      </c>
      <c r="G598" s="13" t="s">
        <v>1758</v>
      </c>
      <c r="H598" s="64">
        <v>19899</v>
      </c>
      <c r="I598" s="69" t="s">
        <v>18</v>
      </c>
      <c r="J598" s="51">
        <v>67680</v>
      </c>
      <c r="K598" s="70">
        <v>4</v>
      </c>
      <c r="L598" s="69"/>
    </row>
    <row r="599" spans="1:12" ht="22.5">
      <c r="A599" s="64">
        <f t="shared" si="30"/>
        <v>12</v>
      </c>
      <c r="B599" s="65" t="s">
        <v>12</v>
      </c>
      <c r="C599" s="66" t="s">
        <v>1759</v>
      </c>
      <c r="D599" s="67" t="s">
        <v>1760</v>
      </c>
      <c r="E599" s="68" t="s">
        <v>100</v>
      </c>
      <c r="F599" s="68" t="s">
        <v>1733</v>
      </c>
      <c r="G599" s="13" t="s">
        <v>1761</v>
      </c>
      <c r="H599" s="64">
        <v>19901</v>
      </c>
      <c r="I599" s="69" t="s">
        <v>18</v>
      </c>
      <c r="J599" s="51">
        <v>68520</v>
      </c>
      <c r="K599" s="70">
        <v>4</v>
      </c>
      <c r="L599" s="69"/>
    </row>
    <row r="600" spans="1:12" ht="22.5">
      <c r="A600" s="64">
        <f t="shared" si="30"/>
        <v>13</v>
      </c>
      <c r="B600" s="65" t="s">
        <v>19</v>
      </c>
      <c r="C600" s="66" t="s">
        <v>1762</v>
      </c>
      <c r="D600" s="67" t="s">
        <v>1763</v>
      </c>
      <c r="E600" s="68" t="s">
        <v>100</v>
      </c>
      <c r="F600" s="68" t="s">
        <v>1733</v>
      </c>
      <c r="G600" s="13" t="s">
        <v>1764</v>
      </c>
      <c r="H600" s="64">
        <v>19902</v>
      </c>
      <c r="I600" s="69" t="s">
        <v>98</v>
      </c>
      <c r="J600" s="51">
        <v>18560</v>
      </c>
      <c r="K600" s="70">
        <v>4</v>
      </c>
      <c r="L600" s="69"/>
    </row>
    <row r="601" spans="1:12" ht="22.5">
      <c r="A601" s="64">
        <f t="shared" si="30"/>
        <v>14</v>
      </c>
      <c r="B601" s="65" t="s">
        <v>12</v>
      </c>
      <c r="C601" s="66" t="s">
        <v>1765</v>
      </c>
      <c r="D601" s="67" t="s">
        <v>1766</v>
      </c>
      <c r="E601" s="68" t="s">
        <v>100</v>
      </c>
      <c r="F601" s="68" t="s">
        <v>1733</v>
      </c>
      <c r="G601" s="13" t="s">
        <v>1767</v>
      </c>
      <c r="H601" s="64">
        <v>19903</v>
      </c>
      <c r="I601" s="69" t="s">
        <v>18</v>
      </c>
      <c r="J601" s="51">
        <v>50170</v>
      </c>
      <c r="K601" s="70">
        <v>4</v>
      </c>
      <c r="L601" s="69"/>
    </row>
    <row r="602" spans="1:12" ht="22.5">
      <c r="A602" s="64">
        <f t="shared" si="30"/>
        <v>15</v>
      </c>
      <c r="B602" s="65" t="s">
        <v>12</v>
      </c>
      <c r="C602" s="66" t="s">
        <v>260</v>
      </c>
      <c r="D602" s="67" t="s">
        <v>1768</v>
      </c>
      <c r="E602" s="68" t="s">
        <v>100</v>
      </c>
      <c r="F602" s="68" t="s">
        <v>1733</v>
      </c>
      <c r="G602" s="13" t="s">
        <v>1769</v>
      </c>
      <c r="H602" s="64">
        <v>19904</v>
      </c>
      <c r="I602" s="69" t="s">
        <v>18</v>
      </c>
      <c r="J602" s="51">
        <v>40580</v>
      </c>
      <c r="K602" s="70">
        <v>4</v>
      </c>
      <c r="L602" s="69"/>
    </row>
    <row r="603" spans="1:12" ht="22.5">
      <c r="A603" s="64">
        <f t="shared" si="30"/>
        <v>16</v>
      </c>
      <c r="B603" s="65" t="s">
        <v>19</v>
      </c>
      <c r="C603" s="66" t="s">
        <v>1770</v>
      </c>
      <c r="D603" s="67" t="s">
        <v>1771</v>
      </c>
      <c r="E603" s="68" t="s">
        <v>100</v>
      </c>
      <c r="F603" s="68" t="s">
        <v>1733</v>
      </c>
      <c r="G603" s="13" t="s">
        <v>65</v>
      </c>
      <c r="H603" s="64">
        <v>19905</v>
      </c>
      <c r="I603" s="69" t="s">
        <v>18</v>
      </c>
      <c r="J603" s="51">
        <v>61730</v>
      </c>
      <c r="K603" s="70">
        <v>4</v>
      </c>
      <c r="L603" s="69"/>
    </row>
    <row r="604" spans="1:12" ht="22.5">
      <c r="A604" s="64">
        <v>1</v>
      </c>
      <c r="B604" s="65" t="s">
        <v>23</v>
      </c>
      <c r="C604" s="66" t="s">
        <v>1772</v>
      </c>
      <c r="D604" s="67" t="s">
        <v>1773</v>
      </c>
      <c r="E604" s="68" t="s">
        <v>107</v>
      </c>
      <c r="F604" s="68" t="s">
        <v>1774</v>
      </c>
      <c r="G604" s="13" t="s">
        <v>1775</v>
      </c>
      <c r="H604" s="64">
        <v>19533</v>
      </c>
      <c r="I604" s="69" t="s">
        <v>18</v>
      </c>
      <c r="J604" s="51">
        <v>46180</v>
      </c>
      <c r="K604" s="70">
        <v>1</v>
      </c>
      <c r="L604" s="69"/>
    </row>
    <row r="605" spans="1:12" ht="22.5">
      <c r="A605" s="64">
        <f>A604+1</f>
        <v>2</v>
      </c>
      <c r="B605" s="65" t="s">
        <v>19</v>
      </c>
      <c r="C605" s="66" t="s">
        <v>1776</v>
      </c>
      <c r="D605" s="67" t="s">
        <v>1777</v>
      </c>
      <c r="E605" s="68" t="s">
        <v>124</v>
      </c>
      <c r="F605" s="68" t="s">
        <v>1778</v>
      </c>
      <c r="G605" s="13" t="s">
        <v>1779</v>
      </c>
      <c r="H605" s="64">
        <v>19881</v>
      </c>
      <c r="I605" s="69" t="s">
        <v>124</v>
      </c>
      <c r="J605" s="51">
        <v>15800</v>
      </c>
      <c r="K605" s="70">
        <v>4</v>
      </c>
      <c r="L605" s="69"/>
    </row>
    <row r="606" spans="1:12" ht="22.5">
      <c r="A606" s="64">
        <f>A605+1</f>
        <v>3</v>
      </c>
      <c r="B606" s="65" t="s">
        <v>23</v>
      </c>
      <c r="C606" s="66" t="s">
        <v>1780</v>
      </c>
      <c r="D606" s="67" t="s">
        <v>1781</v>
      </c>
      <c r="E606" s="68" t="s">
        <v>124</v>
      </c>
      <c r="F606" s="68" t="s">
        <v>1778</v>
      </c>
      <c r="G606" s="13" t="s">
        <v>1782</v>
      </c>
      <c r="H606" s="64">
        <v>19907</v>
      </c>
      <c r="I606" s="69" t="s">
        <v>124</v>
      </c>
      <c r="J606" s="51">
        <v>15800</v>
      </c>
      <c r="K606" s="70">
        <v>4</v>
      </c>
      <c r="L606" s="69" t="s">
        <v>126</v>
      </c>
    </row>
    <row r="607" spans="1:12" ht="22.5">
      <c r="A607" s="64">
        <f>A606+1</f>
        <v>4</v>
      </c>
      <c r="B607" s="65" t="s">
        <v>19</v>
      </c>
      <c r="C607" s="66" t="s">
        <v>1783</v>
      </c>
      <c r="D607" s="67" t="s">
        <v>1784</v>
      </c>
      <c r="E607" s="68" t="s">
        <v>100</v>
      </c>
      <c r="F607" s="68" t="s">
        <v>1778</v>
      </c>
      <c r="G607" s="13" t="s">
        <v>1785</v>
      </c>
      <c r="H607" s="64">
        <v>19914</v>
      </c>
      <c r="I607" s="69" t="s">
        <v>34</v>
      </c>
      <c r="J607" s="51">
        <v>40650</v>
      </c>
      <c r="K607" s="70">
        <v>4</v>
      </c>
      <c r="L607" s="69"/>
    </row>
    <row r="608" spans="1:12" ht="22.5">
      <c r="A608" s="64">
        <f>A607+1</f>
        <v>5</v>
      </c>
      <c r="B608" s="65" t="s">
        <v>12</v>
      </c>
      <c r="C608" s="66" t="s">
        <v>607</v>
      </c>
      <c r="D608" s="67" t="s">
        <v>1786</v>
      </c>
      <c r="E608" s="68" t="s">
        <v>100</v>
      </c>
      <c r="F608" s="68" t="s">
        <v>1778</v>
      </c>
      <c r="G608" s="13" t="s">
        <v>1787</v>
      </c>
      <c r="H608" s="64">
        <v>19915</v>
      </c>
      <c r="I608" s="69" t="s">
        <v>18</v>
      </c>
      <c r="J608" s="51">
        <v>65110</v>
      </c>
      <c r="K608" s="70">
        <v>4</v>
      </c>
      <c r="L608" s="69"/>
    </row>
    <row r="609" spans="1:12" ht="22.5">
      <c r="A609" s="64">
        <f>A608+1</f>
        <v>6</v>
      </c>
      <c r="B609" s="65" t="s">
        <v>12</v>
      </c>
      <c r="C609" s="66" t="s">
        <v>1268</v>
      </c>
      <c r="D609" s="67" t="s">
        <v>1788</v>
      </c>
      <c r="E609" s="68" t="s">
        <v>100</v>
      </c>
      <c r="F609" s="68" t="s">
        <v>1778</v>
      </c>
      <c r="G609" s="13" t="s">
        <v>1789</v>
      </c>
      <c r="H609" s="64">
        <v>19916</v>
      </c>
      <c r="I609" s="69" t="s">
        <v>18</v>
      </c>
      <c r="J609" s="51">
        <v>52740</v>
      </c>
      <c r="K609" s="70">
        <v>4</v>
      </c>
      <c r="L609" s="69"/>
    </row>
    <row r="610" spans="1:12" ht="22.5">
      <c r="A610" s="64">
        <v>1</v>
      </c>
      <c r="B610" s="65" t="s">
        <v>23</v>
      </c>
      <c r="C610" s="66" t="s">
        <v>1518</v>
      </c>
      <c r="D610" s="67" t="s">
        <v>1790</v>
      </c>
      <c r="E610" s="68" t="s">
        <v>107</v>
      </c>
      <c r="F610" s="68" t="s">
        <v>1791</v>
      </c>
      <c r="G610" s="13" t="s">
        <v>1792</v>
      </c>
      <c r="H610" s="64">
        <v>19937</v>
      </c>
      <c r="I610" s="69" t="s">
        <v>18</v>
      </c>
      <c r="J610" s="51">
        <v>59980</v>
      </c>
      <c r="K610" s="70">
        <v>4</v>
      </c>
      <c r="L610" s="69"/>
    </row>
    <row r="611" spans="1:12" ht="22.5">
      <c r="A611" s="64">
        <f t="shared" ref="A611:A625" si="31">A610+1</f>
        <v>2</v>
      </c>
      <c r="B611" s="65" t="s">
        <v>12</v>
      </c>
      <c r="C611" s="66" t="s">
        <v>1793</v>
      </c>
      <c r="D611" s="67" t="s">
        <v>1794</v>
      </c>
      <c r="E611" s="68" t="s">
        <v>100</v>
      </c>
      <c r="F611" s="68" t="s">
        <v>1791</v>
      </c>
      <c r="G611" s="13" t="s">
        <v>1795</v>
      </c>
      <c r="H611" s="64">
        <v>19391</v>
      </c>
      <c r="I611" s="69" t="s">
        <v>98</v>
      </c>
      <c r="J611" s="51">
        <v>31300</v>
      </c>
      <c r="K611" s="70">
        <v>4</v>
      </c>
      <c r="L611" s="69"/>
    </row>
    <row r="612" spans="1:12" ht="22.5">
      <c r="A612" s="64">
        <f t="shared" si="31"/>
        <v>3</v>
      </c>
      <c r="B612" s="65" t="s">
        <v>19</v>
      </c>
      <c r="C612" s="66" t="s">
        <v>1796</v>
      </c>
      <c r="D612" s="67" t="s">
        <v>1797</v>
      </c>
      <c r="E612" s="68" t="s">
        <v>100</v>
      </c>
      <c r="F612" s="68" t="s">
        <v>1791</v>
      </c>
      <c r="G612" s="13" t="s">
        <v>1798</v>
      </c>
      <c r="H612" s="64">
        <v>19697</v>
      </c>
      <c r="I612" s="69" t="s">
        <v>98</v>
      </c>
      <c r="J612" s="51">
        <v>17860</v>
      </c>
      <c r="K612" s="70">
        <v>4</v>
      </c>
      <c r="L612" s="69"/>
    </row>
    <row r="613" spans="1:12" ht="22.5">
      <c r="A613" s="64">
        <f t="shared" si="31"/>
        <v>4</v>
      </c>
      <c r="B613" s="65" t="s">
        <v>19</v>
      </c>
      <c r="C613" s="66" t="s">
        <v>1799</v>
      </c>
      <c r="D613" s="67" t="s">
        <v>847</v>
      </c>
      <c r="E613" s="68" t="s">
        <v>100</v>
      </c>
      <c r="F613" s="68" t="s">
        <v>1791</v>
      </c>
      <c r="G613" s="13" t="s">
        <v>1800</v>
      </c>
      <c r="H613" s="64">
        <v>19938</v>
      </c>
      <c r="I613" s="69" t="s">
        <v>98</v>
      </c>
      <c r="J613" s="51">
        <v>19720</v>
      </c>
      <c r="K613" s="70">
        <v>4</v>
      </c>
      <c r="L613" s="69"/>
    </row>
    <row r="614" spans="1:12" ht="22.5">
      <c r="A614" s="64">
        <f t="shared" si="31"/>
        <v>5</v>
      </c>
      <c r="B614" s="65" t="s">
        <v>12</v>
      </c>
      <c r="C614" s="66" t="s">
        <v>1801</v>
      </c>
      <c r="D614" s="67" t="s">
        <v>1802</v>
      </c>
      <c r="E614" s="68" t="s">
        <v>100</v>
      </c>
      <c r="F614" s="68" t="s">
        <v>1791</v>
      </c>
      <c r="G614" s="13" t="s">
        <v>1803</v>
      </c>
      <c r="H614" s="64">
        <v>19940</v>
      </c>
      <c r="I614" s="69" t="s">
        <v>18</v>
      </c>
      <c r="J614" s="51">
        <v>59350</v>
      </c>
      <c r="K614" s="70">
        <v>4</v>
      </c>
      <c r="L614" s="69"/>
    </row>
    <row r="615" spans="1:12" ht="22.5">
      <c r="A615" s="64">
        <f t="shared" si="31"/>
        <v>6</v>
      </c>
      <c r="B615" s="65" t="s">
        <v>19</v>
      </c>
      <c r="C615" s="66" t="s">
        <v>1804</v>
      </c>
      <c r="D615" s="67" t="s">
        <v>1805</v>
      </c>
      <c r="E615" s="68" t="s">
        <v>100</v>
      </c>
      <c r="F615" s="68" t="s">
        <v>1791</v>
      </c>
      <c r="G615" s="13" t="s">
        <v>1806</v>
      </c>
      <c r="H615" s="64">
        <v>19941</v>
      </c>
      <c r="I615" s="69" t="s">
        <v>98</v>
      </c>
      <c r="J615" s="51">
        <v>18580</v>
      </c>
      <c r="K615" s="70">
        <v>4</v>
      </c>
      <c r="L615" s="69"/>
    </row>
    <row r="616" spans="1:12" ht="22.5">
      <c r="A616" s="64">
        <f t="shared" si="31"/>
        <v>7</v>
      </c>
      <c r="B616" s="65" t="s">
        <v>12</v>
      </c>
      <c r="C616" s="66" t="s">
        <v>1807</v>
      </c>
      <c r="D616" s="67" t="s">
        <v>1808</v>
      </c>
      <c r="E616" s="68" t="s">
        <v>100</v>
      </c>
      <c r="F616" s="68" t="s">
        <v>1791</v>
      </c>
      <c r="G616" s="13" t="s">
        <v>1809</v>
      </c>
      <c r="H616" s="64">
        <v>19943</v>
      </c>
      <c r="I616" s="69" t="s">
        <v>18</v>
      </c>
      <c r="J616" s="51">
        <v>60120</v>
      </c>
      <c r="K616" s="70">
        <v>4</v>
      </c>
      <c r="L616" s="69"/>
    </row>
    <row r="617" spans="1:12" ht="22.5">
      <c r="A617" s="64">
        <f t="shared" si="31"/>
        <v>8</v>
      </c>
      <c r="B617" s="65" t="s">
        <v>19</v>
      </c>
      <c r="C617" s="66" t="s">
        <v>1810</v>
      </c>
      <c r="D617" s="67" t="s">
        <v>1811</v>
      </c>
      <c r="E617" s="68" t="s">
        <v>100</v>
      </c>
      <c r="F617" s="68" t="s">
        <v>1791</v>
      </c>
      <c r="G617" s="13" t="s">
        <v>1812</v>
      </c>
      <c r="H617" s="64">
        <v>19944</v>
      </c>
      <c r="I617" s="69" t="s">
        <v>34</v>
      </c>
      <c r="J617" s="51">
        <v>29370</v>
      </c>
      <c r="K617" s="70">
        <v>4</v>
      </c>
      <c r="L617" s="69"/>
    </row>
    <row r="618" spans="1:12" ht="22.5">
      <c r="A618" s="64">
        <f t="shared" si="31"/>
        <v>9</v>
      </c>
      <c r="B618" s="65" t="s">
        <v>19</v>
      </c>
      <c r="C618" s="66" t="s">
        <v>1403</v>
      </c>
      <c r="D618" s="67" t="s">
        <v>1797</v>
      </c>
      <c r="E618" s="68" t="s">
        <v>100</v>
      </c>
      <c r="F618" s="68" t="s">
        <v>1791</v>
      </c>
      <c r="G618" s="13" t="s">
        <v>1813</v>
      </c>
      <c r="H618" s="64">
        <v>19945</v>
      </c>
      <c r="I618" s="69" t="s">
        <v>34</v>
      </c>
      <c r="J618" s="51">
        <v>39480</v>
      </c>
      <c r="K618" s="70">
        <v>4</v>
      </c>
      <c r="L618" s="69"/>
    </row>
    <row r="619" spans="1:12" ht="22.5">
      <c r="A619" s="64">
        <f t="shared" si="31"/>
        <v>10</v>
      </c>
      <c r="B619" s="65" t="s">
        <v>12</v>
      </c>
      <c r="C619" s="66" t="s">
        <v>1814</v>
      </c>
      <c r="D619" s="67" t="s">
        <v>1815</v>
      </c>
      <c r="E619" s="68" t="s">
        <v>100</v>
      </c>
      <c r="F619" s="68" t="s">
        <v>1791</v>
      </c>
      <c r="G619" s="13" t="s">
        <v>1816</v>
      </c>
      <c r="H619" s="64">
        <v>19946</v>
      </c>
      <c r="I619" s="69" t="s">
        <v>18</v>
      </c>
      <c r="J619" s="51">
        <v>59050</v>
      </c>
      <c r="K619" s="70">
        <v>4</v>
      </c>
      <c r="L619" s="69"/>
    </row>
    <row r="620" spans="1:12" ht="22.5">
      <c r="A620" s="64">
        <f t="shared" si="31"/>
        <v>11</v>
      </c>
      <c r="B620" s="65" t="s">
        <v>12</v>
      </c>
      <c r="C620" s="66" t="s">
        <v>1817</v>
      </c>
      <c r="D620" s="67" t="s">
        <v>1818</v>
      </c>
      <c r="E620" s="68" t="s">
        <v>100</v>
      </c>
      <c r="F620" s="68" t="s">
        <v>1791</v>
      </c>
      <c r="G620" s="13" t="s">
        <v>1819</v>
      </c>
      <c r="H620" s="64">
        <v>19947</v>
      </c>
      <c r="I620" s="69" t="s">
        <v>18</v>
      </c>
      <c r="J620" s="51">
        <v>53160</v>
      </c>
      <c r="K620" s="70">
        <v>4</v>
      </c>
      <c r="L620" s="69"/>
    </row>
    <row r="621" spans="1:12" ht="22.5">
      <c r="A621" s="64">
        <f t="shared" si="31"/>
        <v>12</v>
      </c>
      <c r="B621" s="65" t="s">
        <v>12</v>
      </c>
      <c r="C621" s="66" t="s">
        <v>66</v>
      </c>
      <c r="D621" s="67" t="s">
        <v>1820</v>
      </c>
      <c r="E621" s="68" t="s">
        <v>100</v>
      </c>
      <c r="F621" s="68" t="s">
        <v>1791</v>
      </c>
      <c r="G621" s="13" t="s">
        <v>1821</v>
      </c>
      <c r="H621" s="64">
        <v>19948</v>
      </c>
      <c r="I621" s="69" t="s">
        <v>18</v>
      </c>
      <c r="J621" s="51">
        <v>51530</v>
      </c>
      <c r="K621" s="70">
        <v>4</v>
      </c>
      <c r="L621" s="69"/>
    </row>
    <row r="622" spans="1:12" ht="22.5">
      <c r="A622" s="64">
        <f t="shared" si="31"/>
        <v>13</v>
      </c>
      <c r="B622" s="65" t="s">
        <v>19</v>
      </c>
      <c r="C622" s="66" t="s">
        <v>1822</v>
      </c>
      <c r="D622" s="67" t="s">
        <v>1823</v>
      </c>
      <c r="E622" s="68" t="s">
        <v>124</v>
      </c>
      <c r="F622" s="68" t="s">
        <v>1791</v>
      </c>
      <c r="G622" s="13" t="s">
        <v>1824</v>
      </c>
      <c r="H622" s="64">
        <v>19949</v>
      </c>
      <c r="I622" s="69" t="s">
        <v>124</v>
      </c>
      <c r="J622" s="51">
        <v>16910</v>
      </c>
      <c r="K622" s="70">
        <v>4</v>
      </c>
      <c r="L622" s="69"/>
    </row>
    <row r="623" spans="1:12" ht="22.5">
      <c r="A623" s="64">
        <f t="shared" si="31"/>
        <v>14</v>
      </c>
      <c r="B623" s="65" t="s">
        <v>19</v>
      </c>
      <c r="C623" s="66" t="s">
        <v>185</v>
      </c>
      <c r="D623" s="67" t="s">
        <v>1825</v>
      </c>
      <c r="E623" s="68" t="s">
        <v>100</v>
      </c>
      <c r="F623" s="68" t="s">
        <v>1791</v>
      </c>
      <c r="G623" s="13" t="s">
        <v>1826</v>
      </c>
      <c r="H623" s="64">
        <v>19950</v>
      </c>
      <c r="I623" s="69" t="s">
        <v>18</v>
      </c>
      <c r="J623" s="51">
        <v>59870</v>
      </c>
      <c r="K623" s="70">
        <v>4</v>
      </c>
      <c r="L623" s="69"/>
    </row>
    <row r="624" spans="1:12" ht="22.5">
      <c r="A624" s="64">
        <f t="shared" si="31"/>
        <v>15</v>
      </c>
      <c r="B624" s="65" t="s">
        <v>12</v>
      </c>
      <c r="C624" s="66" t="s">
        <v>1827</v>
      </c>
      <c r="D624" s="67" t="s">
        <v>1828</v>
      </c>
      <c r="E624" s="68" t="s">
        <v>100</v>
      </c>
      <c r="F624" s="68" t="s">
        <v>1791</v>
      </c>
      <c r="G624" s="13" t="s">
        <v>1829</v>
      </c>
      <c r="H624" s="64">
        <v>19951</v>
      </c>
      <c r="I624" s="69" t="s">
        <v>18</v>
      </c>
      <c r="J624" s="51">
        <v>58860</v>
      </c>
      <c r="K624" s="70">
        <v>4</v>
      </c>
      <c r="L624" s="69"/>
    </row>
    <row r="625" spans="1:12" ht="22.5">
      <c r="A625" s="64">
        <f t="shared" si="31"/>
        <v>16</v>
      </c>
      <c r="B625" s="65" t="s">
        <v>12</v>
      </c>
      <c r="C625" s="66" t="s">
        <v>1830</v>
      </c>
      <c r="D625" s="67" t="s">
        <v>1831</v>
      </c>
      <c r="E625" s="68" t="s">
        <v>100</v>
      </c>
      <c r="F625" s="68" t="s">
        <v>1791</v>
      </c>
      <c r="G625" s="13" t="s">
        <v>1832</v>
      </c>
      <c r="H625" s="64">
        <v>19952</v>
      </c>
      <c r="I625" s="69" t="s">
        <v>18</v>
      </c>
      <c r="J625" s="51">
        <v>50580</v>
      </c>
      <c r="K625" s="70">
        <v>4</v>
      </c>
      <c r="L625" s="69"/>
    </row>
    <row r="626" spans="1:12" ht="22.5">
      <c r="A626" s="64">
        <v>1</v>
      </c>
      <c r="B626" s="65" t="s">
        <v>23</v>
      </c>
      <c r="C626" s="66" t="s">
        <v>1303</v>
      </c>
      <c r="D626" s="67" t="s">
        <v>585</v>
      </c>
      <c r="E626" s="68" t="s">
        <v>107</v>
      </c>
      <c r="F626" s="68" t="s">
        <v>1833</v>
      </c>
      <c r="G626" s="13" t="s">
        <v>1834</v>
      </c>
      <c r="H626" s="64">
        <v>19991</v>
      </c>
      <c r="I626" s="69" t="s">
        <v>18</v>
      </c>
      <c r="J626" s="51">
        <v>63440</v>
      </c>
      <c r="K626" s="70">
        <v>4</v>
      </c>
      <c r="L626" s="69"/>
    </row>
    <row r="627" spans="1:12" ht="22.5">
      <c r="A627" s="64">
        <f t="shared" ref="A627:A632" si="32">A626+1</f>
        <v>2</v>
      </c>
      <c r="B627" s="65" t="s">
        <v>12</v>
      </c>
      <c r="C627" s="66" t="s">
        <v>1835</v>
      </c>
      <c r="D627" s="67" t="s">
        <v>1836</v>
      </c>
      <c r="E627" s="68" t="s">
        <v>100</v>
      </c>
      <c r="F627" s="68" t="s">
        <v>1833</v>
      </c>
      <c r="G627" s="13" t="s">
        <v>1837</v>
      </c>
      <c r="H627" s="64">
        <v>19988</v>
      </c>
      <c r="I627" s="69" t="s">
        <v>18</v>
      </c>
      <c r="J627" s="51">
        <v>61710</v>
      </c>
      <c r="K627" s="70">
        <v>4</v>
      </c>
      <c r="L627" s="69"/>
    </row>
    <row r="628" spans="1:12" ht="22.5">
      <c r="A628" s="64">
        <f t="shared" si="32"/>
        <v>3</v>
      </c>
      <c r="B628" s="65" t="s">
        <v>23</v>
      </c>
      <c r="C628" s="66" t="s">
        <v>1838</v>
      </c>
      <c r="D628" s="67" t="s">
        <v>1839</v>
      </c>
      <c r="E628" s="68" t="s">
        <v>100</v>
      </c>
      <c r="F628" s="68" t="s">
        <v>1833</v>
      </c>
      <c r="G628" s="13" t="s">
        <v>1840</v>
      </c>
      <c r="H628" s="64">
        <v>19993</v>
      </c>
      <c r="I628" s="69" t="s">
        <v>18</v>
      </c>
      <c r="J628" s="51">
        <v>59150</v>
      </c>
      <c r="K628" s="70">
        <v>4</v>
      </c>
      <c r="L628" s="69"/>
    </row>
    <row r="629" spans="1:12" ht="22.5">
      <c r="A629" s="64">
        <f t="shared" si="32"/>
        <v>4</v>
      </c>
      <c r="B629" s="65" t="s">
        <v>12</v>
      </c>
      <c r="C629" s="66" t="s">
        <v>1841</v>
      </c>
      <c r="D629" s="67" t="s">
        <v>1842</v>
      </c>
      <c r="E629" s="68" t="s">
        <v>100</v>
      </c>
      <c r="F629" s="68" t="s">
        <v>1833</v>
      </c>
      <c r="G629" s="13" t="s">
        <v>1843</v>
      </c>
      <c r="H629" s="64">
        <v>19994</v>
      </c>
      <c r="I629" s="69" t="s">
        <v>18</v>
      </c>
      <c r="J629" s="51">
        <v>53950</v>
      </c>
      <c r="K629" s="70">
        <v>4</v>
      </c>
      <c r="L629" s="69"/>
    </row>
    <row r="630" spans="1:12" ht="22.5">
      <c r="A630" s="64">
        <f t="shared" si="32"/>
        <v>5</v>
      </c>
      <c r="B630" s="65" t="s">
        <v>12</v>
      </c>
      <c r="C630" s="66" t="s">
        <v>1844</v>
      </c>
      <c r="D630" s="67" t="s">
        <v>1845</v>
      </c>
      <c r="E630" s="68" t="s">
        <v>100</v>
      </c>
      <c r="F630" s="68" t="s">
        <v>1833</v>
      </c>
      <c r="G630" s="13" t="s">
        <v>1846</v>
      </c>
      <c r="H630" s="64">
        <v>19995</v>
      </c>
      <c r="I630" s="69" t="s">
        <v>18</v>
      </c>
      <c r="J630" s="51">
        <v>52660</v>
      </c>
      <c r="K630" s="70">
        <v>4</v>
      </c>
      <c r="L630" s="69"/>
    </row>
    <row r="631" spans="1:12" ht="22.5">
      <c r="A631" s="64">
        <f t="shared" si="32"/>
        <v>6</v>
      </c>
      <c r="B631" s="65" t="s">
        <v>12</v>
      </c>
      <c r="C631" s="66" t="s">
        <v>1847</v>
      </c>
      <c r="D631" s="67" t="s">
        <v>1848</v>
      </c>
      <c r="E631" s="68" t="s">
        <v>100</v>
      </c>
      <c r="F631" s="68" t="s">
        <v>1833</v>
      </c>
      <c r="G631" s="13" t="s">
        <v>1849</v>
      </c>
      <c r="H631" s="64">
        <v>19996</v>
      </c>
      <c r="I631" s="69" t="s">
        <v>18</v>
      </c>
      <c r="J631" s="51">
        <v>47890</v>
      </c>
      <c r="K631" s="70">
        <v>4</v>
      </c>
      <c r="L631" s="69"/>
    </row>
    <row r="632" spans="1:12" ht="22.5">
      <c r="A632" s="64">
        <f t="shared" si="32"/>
        <v>7</v>
      </c>
      <c r="B632" s="65" t="s">
        <v>12</v>
      </c>
      <c r="C632" s="66" t="s">
        <v>1850</v>
      </c>
      <c r="D632" s="67" t="s">
        <v>1851</v>
      </c>
      <c r="E632" s="68" t="s">
        <v>100</v>
      </c>
      <c r="F632" s="68" t="s">
        <v>1833</v>
      </c>
      <c r="G632" s="13" t="s">
        <v>1852</v>
      </c>
      <c r="H632" s="64">
        <v>19998</v>
      </c>
      <c r="I632" s="69" t="s">
        <v>18</v>
      </c>
      <c r="J632" s="51">
        <v>67420</v>
      </c>
      <c r="K632" s="70">
        <v>4</v>
      </c>
      <c r="L632" s="69"/>
    </row>
    <row r="633" spans="1:12" ht="22.5">
      <c r="A633" s="64">
        <v>1</v>
      </c>
      <c r="B633" s="65" t="s">
        <v>23</v>
      </c>
      <c r="C633" s="66" t="s">
        <v>1853</v>
      </c>
      <c r="D633" s="67" t="s">
        <v>1854</v>
      </c>
      <c r="E633" s="68" t="s">
        <v>107</v>
      </c>
      <c r="F633" s="68" t="s">
        <v>1855</v>
      </c>
      <c r="G633" s="13" t="s">
        <v>1856</v>
      </c>
      <c r="H633" s="64">
        <v>19953</v>
      </c>
      <c r="I633" s="69" t="s">
        <v>18</v>
      </c>
      <c r="J633" s="51">
        <v>54560</v>
      </c>
      <c r="K633" s="70">
        <v>4</v>
      </c>
      <c r="L633" s="69"/>
    </row>
    <row r="634" spans="1:12" ht="22.5">
      <c r="A634" s="64">
        <f t="shared" ref="A634:A646" si="33">A633+1</f>
        <v>2</v>
      </c>
      <c r="B634" s="65" t="s">
        <v>19</v>
      </c>
      <c r="C634" s="66" t="s">
        <v>1857</v>
      </c>
      <c r="D634" s="67" t="s">
        <v>1858</v>
      </c>
      <c r="E634" s="68" t="s">
        <v>100</v>
      </c>
      <c r="F634" s="68" t="s">
        <v>1855</v>
      </c>
      <c r="G634" s="13" t="s">
        <v>1859</v>
      </c>
      <c r="H634" s="64">
        <v>19173</v>
      </c>
      <c r="I634" s="69" t="s">
        <v>98</v>
      </c>
      <c r="J634" s="51">
        <v>21900</v>
      </c>
      <c r="K634" s="70">
        <v>4</v>
      </c>
      <c r="L634" s="69"/>
    </row>
    <row r="635" spans="1:12" ht="22.5">
      <c r="A635" s="64">
        <f t="shared" si="33"/>
        <v>3</v>
      </c>
      <c r="B635" s="65" t="s">
        <v>19</v>
      </c>
      <c r="C635" s="66" t="s">
        <v>1860</v>
      </c>
      <c r="D635" s="67" t="s">
        <v>1861</v>
      </c>
      <c r="E635" s="68" t="s">
        <v>124</v>
      </c>
      <c r="F635" s="68" t="s">
        <v>1855</v>
      </c>
      <c r="G635" s="13" t="s">
        <v>1862</v>
      </c>
      <c r="H635" s="64">
        <v>19194</v>
      </c>
      <c r="I635" s="69" t="s">
        <v>124</v>
      </c>
      <c r="J635" s="51">
        <v>17400</v>
      </c>
      <c r="K635" s="70">
        <v>4</v>
      </c>
      <c r="L635" s="69"/>
    </row>
    <row r="636" spans="1:12" ht="22.5">
      <c r="A636" s="64">
        <f t="shared" si="33"/>
        <v>4</v>
      </c>
      <c r="B636" s="65" t="s">
        <v>19</v>
      </c>
      <c r="C636" s="66" t="s">
        <v>584</v>
      </c>
      <c r="D636" s="67" t="s">
        <v>1863</v>
      </c>
      <c r="E636" s="68" t="s">
        <v>100</v>
      </c>
      <c r="F636" s="68" t="s">
        <v>1855</v>
      </c>
      <c r="G636" s="13" t="s">
        <v>1864</v>
      </c>
      <c r="H636" s="64">
        <v>19449</v>
      </c>
      <c r="I636" s="69" t="s">
        <v>98</v>
      </c>
      <c r="J636" s="51">
        <v>17920</v>
      </c>
      <c r="K636" s="70">
        <v>4</v>
      </c>
      <c r="L636" s="69"/>
    </row>
    <row r="637" spans="1:12" ht="22.5">
      <c r="A637" s="64">
        <f t="shared" si="33"/>
        <v>5</v>
      </c>
      <c r="B637" s="65" t="s">
        <v>19</v>
      </c>
      <c r="C637" s="66" t="s">
        <v>1865</v>
      </c>
      <c r="D637" s="67" t="s">
        <v>1866</v>
      </c>
      <c r="E637" s="68" t="s">
        <v>100</v>
      </c>
      <c r="F637" s="68" t="s">
        <v>1855</v>
      </c>
      <c r="G637" s="13" t="s">
        <v>1867</v>
      </c>
      <c r="H637" s="64">
        <v>19514</v>
      </c>
      <c r="I637" s="69" t="s">
        <v>34</v>
      </c>
      <c r="J637" s="51">
        <v>27160</v>
      </c>
      <c r="K637" s="70">
        <v>4</v>
      </c>
      <c r="L637" s="69"/>
    </row>
    <row r="638" spans="1:12" ht="22.5">
      <c r="A638" s="64">
        <f t="shared" si="33"/>
        <v>6</v>
      </c>
      <c r="B638" s="65" t="s">
        <v>19</v>
      </c>
      <c r="C638" s="66" t="s">
        <v>1382</v>
      </c>
      <c r="D638" s="67" t="s">
        <v>1868</v>
      </c>
      <c r="E638" s="68" t="s">
        <v>124</v>
      </c>
      <c r="F638" s="68" t="s">
        <v>1855</v>
      </c>
      <c r="G638" s="13" t="s">
        <v>1869</v>
      </c>
      <c r="H638" s="64">
        <v>19520</v>
      </c>
      <c r="I638" s="69" t="s">
        <v>124</v>
      </c>
      <c r="J638" s="51">
        <v>15800</v>
      </c>
      <c r="K638" s="70">
        <v>4</v>
      </c>
      <c r="L638" s="69" t="s">
        <v>350</v>
      </c>
    </row>
    <row r="639" spans="1:12" ht="22.5">
      <c r="A639" s="64">
        <f t="shared" si="33"/>
        <v>7</v>
      </c>
      <c r="B639" s="65" t="s">
        <v>19</v>
      </c>
      <c r="C639" s="66" t="s">
        <v>1870</v>
      </c>
      <c r="D639" s="67" t="s">
        <v>1871</v>
      </c>
      <c r="E639" s="68" t="s">
        <v>124</v>
      </c>
      <c r="F639" s="68" t="s">
        <v>1855</v>
      </c>
      <c r="G639" s="13" t="s">
        <v>1872</v>
      </c>
      <c r="H639" s="64">
        <v>19521</v>
      </c>
      <c r="I639" s="69" t="s">
        <v>124</v>
      </c>
      <c r="J639" s="51">
        <v>15800</v>
      </c>
      <c r="K639" s="70">
        <v>4</v>
      </c>
      <c r="L639" s="69" t="s">
        <v>350</v>
      </c>
    </row>
    <row r="640" spans="1:12" ht="22.5">
      <c r="A640" s="64">
        <f t="shared" si="33"/>
        <v>8</v>
      </c>
      <c r="B640" s="65" t="s">
        <v>19</v>
      </c>
      <c r="C640" s="66" t="s">
        <v>1873</v>
      </c>
      <c r="D640" s="67" t="s">
        <v>1874</v>
      </c>
      <c r="E640" s="68" t="s">
        <v>100</v>
      </c>
      <c r="F640" s="68" t="s">
        <v>1855</v>
      </c>
      <c r="G640" s="13" t="s">
        <v>1875</v>
      </c>
      <c r="H640" s="64">
        <v>19572</v>
      </c>
      <c r="I640" s="69" t="s">
        <v>98</v>
      </c>
      <c r="J640" s="51">
        <v>17850</v>
      </c>
      <c r="K640" s="70">
        <v>4</v>
      </c>
      <c r="L640" s="69"/>
    </row>
    <row r="641" spans="1:12" ht="22.5">
      <c r="A641" s="64">
        <f t="shared" si="33"/>
        <v>9</v>
      </c>
      <c r="B641" s="65" t="s">
        <v>12</v>
      </c>
      <c r="C641" s="66" t="s">
        <v>1876</v>
      </c>
      <c r="D641" s="67" t="s">
        <v>1877</v>
      </c>
      <c r="E641" s="68" t="s">
        <v>100</v>
      </c>
      <c r="F641" s="68" t="s">
        <v>1855</v>
      </c>
      <c r="G641" s="13" t="s">
        <v>1878</v>
      </c>
      <c r="H641" s="64">
        <v>19735</v>
      </c>
      <c r="I641" s="69" t="s">
        <v>18</v>
      </c>
      <c r="J641" s="51">
        <v>57360</v>
      </c>
      <c r="K641" s="70">
        <v>4</v>
      </c>
      <c r="L641" s="69"/>
    </row>
    <row r="642" spans="1:12" ht="22.5">
      <c r="A642" s="64">
        <f t="shared" si="33"/>
        <v>10</v>
      </c>
      <c r="B642" s="65" t="s">
        <v>12</v>
      </c>
      <c r="C642" s="66" t="s">
        <v>768</v>
      </c>
      <c r="D642" s="67" t="s">
        <v>1879</v>
      </c>
      <c r="E642" s="68" t="s">
        <v>100</v>
      </c>
      <c r="F642" s="68" t="s">
        <v>1855</v>
      </c>
      <c r="G642" s="19">
        <v>249</v>
      </c>
      <c r="H642" s="64">
        <v>19954</v>
      </c>
      <c r="I642" s="69" t="s">
        <v>18</v>
      </c>
      <c r="J642" s="51">
        <v>31910</v>
      </c>
      <c r="K642" s="70">
        <v>4</v>
      </c>
      <c r="L642" s="69"/>
    </row>
    <row r="643" spans="1:12" ht="22.5">
      <c r="A643" s="64">
        <f t="shared" si="33"/>
        <v>11</v>
      </c>
      <c r="B643" s="65" t="s">
        <v>23</v>
      </c>
      <c r="C643" s="66" t="s">
        <v>1359</v>
      </c>
      <c r="D643" s="67" t="s">
        <v>1880</v>
      </c>
      <c r="E643" s="68" t="s">
        <v>100</v>
      </c>
      <c r="F643" s="68" t="s">
        <v>1855</v>
      </c>
      <c r="G643" s="13" t="s">
        <v>1881</v>
      </c>
      <c r="H643" s="64">
        <v>19957</v>
      </c>
      <c r="I643" s="69" t="s">
        <v>18</v>
      </c>
      <c r="J643" s="51">
        <v>48460</v>
      </c>
      <c r="K643" s="70">
        <v>4</v>
      </c>
      <c r="L643" s="69"/>
    </row>
    <row r="644" spans="1:12" ht="22.5">
      <c r="A644" s="64">
        <f t="shared" si="33"/>
        <v>12</v>
      </c>
      <c r="B644" s="65" t="s">
        <v>12</v>
      </c>
      <c r="C644" s="66" t="s">
        <v>1882</v>
      </c>
      <c r="D644" s="67" t="s">
        <v>1883</v>
      </c>
      <c r="E644" s="68" t="s">
        <v>100</v>
      </c>
      <c r="F644" s="68" t="s">
        <v>1855</v>
      </c>
      <c r="G644" s="13" t="s">
        <v>1884</v>
      </c>
      <c r="H644" s="64">
        <v>19958</v>
      </c>
      <c r="I644" s="69" t="s">
        <v>18</v>
      </c>
      <c r="J644" s="51">
        <v>50380</v>
      </c>
      <c r="K644" s="70">
        <v>4</v>
      </c>
      <c r="L644" s="69"/>
    </row>
    <row r="645" spans="1:12" ht="22.5">
      <c r="A645" s="64">
        <f t="shared" si="33"/>
        <v>13</v>
      </c>
      <c r="B645" s="65" t="s">
        <v>12</v>
      </c>
      <c r="C645" s="66" t="s">
        <v>170</v>
      </c>
      <c r="D645" s="67" t="s">
        <v>1885</v>
      </c>
      <c r="E645" s="68" t="s">
        <v>100</v>
      </c>
      <c r="F645" s="68" t="s">
        <v>1855</v>
      </c>
      <c r="G645" s="13" t="s">
        <v>1886</v>
      </c>
      <c r="H645" s="64">
        <v>19959</v>
      </c>
      <c r="I645" s="69" t="s">
        <v>18</v>
      </c>
      <c r="J645" s="51">
        <v>61530</v>
      </c>
      <c r="K645" s="70">
        <v>4</v>
      </c>
      <c r="L645" s="69"/>
    </row>
    <row r="646" spans="1:12" ht="22.5">
      <c r="A646" s="64">
        <f t="shared" si="33"/>
        <v>14</v>
      </c>
      <c r="B646" s="65" t="s">
        <v>12</v>
      </c>
      <c r="C646" s="66" t="s">
        <v>1887</v>
      </c>
      <c r="D646" s="67" t="s">
        <v>1888</v>
      </c>
      <c r="E646" s="68" t="s">
        <v>100</v>
      </c>
      <c r="F646" s="68" t="s">
        <v>1855</v>
      </c>
      <c r="G646" s="13" t="s">
        <v>1889</v>
      </c>
      <c r="H646" s="64">
        <v>19960</v>
      </c>
      <c r="I646" s="69" t="s">
        <v>18</v>
      </c>
      <c r="J646" s="51">
        <v>54280</v>
      </c>
      <c r="K646" s="70">
        <v>4</v>
      </c>
      <c r="L646" s="69"/>
    </row>
    <row r="647" spans="1:12" ht="22.5">
      <c r="A647" s="64">
        <v>1</v>
      </c>
      <c r="B647" s="65" t="s">
        <v>23</v>
      </c>
      <c r="C647" s="66" t="s">
        <v>1890</v>
      </c>
      <c r="D647" s="67" t="s">
        <v>775</v>
      </c>
      <c r="E647" s="68" t="s">
        <v>107</v>
      </c>
      <c r="F647" s="68" t="s">
        <v>1891</v>
      </c>
      <c r="G647" s="13" t="s">
        <v>1892</v>
      </c>
      <c r="H647" s="64">
        <v>19981</v>
      </c>
      <c r="I647" s="69" t="s">
        <v>18</v>
      </c>
      <c r="J647" s="51">
        <v>60050</v>
      </c>
      <c r="K647" s="70">
        <v>4</v>
      </c>
      <c r="L647" s="69"/>
    </row>
    <row r="648" spans="1:12" ht="22.5">
      <c r="A648" s="64">
        <f t="shared" ref="A648:A655" si="34">A647+1</f>
        <v>2</v>
      </c>
      <c r="B648" s="65" t="s">
        <v>12</v>
      </c>
      <c r="C648" s="66" t="s">
        <v>786</v>
      </c>
      <c r="D648" s="67" t="s">
        <v>1893</v>
      </c>
      <c r="E648" s="68" t="s">
        <v>100</v>
      </c>
      <c r="F648" s="68" t="s">
        <v>1891</v>
      </c>
      <c r="G648" s="13" t="s">
        <v>1894</v>
      </c>
      <c r="H648" s="64">
        <v>19806</v>
      </c>
      <c r="I648" s="69" t="s">
        <v>18</v>
      </c>
      <c r="J648" s="51">
        <v>49090</v>
      </c>
      <c r="K648" s="70">
        <v>4</v>
      </c>
      <c r="L648" s="69"/>
    </row>
    <row r="649" spans="1:12" ht="22.5">
      <c r="A649" s="64">
        <f t="shared" si="34"/>
        <v>3</v>
      </c>
      <c r="B649" s="65" t="s">
        <v>12</v>
      </c>
      <c r="C649" s="66" t="s">
        <v>1895</v>
      </c>
      <c r="D649" s="67" t="s">
        <v>1896</v>
      </c>
      <c r="E649" s="68" t="s">
        <v>100</v>
      </c>
      <c r="F649" s="68" t="s">
        <v>1891</v>
      </c>
      <c r="G649" s="13" t="s">
        <v>1897</v>
      </c>
      <c r="H649" s="64">
        <v>19982</v>
      </c>
      <c r="I649" s="69" t="s">
        <v>18</v>
      </c>
      <c r="J649" s="51">
        <v>50910</v>
      </c>
      <c r="K649" s="70">
        <v>4</v>
      </c>
      <c r="L649" s="69"/>
    </row>
    <row r="650" spans="1:12" ht="22.5">
      <c r="A650" s="64">
        <f t="shared" si="34"/>
        <v>4</v>
      </c>
      <c r="B650" s="65" t="s">
        <v>12</v>
      </c>
      <c r="C650" s="66" t="s">
        <v>1898</v>
      </c>
      <c r="D650" s="67" t="s">
        <v>1899</v>
      </c>
      <c r="E650" s="68" t="s">
        <v>100</v>
      </c>
      <c r="F650" s="68" t="s">
        <v>1891</v>
      </c>
      <c r="G650" s="13" t="s">
        <v>1900</v>
      </c>
      <c r="H650" s="64">
        <v>19983</v>
      </c>
      <c r="I650" s="69" t="s">
        <v>18</v>
      </c>
      <c r="J650" s="51">
        <v>61700</v>
      </c>
      <c r="K650" s="70">
        <v>4</v>
      </c>
      <c r="L650" s="69"/>
    </row>
    <row r="651" spans="1:12" ht="22.5">
      <c r="A651" s="64">
        <f t="shared" si="34"/>
        <v>5</v>
      </c>
      <c r="B651" s="65" t="s">
        <v>12</v>
      </c>
      <c r="C651" s="66" t="s">
        <v>1901</v>
      </c>
      <c r="D651" s="67" t="s">
        <v>1902</v>
      </c>
      <c r="E651" s="68" t="s">
        <v>100</v>
      </c>
      <c r="F651" s="68" t="s">
        <v>1891</v>
      </c>
      <c r="G651" s="13" t="s">
        <v>1903</v>
      </c>
      <c r="H651" s="64">
        <v>19984</v>
      </c>
      <c r="I651" s="69" t="s">
        <v>18</v>
      </c>
      <c r="J651" s="51">
        <v>33390</v>
      </c>
      <c r="K651" s="70">
        <v>4</v>
      </c>
      <c r="L651" s="69"/>
    </row>
    <row r="652" spans="1:12" ht="22.5">
      <c r="A652" s="64">
        <f t="shared" si="34"/>
        <v>6</v>
      </c>
      <c r="B652" s="65" t="s">
        <v>12</v>
      </c>
      <c r="C652" s="66" t="s">
        <v>339</v>
      </c>
      <c r="D652" s="67" t="s">
        <v>1904</v>
      </c>
      <c r="E652" s="68" t="s">
        <v>100</v>
      </c>
      <c r="F652" s="68" t="s">
        <v>1891</v>
      </c>
      <c r="G652" s="13" t="s">
        <v>1905</v>
      </c>
      <c r="H652" s="64">
        <v>19985</v>
      </c>
      <c r="I652" s="69" t="s">
        <v>18</v>
      </c>
      <c r="J652" s="51">
        <v>50460</v>
      </c>
      <c r="K652" s="70">
        <v>4</v>
      </c>
      <c r="L652" s="69"/>
    </row>
    <row r="653" spans="1:12" ht="22.5">
      <c r="A653" s="64">
        <f t="shared" si="34"/>
        <v>7</v>
      </c>
      <c r="B653" s="65" t="s">
        <v>12</v>
      </c>
      <c r="C653" s="66" t="s">
        <v>1906</v>
      </c>
      <c r="D653" s="67" t="s">
        <v>1907</v>
      </c>
      <c r="E653" s="68" t="s">
        <v>100</v>
      </c>
      <c r="F653" s="68" t="s">
        <v>1891</v>
      </c>
      <c r="G653" s="13" t="s">
        <v>1908</v>
      </c>
      <c r="H653" s="64">
        <v>19986</v>
      </c>
      <c r="I653" s="69" t="s">
        <v>18</v>
      </c>
      <c r="J653" s="51">
        <v>67600</v>
      </c>
      <c r="K653" s="70">
        <v>4</v>
      </c>
      <c r="L653" s="69"/>
    </row>
    <row r="654" spans="1:12" ht="22.5">
      <c r="A654" s="64">
        <f t="shared" si="34"/>
        <v>8</v>
      </c>
      <c r="B654" s="65" t="s">
        <v>12</v>
      </c>
      <c r="C654" s="66" t="s">
        <v>1615</v>
      </c>
      <c r="D654" s="67" t="s">
        <v>36</v>
      </c>
      <c r="E654" s="68" t="s">
        <v>100</v>
      </c>
      <c r="F654" s="68" t="s">
        <v>1891</v>
      </c>
      <c r="G654" s="13" t="s">
        <v>1909</v>
      </c>
      <c r="H654" s="64">
        <v>19987</v>
      </c>
      <c r="I654" s="69" t="s">
        <v>18</v>
      </c>
      <c r="J654" s="51">
        <v>68880</v>
      </c>
      <c r="K654" s="70">
        <v>4</v>
      </c>
      <c r="L654" s="69"/>
    </row>
    <row r="655" spans="1:12" ht="22.5">
      <c r="A655" s="64">
        <f t="shared" si="34"/>
        <v>9</v>
      </c>
      <c r="B655" s="65" t="s">
        <v>12</v>
      </c>
      <c r="C655" s="66" t="s">
        <v>579</v>
      </c>
      <c r="D655" s="67" t="s">
        <v>1910</v>
      </c>
      <c r="E655" s="68" t="s">
        <v>100</v>
      </c>
      <c r="F655" s="68" t="s">
        <v>1891</v>
      </c>
      <c r="G655" s="13" t="s">
        <v>1911</v>
      </c>
      <c r="H655" s="64">
        <v>20393</v>
      </c>
      <c r="I655" s="69" t="s">
        <v>18</v>
      </c>
      <c r="J655" s="51">
        <v>39910</v>
      </c>
      <c r="K655" s="70">
        <v>4</v>
      </c>
      <c r="L655" s="69"/>
    </row>
    <row r="656" spans="1:12" ht="22.5">
      <c r="A656" s="64">
        <v>1</v>
      </c>
      <c r="B656" s="65" t="s">
        <v>23</v>
      </c>
      <c r="C656" s="66" t="s">
        <v>1912</v>
      </c>
      <c r="D656" s="67" t="s">
        <v>1913</v>
      </c>
      <c r="E656" s="68" t="s">
        <v>107</v>
      </c>
      <c r="F656" s="68" t="s">
        <v>1914</v>
      </c>
      <c r="G656" s="13" t="s">
        <v>1915</v>
      </c>
      <c r="H656" s="64">
        <v>19961</v>
      </c>
      <c r="I656" s="69" t="s">
        <v>18</v>
      </c>
      <c r="J656" s="51">
        <v>69040</v>
      </c>
      <c r="K656" s="70">
        <v>4</v>
      </c>
      <c r="L656" s="69"/>
    </row>
    <row r="657" spans="1:12" ht="22.5">
      <c r="A657" s="64">
        <f t="shared" ref="A657:A667" si="35">A656+1</f>
        <v>2</v>
      </c>
      <c r="B657" s="65" t="s">
        <v>12</v>
      </c>
      <c r="C657" s="66" t="s">
        <v>1916</v>
      </c>
      <c r="D657" s="67" t="s">
        <v>1917</v>
      </c>
      <c r="E657" s="68" t="s">
        <v>100</v>
      </c>
      <c r="F657" s="68" t="s">
        <v>1914</v>
      </c>
      <c r="G657" s="13" t="s">
        <v>1918</v>
      </c>
      <c r="H657" s="64">
        <v>19962</v>
      </c>
      <c r="I657" s="69" t="s">
        <v>18</v>
      </c>
      <c r="J657" s="51">
        <v>32110</v>
      </c>
      <c r="K657" s="70">
        <v>4</v>
      </c>
      <c r="L657" s="69"/>
    </row>
    <row r="658" spans="1:12" ht="22.5">
      <c r="A658" s="64">
        <f t="shared" si="35"/>
        <v>3</v>
      </c>
      <c r="B658" s="65" t="s">
        <v>19</v>
      </c>
      <c r="C658" s="66" t="s">
        <v>1919</v>
      </c>
      <c r="D658" s="67" t="s">
        <v>1920</v>
      </c>
      <c r="E658" s="68" t="s">
        <v>100</v>
      </c>
      <c r="F658" s="68" t="s">
        <v>1914</v>
      </c>
      <c r="G658" s="13" t="s">
        <v>1921</v>
      </c>
      <c r="H658" s="64">
        <v>19963</v>
      </c>
      <c r="I658" s="69" t="s">
        <v>98</v>
      </c>
      <c r="J658" s="51">
        <v>19200</v>
      </c>
      <c r="K658" s="70">
        <v>4</v>
      </c>
      <c r="L658" s="69"/>
    </row>
    <row r="659" spans="1:12" ht="22.5">
      <c r="A659" s="64">
        <f t="shared" si="35"/>
        <v>4</v>
      </c>
      <c r="B659" s="65" t="s">
        <v>12</v>
      </c>
      <c r="C659" s="66" t="s">
        <v>324</v>
      </c>
      <c r="D659" s="67" t="s">
        <v>481</v>
      </c>
      <c r="E659" s="68" t="s">
        <v>100</v>
      </c>
      <c r="F659" s="68" t="s">
        <v>1914</v>
      </c>
      <c r="G659" s="13" t="s">
        <v>1922</v>
      </c>
      <c r="H659" s="64">
        <v>19964</v>
      </c>
      <c r="I659" s="69" t="s">
        <v>18</v>
      </c>
      <c r="J659" s="51">
        <v>57800</v>
      </c>
      <c r="K659" s="70">
        <v>4</v>
      </c>
      <c r="L659" s="69"/>
    </row>
    <row r="660" spans="1:12" ht="22.5">
      <c r="A660" s="64">
        <f t="shared" si="35"/>
        <v>5</v>
      </c>
      <c r="B660" s="65" t="s">
        <v>19</v>
      </c>
      <c r="C660" s="66" t="s">
        <v>188</v>
      </c>
      <c r="D660" s="67" t="s">
        <v>1923</v>
      </c>
      <c r="E660" s="68" t="s">
        <v>100</v>
      </c>
      <c r="F660" s="68" t="s">
        <v>1914</v>
      </c>
      <c r="G660" s="13" t="s">
        <v>1924</v>
      </c>
      <c r="H660" s="64">
        <v>19965</v>
      </c>
      <c r="I660" s="69" t="s">
        <v>98</v>
      </c>
      <c r="J660" s="51">
        <v>20880</v>
      </c>
      <c r="K660" s="70">
        <v>4</v>
      </c>
      <c r="L660" s="69"/>
    </row>
    <row r="661" spans="1:12" ht="22.5">
      <c r="A661" s="64">
        <f t="shared" si="35"/>
        <v>6</v>
      </c>
      <c r="B661" s="65" t="s">
        <v>12</v>
      </c>
      <c r="C661" s="66" t="s">
        <v>1560</v>
      </c>
      <c r="D661" s="67" t="s">
        <v>1925</v>
      </c>
      <c r="E661" s="68" t="s">
        <v>100</v>
      </c>
      <c r="F661" s="68" t="s">
        <v>1914</v>
      </c>
      <c r="G661" s="13" t="s">
        <v>1926</v>
      </c>
      <c r="H661" s="64">
        <v>19966</v>
      </c>
      <c r="I661" s="69" t="s">
        <v>18</v>
      </c>
      <c r="J661" s="51">
        <v>60020</v>
      </c>
      <c r="K661" s="70">
        <v>4</v>
      </c>
      <c r="L661" s="69"/>
    </row>
    <row r="662" spans="1:12" ht="22.5">
      <c r="A662" s="64">
        <f t="shared" si="35"/>
        <v>7</v>
      </c>
      <c r="B662" s="65" t="s">
        <v>12</v>
      </c>
      <c r="C662" s="66" t="s">
        <v>1927</v>
      </c>
      <c r="D662" s="67" t="s">
        <v>1928</v>
      </c>
      <c r="E662" s="68" t="s">
        <v>100</v>
      </c>
      <c r="F662" s="68" t="s">
        <v>1914</v>
      </c>
      <c r="G662" s="13" t="s">
        <v>1929</v>
      </c>
      <c r="H662" s="64">
        <v>19967</v>
      </c>
      <c r="I662" s="69" t="s">
        <v>18</v>
      </c>
      <c r="J662" s="51">
        <v>46200</v>
      </c>
      <c r="K662" s="70">
        <v>4</v>
      </c>
      <c r="L662" s="69"/>
    </row>
    <row r="663" spans="1:12" ht="22.5">
      <c r="A663" s="64">
        <f t="shared" si="35"/>
        <v>8</v>
      </c>
      <c r="B663" s="65" t="s">
        <v>23</v>
      </c>
      <c r="C663" s="66" t="s">
        <v>1930</v>
      </c>
      <c r="D663" s="67" t="s">
        <v>1925</v>
      </c>
      <c r="E663" s="68" t="s">
        <v>100</v>
      </c>
      <c r="F663" s="68" t="s">
        <v>1914</v>
      </c>
      <c r="G663" s="13" t="s">
        <v>1931</v>
      </c>
      <c r="H663" s="64">
        <v>19969</v>
      </c>
      <c r="I663" s="69" t="s">
        <v>18</v>
      </c>
      <c r="J663" s="51">
        <v>60120</v>
      </c>
      <c r="K663" s="70">
        <v>4</v>
      </c>
      <c r="L663" s="69"/>
    </row>
    <row r="664" spans="1:12" ht="22.5">
      <c r="A664" s="64">
        <f t="shared" si="35"/>
        <v>9</v>
      </c>
      <c r="B664" s="65" t="s">
        <v>12</v>
      </c>
      <c r="C664" s="66" t="s">
        <v>185</v>
      </c>
      <c r="D664" s="67" t="s">
        <v>1932</v>
      </c>
      <c r="E664" s="68" t="s">
        <v>100</v>
      </c>
      <c r="F664" s="68" t="s">
        <v>1914</v>
      </c>
      <c r="G664" s="13" t="s">
        <v>1933</v>
      </c>
      <c r="H664" s="64">
        <v>19970</v>
      </c>
      <c r="I664" s="69" t="s">
        <v>18</v>
      </c>
      <c r="J664" s="51">
        <v>58540</v>
      </c>
      <c r="K664" s="70">
        <v>4</v>
      </c>
      <c r="L664" s="69"/>
    </row>
    <row r="665" spans="1:12" ht="22.5">
      <c r="A665" s="64">
        <f t="shared" si="35"/>
        <v>10</v>
      </c>
      <c r="B665" s="65" t="s">
        <v>12</v>
      </c>
      <c r="C665" s="66" t="s">
        <v>1934</v>
      </c>
      <c r="D665" s="67" t="s">
        <v>1935</v>
      </c>
      <c r="E665" s="68" t="s">
        <v>100</v>
      </c>
      <c r="F665" s="68" t="s">
        <v>1914</v>
      </c>
      <c r="G665" s="13" t="s">
        <v>1936</v>
      </c>
      <c r="H665" s="64">
        <v>19971</v>
      </c>
      <c r="I665" s="69" t="s">
        <v>18</v>
      </c>
      <c r="J665" s="51">
        <v>61730</v>
      </c>
      <c r="K665" s="70">
        <v>4</v>
      </c>
      <c r="L665" s="69"/>
    </row>
    <row r="666" spans="1:12" ht="22.5">
      <c r="A666" s="64">
        <f t="shared" si="35"/>
        <v>11</v>
      </c>
      <c r="B666" s="65" t="s">
        <v>12</v>
      </c>
      <c r="C666" s="66" t="s">
        <v>1937</v>
      </c>
      <c r="D666" s="67" t="s">
        <v>1938</v>
      </c>
      <c r="E666" s="68" t="s">
        <v>100</v>
      </c>
      <c r="F666" s="68" t="s">
        <v>1914</v>
      </c>
      <c r="G666" s="13" t="s">
        <v>1939</v>
      </c>
      <c r="H666" s="64">
        <v>19972</v>
      </c>
      <c r="I666" s="69" t="s">
        <v>18</v>
      </c>
      <c r="J666" s="51">
        <v>59420</v>
      </c>
      <c r="K666" s="70">
        <v>4</v>
      </c>
      <c r="L666" s="69"/>
    </row>
    <row r="667" spans="1:12" ht="22.5">
      <c r="A667" s="64">
        <f t="shared" si="35"/>
        <v>12</v>
      </c>
      <c r="B667" s="65" t="s">
        <v>12</v>
      </c>
      <c r="C667" s="66" t="s">
        <v>1940</v>
      </c>
      <c r="D667" s="67" t="s">
        <v>1941</v>
      </c>
      <c r="E667" s="68" t="s">
        <v>100</v>
      </c>
      <c r="F667" s="68" t="s">
        <v>1914</v>
      </c>
      <c r="G667" s="13" t="s">
        <v>1942</v>
      </c>
      <c r="H667" s="64">
        <v>20442</v>
      </c>
      <c r="I667" s="69" t="s">
        <v>18</v>
      </c>
      <c r="J667" s="51">
        <v>49900</v>
      </c>
      <c r="K667" s="70">
        <v>4</v>
      </c>
      <c r="L667" s="69"/>
    </row>
    <row r="668" spans="1:12" ht="22.5">
      <c r="A668" s="64">
        <v>1</v>
      </c>
      <c r="B668" s="65" t="s">
        <v>12</v>
      </c>
      <c r="C668" s="66" t="s">
        <v>1943</v>
      </c>
      <c r="D668" s="67" t="s">
        <v>1944</v>
      </c>
      <c r="E668" s="68" t="s">
        <v>1208</v>
      </c>
      <c r="F668" s="68" t="s">
        <v>1945</v>
      </c>
      <c r="G668" s="13" t="s">
        <v>1946</v>
      </c>
      <c r="H668" s="64">
        <v>19978</v>
      </c>
      <c r="I668" s="69" t="s">
        <v>18</v>
      </c>
      <c r="J668" s="51">
        <v>53670</v>
      </c>
      <c r="K668" s="70">
        <v>4</v>
      </c>
      <c r="L668" s="69"/>
    </row>
    <row r="669" spans="1:12" ht="22.5">
      <c r="A669" s="64">
        <f>A667+1</f>
        <v>13</v>
      </c>
      <c r="B669" s="65" t="s">
        <v>12</v>
      </c>
      <c r="C669" s="66" t="s">
        <v>1947</v>
      </c>
      <c r="D669" s="67" t="s">
        <v>1839</v>
      </c>
      <c r="E669" s="68" t="s">
        <v>100</v>
      </c>
      <c r="F669" s="68" t="s">
        <v>1945</v>
      </c>
      <c r="G669" s="13" t="s">
        <v>1948</v>
      </c>
      <c r="H669" s="64">
        <v>13122</v>
      </c>
      <c r="I669" s="69" t="s">
        <v>18</v>
      </c>
      <c r="J669" s="51">
        <v>59260</v>
      </c>
      <c r="K669" s="70">
        <v>4</v>
      </c>
      <c r="L669" s="69"/>
    </row>
    <row r="670" spans="1:12" ht="22.5">
      <c r="A670" s="64">
        <v>1</v>
      </c>
      <c r="B670" s="65" t="s">
        <v>23</v>
      </c>
      <c r="C670" s="66" t="s">
        <v>1949</v>
      </c>
      <c r="D670" s="67" t="s">
        <v>1699</v>
      </c>
      <c r="E670" s="68" t="s">
        <v>107</v>
      </c>
      <c r="F670" s="68" t="s">
        <v>1950</v>
      </c>
      <c r="G670" s="13" t="s">
        <v>1951</v>
      </c>
      <c r="H670" s="64">
        <v>19049</v>
      </c>
      <c r="I670" s="69" t="s">
        <v>18</v>
      </c>
      <c r="J670" s="51">
        <v>63560</v>
      </c>
      <c r="K670" s="70">
        <v>5</v>
      </c>
      <c r="L670" s="69"/>
    </row>
    <row r="671" spans="1:12" ht="22.5">
      <c r="A671" s="64">
        <f t="shared" ref="A671:A689" si="36">A670+1</f>
        <v>2</v>
      </c>
      <c r="B671" s="65" t="s">
        <v>23</v>
      </c>
      <c r="C671" s="66" t="s">
        <v>1952</v>
      </c>
      <c r="D671" s="67" t="s">
        <v>1953</v>
      </c>
      <c r="E671" s="68" t="s">
        <v>240</v>
      </c>
      <c r="F671" s="68" t="s">
        <v>1950</v>
      </c>
      <c r="G671" s="21">
        <v>950</v>
      </c>
      <c r="H671" s="64">
        <v>19050</v>
      </c>
      <c r="I671" s="69" t="s">
        <v>18</v>
      </c>
      <c r="J671" s="51">
        <v>40510</v>
      </c>
      <c r="K671" s="70">
        <v>5</v>
      </c>
      <c r="L671" s="69"/>
    </row>
    <row r="672" spans="1:12" ht="22.5">
      <c r="A672" s="64">
        <f t="shared" si="36"/>
        <v>3</v>
      </c>
      <c r="B672" s="65" t="s">
        <v>12</v>
      </c>
      <c r="C672" s="66" t="s">
        <v>1954</v>
      </c>
      <c r="D672" s="67" t="s">
        <v>1955</v>
      </c>
      <c r="E672" s="68" t="s">
        <v>100</v>
      </c>
      <c r="F672" s="68" t="s">
        <v>1950</v>
      </c>
      <c r="G672" s="13" t="s">
        <v>1956</v>
      </c>
      <c r="H672" s="64">
        <v>19051</v>
      </c>
      <c r="I672" s="69" t="s">
        <v>18</v>
      </c>
      <c r="J672" s="51">
        <v>50320</v>
      </c>
      <c r="K672" s="70">
        <v>5</v>
      </c>
      <c r="L672" s="69"/>
    </row>
    <row r="673" spans="1:12" ht="22.5">
      <c r="A673" s="64">
        <f t="shared" si="36"/>
        <v>4</v>
      </c>
      <c r="B673" s="65" t="s">
        <v>19</v>
      </c>
      <c r="C673" s="66" t="s">
        <v>1957</v>
      </c>
      <c r="D673" s="67" t="s">
        <v>1958</v>
      </c>
      <c r="E673" s="68" t="s">
        <v>124</v>
      </c>
      <c r="F673" s="68" t="s">
        <v>1950</v>
      </c>
      <c r="G673" s="13" t="s">
        <v>1959</v>
      </c>
      <c r="H673" s="64">
        <v>19052</v>
      </c>
      <c r="I673" s="69" t="s">
        <v>124</v>
      </c>
      <c r="J673" s="51">
        <v>16830</v>
      </c>
      <c r="K673" s="70">
        <v>5</v>
      </c>
      <c r="L673" s="69"/>
    </row>
    <row r="674" spans="1:12" ht="22.5">
      <c r="A674" s="64">
        <f t="shared" si="36"/>
        <v>5</v>
      </c>
      <c r="B674" s="65" t="s">
        <v>23</v>
      </c>
      <c r="C674" s="66" t="s">
        <v>1322</v>
      </c>
      <c r="D674" s="67" t="s">
        <v>1960</v>
      </c>
      <c r="E674" s="68" t="s">
        <v>100</v>
      </c>
      <c r="F674" s="68" t="s">
        <v>1950</v>
      </c>
      <c r="G674" s="13" t="s">
        <v>1961</v>
      </c>
      <c r="H674" s="64">
        <v>19053</v>
      </c>
      <c r="I674" s="69" t="s">
        <v>18</v>
      </c>
      <c r="J674" s="51">
        <v>48280</v>
      </c>
      <c r="K674" s="70">
        <v>5</v>
      </c>
      <c r="L674" s="69"/>
    </row>
    <row r="675" spans="1:12" ht="22.5">
      <c r="A675" s="64">
        <f t="shared" si="36"/>
        <v>6</v>
      </c>
      <c r="B675" s="65" t="s">
        <v>19</v>
      </c>
      <c r="C675" s="66" t="s">
        <v>1962</v>
      </c>
      <c r="D675" s="67" t="s">
        <v>1963</v>
      </c>
      <c r="E675" s="68" t="s">
        <v>100</v>
      </c>
      <c r="F675" s="68" t="s">
        <v>1950</v>
      </c>
      <c r="G675" s="13" t="s">
        <v>1964</v>
      </c>
      <c r="H675" s="64">
        <v>19056</v>
      </c>
      <c r="I675" s="69" t="s">
        <v>34</v>
      </c>
      <c r="J675" s="51">
        <v>29240</v>
      </c>
      <c r="K675" s="70">
        <v>5</v>
      </c>
      <c r="L675" s="69"/>
    </row>
    <row r="676" spans="1:12" ht="22.5">
      <c r="A676" s="64">
        <f t="shared" si="36"/>
        <v>7</v>
      </c>
      <c r="B676" s="65" t="s">
        <v>12</v>
      </c>
      <c r="C676" s="66" t="s">
        <v>1965</v>
      </c>
      <c r="D676" s="67" t="s">
        <v>1966</v>
      </c>
      <c r="E676" s="68" t="s">
        <v>100</v>
      </c>
      <c r="F676" s="68" t="s">
        <v>1950</v>
      </c>
      <c r="G676" s="13" t="s">
        <v>1967</v>
      </c>
      <c r="H676" s="64">
        <v>19057</v>
      </c>
      <c r="I676" s="69" t="s">
        <v>18</v>
      </c>
      <c r="J676" s="51">
        <v>49010</v>
      </c>
      <c r="K676" s="70">
        <v>5</v>
      </c>
      <c r="L676" s="69"/>
    </row>
    <row r="677" spans="1:12" ht="22.5">
      <c r="A677" s="64">
        <f t="shared" si="36"/>
        <v>8</v>
      </c>
      <c r="B677" s="65" t="s">
        <v>12</v>
      </c>
      <c r="C677" s="66" t="s">
        <v>1968</v>
      </c>
      <c r="D677" s="67" t="s">
        <v>1969</v>
      </c>
      <c r="E677" s="68" t="s">
        <v>100</v>
      </c>
      <c r="F677" s="68" t="s">
        <v>1950</v>
      </c>
      <c r="G677" s="13" t="s">
        <v>1970</v>
      </c>
      <c r="H677" s="64">
        <v>19058</v>
      </c>
      <c r="I677" s="69" t="s">
        <v>18</v>
      </c>
      <c r="J677" s="51">
        <v>59850</v>
      </c>
      <c r="K677" s="70">
        <v>5</v>
      </c>
      <c r="L677" s="69"/>
    </row>
    <row r="678" spans="1:12" ht="22.5">
      <c r="A678" s="64">
        <f t="shared" si="36"/>
        <v>9</v>
      </c>
      <c r="B678" s="65" t="s">
        <v>19</v>
      </c>
      <c r="C678" s="66" t="s">
        <v>727</v>
      </c>
      <c r="D678" s="67" t="s">
        <v>1971</v>
      </c>
      <c r="E678" s="68" t="s">
        <v>100</v>
      </c>
      <c r="F678" s="68" t="s">
        <v>1950</v>
      </c>
      <c r="G678" s="13" t="s">
        <v>1972</v>
      </c>
      <c r="H678" s="64">
        <v>19059</v>
      </c>
      <c r="I678" s="69" t="s">
        <v>18</v>
      </c>
      <c r="J678" s="51">
        <v>33490</v>
      </c>
      <c r="K678" s="70">
        <v>5</v>
      </c>
      <c r="L678" s="69"/>
    </row>
    <row r="679" spans="1:12" ht="22.5">
      <c r="A679" s="64">
        <f t="shared" si="36"/>
        <v>10</v>
      </c>
      <c r="B679" s="65" t="s">
        <v>12</v>
      </c>
      <c r="C679" s="66" t="s">
        <v>1973</v>
      </c>
      <c r="D679" s="67" t="s">
        <v>1974</v>
      </c>
      <c r="E679" s="68" t="s">
        <v>100</v>
      </c>
      <c r="F679" s="68" t="s">
        <v>1950</v>
      </c>
      <c r="G679" s="13" t="s">
        <v>1975</v>
      </c>
      <c r="H679" s="64">
        <v>19060</v>
      </c>
      <c r="I679" s="69" t="s">
        <v>18</v>
      </c>
      <c r="J679" s="51">
        <v>59010</v>
      </c>
      <c r="K679" s="70">
        <v>5</v>
      </c>
      <c r="L679" s="69"/>
    </row>
    <row r="680" spans="1:12" ht="22.5">
      <c r="A680" s="64">
        <f t="shared" si="36"/>
        <v>11</v>
      </c>
      <c r="B680" s="65" t="s">
        <v>12</v>
      </c>
      <c r="C680" s="66" t="s">
        <v>1976</v>
      </c>
      <c r="D680" s="67" t="s">
        <v>1977</v>
      </c>
      <c r="E680" s="68" t="s">
        <v>100</v>
      </c>
      <c r="F680" s="68" t="s">
        <v>1950</v>
      </c>
      <c r="G680" s="13" t="s">
        <v>1978</v>
      </c>
      <c r="H680" s="64">
        <v>19061</v>
      </c>
      <c r="I680" s="69" t="s">
        <v>18</v>
      </c>
      <c r="J680" s="51">
        <v>49060</v>
      </c>
      <c r="K680" s="70">
        <v>5</v>
      </c>
      <c r="L680" s="69"/>
    </row>
    <row r="681" spans="1:12" ht="22.5">
      <c r="A681" s="64">
        <f t="shared" si="36"/>
        <v>12</v>
      </c>
      <c r="B681" s="65" t="s">
        <v>12</v>
      </c>
      <c r="C681" s="66" t="s">
        <v>1979</v>
      </c>
      <c r="D681" s="67" t="s">
        <v>1980</v>
      </c>
      <c r="E681" s="68" t="s">
        <v>100</v>
      </c>
      <c r="F681" s="68" t="s">
        <v>1950</v>
      </c>
      <c r="G681" s="13" t="s">
        <v>1981</v>
      </c>
      <c r="H681" s="64">
        <v>19062</v>
      </c>
      <c r="I681" s="69" t="s">
        <v>18</v>
      </c>
      <c r="J681" s="51">
        <v>49010</v>
      </c>
      <c r="K681" s="70">
        <v>5</v>
      </c>
      <c r="L681" s="69"/>
    </row>
    <row r="682" spans="1:12" ht="22.5">
      <c r="A682" s="64">
        <f t="shared" si="36"/>
        <v>13</v>
      </c>
      <c r="B682" s="65" t="s">
        <v>12</v>
      </c>
      <c r="C682" s="66" t="s">
        <v>1982</v>
      </c>
      <c r="D682" s="67" t="s">
        <v>1983</v>
      </c>
      <c r="E682" s="68" t="s">
        <v>100</v>
      </c>
      <c r="F682" s="68" t="s">
        <v>1950</v>
      </c>
      <c r="G682" s="13" t="s">
        <v>1984</v>
      </c>
      <c r="H682" s="64">
        <v>19063</v>
      </c>
      <c r="I682" s="69" t="s">
        <v>18</v>
      </c>
      <c r="J682" s="51">
        <v>55210</v>
      </c>
      <c r="K682" s="70">
        <v>5</v>
      </c>
      <c r="L682" s="69"/>
    </row>
    <row r="683" spans="1:12" ht="22.5">
      <c r="A683" s="64">
        <f t="shared" si="36"/>
        <v>14</v>
      </c>
      <c r="B683" s="65" t="s">
        <v>19</v>
      </c>
      <c r="C683" s="66" t="s">
        <v>1985</v>
      </c>
      <c r="D683" s="67" t="s">
        <v>514</v>
      </c>
      <c r="E683" s="68" t="s">
        <v>100</v>
      </c>
      <c r="F683" s="68" t="s">
        <v>1950</v>
      </c>
      <c r="G683" s="13" t="s">
        <v>1986</v>
      </c>
      <c r="H683" s="64">
        <v>19064</v>
      </c>
      <c r="I683" s="69" t="s">
        <v>18</v>
      </c>
      <c r="J683" s="51">
        <v>48480</v>
      </c>
      <c r="K683" s="70">
        <v>5</v>
      </c>
      <c r="L683" s="69"/>
    </row>
    <row r="684" spans="1:12" ht="22.5">
      <c r="A684" s="64">
        <f t="shared" si="36"/>
        <v>15</v>
      </c>
      <c r="B684" s="65" t="s">
        <v>12</v>
      </c>
      <c r="C684" s="66" t="s">
        <v>1987</v>
      </c>
      <c r="D684" s="67" t="s">
        <v>1988</v>
      </c>
      <c r="E684" s="68" t="s">
        <v>100</v>
      </c>
      <c r="F684" s="68" t="s">
        <v>1950</v>
      </c>
      <c r="G684" s="13" t="s">
        <v>1989</v>
      </c>
      <c r="H684" s="64">
        <v>19066</v>
      </c>
      <c r="I684" s="69" t="s">
        <v>18</v>
      </c>
      <c r="J684" s="51">
        <v>64130</v>
      </c>
      <c r="K684" s="70">
        <v>5</v>
      </c>
      <c r="L684" s="69"/>
    </row>
    <row r="685" spans="1:12" ht="22.5">
      <c r="A685" s="64">
        <f t="shared" si="36"/>
        <v>16</v>
      </c>
      <c r="B685" s="65" t="s">
        <v>19</v>
      </c>
      <c r="C685" s="66" t="s">
        <v>185</v>
      </c>
      <c r="D685" s="67" t="s">
        <v>1990</v>
      </c>
      <c r="E685" s="68" t="s">
        <v>100</v>
      </c>
      <c r="F685" s="68" t="s">
        <v>1950</v>
      </c>
      <c r="G685" s="13" t="s">
        <v>1991</v>
      </c>
      <c r="H685" s="64">
        <v>19067</v>
      </c>
      <c r="I685" s="69" t="s">
        <v>18</v>
      </c>
      <c r="J685" s="51">
        <v>49730</v>
      </c>
      <c r="K685" s="70">
        <v>5</v>
      </c>
      <c r="L685" s="69"/>
    </row>
    <row r="686" spans="1:12" ht="22.5">
      <c r="A686" s="64">
        <f t="shared" si="36"/>
        <v>17</v>
      </c>
      <c r="B686" s="65" t="s">
        <v>19</v>
      </c>
      <c r="C686" s="66" t="s">
        <v>1992</v>
      </c>
      <c r="D686" s="67" t="s">
        <v>1993</v>
      </c>
      <c r="E686" s="68" t="s">
        <v>100</v>
      </c>
      <c r="F686" s="68" t="s">
        <v>1950</v>
      </c>
      <c r="G686" s="13" t="s">
        <v>1994</v>
      </c>
      <c r="H686" s="64">
        <v>19068</v>
      </c>
      <c r="I686" s="69" t="s">
        <v>18</v>
      </c>
      <c r="J686" s="51">
        <v>30920</v>
      </c>
      <c r="K686" s="70">
        <v>5</v>
      </c>
      <c r="L686" s="69"/>
    </row>
    <row r="687" spans="1:12" ht="22.5">
      <c r="A687" s="64">
        <f t="shared" si="36"/>
        <v>18</v>
      </c>
      <c r="B687" s="65" t="s">
        <v>23</v>
      </c>
      <c r="C687" s="66" t="s">
        <v>90</v>
      </c>
      <c r="D687" s="67" t="s">
        <v>1995</v>
      </c>
      <c r="E687" s="68" t="s">
        <v>124</v>
      </c>
      <c r="F687" s="68" t="s">
        <v>1950</v>
      </c>
      <c r="G687" s="13" t="s">
        <v>1996</v>
      </c>
      <c r="H687" s="64">
        <v>19069</v>
      </c>
      <c r="I687" s="69" t="s">
        <v>124</v>
      </c>
      <c r="J687" s="51">
        <v>16830</v>
      </c>
      <c r="K687" s="70">
        <v>5</v>
      </c>
      <c r="L687" s="69"/>
    </row>
    <row r="688" spans="1:12" ht="22.5">
      <c r="A688" s="64">
        <f t="shared" si="36"/>
        <v>19</v>
      </c>
      <c r="B688" s="65" t="s">
        <v>19</v>
      </c>
      <c r="C688" s="66" t="s">
        <v>1997</v>
      </c>
      <c r="D688" s="67" t="s">
        <v>1998</v>
      </c>
      <c r="E688" s="68" t="s">
        <v>100</v>
      </c>
      <c r="F688" s="68" t="s">
        <v>1950</v>
      </c>
      <c r="G688" s="13" t="s">
        <v>1999</v>
      </c>
      <c r="H688" s="64">
        <v>19929</v>
      </c>
      <c r="I688" s="69" t="s">
        <v>18</v>
      </c>
      <c r="J688" s="51">
        <v>31310</v>
      </c>
      <c r="K688" s="70">
        <v>5</v>
      </c>
      <c r="L688" s="69"/>
    </row>
    <row r="689" spans="1:12" ht="22.5">
      <c r="A689" s="64">
        <f t="shared" si="36"/>
        <v>20</v>
      </c>
      <c r="B689" s="65" t="s">
        <v>12</v>
      </c>
      <c r="C689" s="66" t="s">
        <v>1461</v>
      </c>
      <c r="D689" s="67" t="s">
        <v>2000</v>
      </c>
      <c r="E689" s="68" t="s">
        <v>100</v>
      </c>
      <c r="F689" s="68" t="s">
        <v>1950</v>
      </c>
      <c r="G689" s="13" t="s">
        <v>2001</v>
      </c>
      <c r="H689" s="64">
        <v>19933</v>
      </c>
      <c r="I689" s="69" t="s">
        <v>18</v>
      </c>
      <c r="J689" s="51">
        <v>34360</v>
      </c>
      <c r="K689" s="70">
        <v>5</v>
      </c>
      <c r="L689" s="69"/>
    </row>
    <row r="690" spans="1:12" ht="22.5">
      <c r="A690" s="64">
        <v>1</v>
      </c>
      <c r="B690" s="65" t="s">
        <v>23</v>
      </c>
      <c r="C690" s="66" t="s">
        <v>2002</v>
      </c>
      <c r="D690" s="67" t="s">
        <v>2003</v>
      </c>
      <c r="E690" s="68" t="s">
        <v>107</v>
      </c>
      <c r="F690" s="68" t="s">
        <v>2004</v>
      </c>
      <c r="G690" s="20" t="s">
        <v>2005</v>
      </c>
      <c r="H690" s="64">
        <v>19074</v>
      </c>
      <c r="I690" s="69" t="s">
        <v>18</v>
      </c>
      <c r="J690" s="51">
        <v>58280</v>
      </c>
      <c r="K690" s="70">
        <v>5</v>
      </c>
      <c r="L690" s="69"/>
    </row>
    <row r="691" spans="1:12" ht="22.5">
      <c r="A691" s="64">
        <f>A690+1</f>
        <v>2</v>
      </c>
      <c r="B691" s="65" t="s">
        <v>12</v>
      </c>
      <c r="C691" s="66" t="s">
        <v>2006</v>
      </c>
      <c r="D691" s="67" t="s">
        <v>2007</v>
      </c>
      <c r="E691" s="68" t="s">
        <v>100</v>
      </c>
      <c r="F691" s="68" t="s">
        <v>2004</v>
      </c>
      <c r="G691" s="13" t="s">
        <v>2008</v>
      </c>
      <c r="H691" s="64">
        <v>19076</v>
      </c>
      <c r="I691" s="69" t="s">
        <v>18</v>
      </c>
      <c r="J691" s="51">
        <v>69040</v>
      </c>
      <c r="K691" s="70">
        <v>5</v>
      </c>
      <c r="L691" s="69"/>
    </row>
    <row r="692" spans="1:12" ht="22.5">
      <c r="A692" s="64">
        <v>1</v>
      </c>
      <c r="B692" s="65" t="s">
        <v>23</v>
      </c>
      <c r="C692" s="66" t="s">
        <v>2009</v>
      </c>
      <c r="D692" s="67" t="s">
        <v>2010</v>
      </c>
      <c r="E692" s="68" t="s">
        <v>107</v>
      </c>
      <c r="F692" s="68" t="s">
        <v>2011</v>
      </c>
      <c r="G692" s="13" t="s">
        <v>2012</v>
      </c>
      <c r="H692" s="64">
        <v>19113</v>
      </c>
      <c r="I692" s="69" t="s">
        <v>18</v>
      </c>
      <c r="J692" s="51">
        <v>40950</v>
      </c>
      <c r="K692" s="70">
        <v>5</v>
      </c>
      <c r="L692" s="69"/>
    </row>
    <row r="693" spans="1:12" ht="22.5">
      <c r="A693" s="64">
        <f t="shared" ref="A693:A706" si="37">A692+1</f>
        <v>2</v>
      </c>
      <c r="B693" s="65" t="s">
        <v>23</v>
      </c>
      <c r="C693" s="66" t="s">
        <v>2013</v>
      </c>
      <c r="D693" s="67" t="s">
        <v>2014</v>
      </c>
      <c r="E693" s="68" t="s">
        <v>124</v>
      </c>
      <c r="F693" s="68" t="s">
        <v>2011</v>
      </c>
      <c r="G693" s="13" t="s">
        <v>2015</v>
      </c>
      <c r="H693" s="64">
        <v>19078</v>
      </c>
      <c r="I693" s="69" t="s">
        <v>124</v>
      </c>
      <c r="J693" s="51">
        <v>16670</v>
      </c>
      <c r="K693" s="70">
        <v>5</v>
      </c>
      <c r="L693" s="69"/>
    </row>
    <row r="694" spans="1:12" ht="22.5">
      <c r="A694" s="64">
        <f t="shared" si="37"/>
        <v>3</v>
      </c>
      <c r="B694" s="65" t="s">
        <v>23</v>
      </c>
      <c r="C694" s="66" t="s">
        <v>2016</v>
      </c>
      <c r="D694" s="67" t="s">
        <v>2017</v>
      </c>
      <c r="E694" s="68" t="s">
        <v>100</v>
      </c>
      <c r="F694" s="68" t="s">
        <v>2011</v>
      </c>
      <c r="G694" s="13" t="s">
        <v>2018</v>
      </c>
      <c r="H694" s="64">
        <v>19114</v>
      </c>
      <c r="I694" s="69" t="s">
        <v>98</v>
      </c>
      <c r="J694" s="51">
        <v>20660</v>
      </c>
      <c r="K694" s="70">
        <v>5</v>
      </c>
      <c r="L694" s="69"/>
    </row>
    <row r="695" spans="1:12" ht="22.5">
      <c r="A695" s="64">
        <f t="shared" si="37"/>
        <v>4</v>
      </c>
      <c r="B695" s="65" t="s">
        <v>19</v>
      </c>
      <c r="C695" s="66" t="s">
        <v>2019</v>
      </c>
      <c r="D695" s="67" t="s">
        <v>2020</v>
      </c>
      <c r="E695" s="68" t="s">
        <v>100</v>
      </c>
      <c r="F695" s="68" t="s">
        <v>2011</v>
      </c>
      <c r="G695" s="13" t="s">
        <v>2021</v>
      </c>
      <c r="H695" s="64">
        <v>19115</v>
      </c>
      <c r="I695" s="69" t="s">
        <v>98</v>
      </c>
      <c r="J695" s="51">
        <v>17910</v>
      </c>
      <c r="K695" s="70">
        <v>5</v>
      </c>
      <c r="L695" s="69"/>
    </row>
    <row r="696" spans="1:12" ht="22.5">
      <c r="A696" s="64">
        <f t="shared" si="37"/>
        <v>5</v>
      </c>
      <c r="B696" s="65" t="s">
        <v>23</v>
      </c>
      <c r="C696" s="66" t="s">
        <v>2022</v>
      </c>
      <c r="D696" s="67" t="s">
        <v>2023</v>
      </c>
      <c r="E696" s="68" t="s">
        <v>100</v>
      </c>
      <c r="F696" s="68" t="s">
        <v>2011</v>
      </c>
      <c r="G696" s="13" t="s">
        <v>2024</v>
      </c>
      <c r="H696" s="64">
        <v>19117</v>
      </c>
      <c r="I696" s="69" t="s">
        <v>18</v>
      </c>
      <c r="J696" s="51">
        <v>51010</v>
      </c>
      <c r="K696" s="70">
        <v>5</v>
      </c>
      <c r="L696" s="69"/>
    </row>
    <row r="697" spans="1:12" ht="22.5">
      <c r="A697" s="64">
        <f t="shared" si="37"/>
        <v>6</v>
      </c>
      <c r="B697" s="65" t="s">
        <v>12</v>
      </c>
      <c r="C697" s="66" t="s">
        <v>2025</v>
      </c>
      <c r="D697" s="67" t="s">
        <v>2026</v>
      </c>
      <c r="E697" s="68" t="s">
        <v>100</v>
      </c>
      <c r="F697" s="68" t="s">
        <v>2011</v>
      </c>
      <c r="G697" s="13" t="s">
        <v>2027</v>
      </c>
      <c r="H697" s="64">
        <v>19120</v>
      </c>
      <c r="I697" s="69" t="s">
        <v>98</v>
      </c>
      <c r="J697" s="51">
        <v>19020</v>
      </c>
      <c r="K697" s="70">
        <v>5</v>
      </c>
      <c r="L697" s="69"/>
    </row>
    <row r="698" spans="1:12" ht="22.5">
      <c r="A698" s="64">
        <f t="shared" si="37"/>
        <v>7</v>
      </c>
      <c r="B698" s="65" t="s">
        <v>19</v>
      </c>
      <c r="C698" s="66" t="s">
        <v>2028</v>
      </c>
      <c r="D698" s="67" t="s">
        <v>2029</v>
      </c>
      <c r="E698" s="68" t="s">
        <v>100</v>
      </c>
      <c r="F698" s="68" t="s">
        <v>2011</v>
      </c>
      <c r="G698" s="13" t="s">
        <v>2030</v>
      </c>
      <c r="H698" s="64">
        <v>19121</v>
      </c>
      <c r="I698" s="69" t="s">
        <v>18</v>
      </c>
      <c r="J698" s="51">
        <v>30630</v>
      </c>
      <c r="K698" s="70">
        <v>5</v>
      </c>
      <c r="L698" s="69"/>
    </row>
    <row r="699" spans="1:12" ht="22.5">
      <c r="A699" s="64">
        <f t="shared" si="37"/>
        <v>8</v>
      </c>
      <c r="B699" s="65" t="s">
        <v>19</v>
      </c>
      <c r="C699" s="66" t="s">
        <v>2031</v>
      </c>
      <c r="D699" s="67" t="s">
        <v>2032</v>
      </c>
      <c r="E699" s="68" t="s">
        <v>100</v>
      </c>
      <c r="F699" s="68" t="s">
        <v>2011</v>
      </c>
      <c r="G699" s="13" t="s">
        <v>2033</v>
      </c>
      <c r="H699" s="64">
        <v>19122</v>
      </c>
      <c r="I699" s="69" t="s">
        <v>98</v>
      </c>
      <c r="J699" s="51">
        <v>19260</v>
      </c>
      <c r="K699" s="70">
        <v>5</v>
      </c>
      <c r="L699" s="69"/>
    </row>
    <row r="700" spans="1:12" ht="22.5">
      <c r="A700" s="64">
        <f t="shared" si="37"/>
        <v>9</v>
      </c>
      <c r="B700" s="65" t="s">
        <v>19</v>
      </c>
      <c r="C700" s="66" t="s">
        <v>2034</v>
      </c>
      <c r="D700" s="67" t="s">
        <v>2035</v>
      </c>
      <c r="E700" s="68" t="s">
        <v>124</v>
      </c>
      <c r="F700" s="68" t="s">
        <v>2011</v>
      </c>
      <c r="G700" s="13" t="s">
        <v>2036</v>
      </c>
      <c r="H700" s="64">
        <v>19123</v>
      </c>
      <c r="I700" s="69" t="s">
        <v>124</v>
      </c>
      <c r="J700" s="51">
        <v>17330</v>
      </c>
      <c r="K700" s="70">
        <v>5</v>
      </c>
      <c r="L700" s="69"/>
    </row>
    <row r="701" spans="1:12" ht="22.5">
      <c r="A701" s="64">
        <f t="shared" si="37"/>
        <v>10</v>
      </c>
      <c r="B701" s="65" t="s">
        <v>23</v>
      </c>
      <c r="C701" s="66" t="s">
        <v>2037</v>
      </c>
      <c r="D701" s="67" t="s">
        <v>2038</v>
      </c>
      <c r="E701" s="68" t="s">
        <v>100</v>
      </c>
      <c r="F701" s="68" t="s">
        <v>2011</v>
      </c>
      <c r="G701" s="13" t="s">
        <v>2039</v>
      </c>
      <c r="H701" s="64">
        <v>19124</v>
      </c>
      <c r="I701" s="69" t="s">
        <v>18</v>
      </c>
      <c r="J701" s="51">
        <v>59850</v>
      </c>
      <c r="K701" s="70">
        <v>5</v>
      </c>
      <c r="L701" s="69"/>
    </row>
    <row r="702" spans="1:12" ht="22.5">
      <c r="A702" s="64">
        <f t="shared" si="37"/>
        <v>11</v>
      </c>
      <c r="B702" s="65" t="s">
        <v>12</v>
      </c>
      <c r="C702" s="66" t="s">
        <v>2040</v>
      </c>
      <c r="D702" s="67" t="s">
        <v>2023</v>
      </c>
      <c r="E702" s="68" t="s">
        <v>100</v>
      </c>
      <c r="F702" s="68" t="s">
        <v>2011</v>
      </c>
      <c r="G702" s="13" t="s">
        <v>2041</v>
      </c>
      <c r="H702" s="64">
        <v>19125</v>
      </c>
      <c r="I702" s="69" t="s">
        <v>18</v>
      </c>
      <c r="J702" s="51">
        <v>48140</v>
      </c>
      <c r="K702" s="70">
        <v>5</v>
      </c>
      <c r="L702" s="69"/>
    </row>
    <row r="703" spans="1:12" ht="22.5">
      <c r="A703" s="64">
        <f t="shared" si="37"/>
        <v>12</v>
      </c>
      <c r="B703" s="65" t="s">
        <v>23</v>
      </c>
      <c r="C703" s="66" t="s">
        <v>2042</v>
      </c>
      <c r="D703" s="67" t="s">
        <v>2043</v>
      </c>
      <c r="E703" s="68" t="s">
        <v>100</v>
      </c>
      <c r="F703" s="68" t="s">
        <v>2011</v>
      </c>
      <c r="G703" s="13" t="s">
        <v>2044</v>
      </c>
      <c r="H703" s="64">
        <v>19126</v>
      </c>
      <c r="I703" s="69" t="s">
        <v>18</v>
      </c>
      <c r="J703" s="51">
        <v>47610</v>
      </c>
      <c r="K703" s="70">
        <v>5</v>
      </c>
      <c r="L703" s="69"/>
    </row>
    <row r="704" spans="1:12" ht="22.5">
      <c r="A704" s="64">
        <f t="shared" si="37"/>
        <v>13</v>
      </c>
      <c r="B704" s="65" t="s">
        <v>23</v>
      </c>
      <c r="C704" s="66" t="s">
        <v>2045</v>
      </c>
      <c r="D704" s="67" t="s">
        <v>2046</v>
      </c>
      <c r="E704" s="68" t="s">
        <v>100</v>
      </c>
      <c r="F704" s="68" t="s">
        <v>2011</v>
      </c>
      <c r="G704" s="13" t="s">
        <v>2047</v>
      </c>
      <c r="H704" s="64">
        <v>19127</v>
      </c>
      <c r="I704" s="69" t="s">
        <v>18</v>
      </c>
      <c r="J704" s="51">
        <v>58730</v>
      </c>
      <c r="K704" s="70">
        <v>5</v>
      </c>
      <c r="L704" s="69"/>
    </row>
    <row r="705" spans="1:12" ht="22.5">
      <c r="A705" s="64">
        <f t="shared" si="37"/>
        <v>14</v>
      </c>
      <c r="B705" s="65" t="s">
        <v>19</v>
      </c>
      <c r="C705" s="66" t="s">
        <v>2048</v>
      </c>
      <c r="D705" s="67" t="s">
        <v>2049</v>
      </c>
      <c r="E705" s="68" t="s">
        <v>100</v>
      </c>
      <c r="F705" s="68" t="s">
        <v>2011</v>
      </c>
      <c r="G705" s="13" t="s">
        <v>2050</v>
      </c>
      <c r="H705" s="64">
        <v>19128</v>
      </c>
      <c r="I705" s="69" t="s">
        <v>34</v>
      </c>
      <c r="J705" s="51">
        <v>27170</v>
      </c>
      <c r="K705" s="70">
        <v>5</v>
      </c>
      <c r="L705" s="69"/>
    </row>
    <row r="706" spans="1:12" ht="22.5">
      <c r="A706" s="64">
        <f t="shared" si="37"/>
        <v>15</v>
      </c>
      <c r="B706" s="65" t="s">
        <v>23</v>
      </c>
      <c r="C706" s="66" t="s">
        <v>2051</v>
      </c>
      <c r="D706" s="67" t="s">
        <v>2052</v>
      </c>
      <c r="E706" s="68" t="s">
        <v>100</v>
      </c>
      <c r="F706" s="68" t="s">
        <v>2011</v>
      </c>
      <c r="G706" s="13" t="s">
        <v>2053</v>
      </c>
      <c r="H706" s="64">
        <v>19436</v>
      </c>
      <c r="I706" s="69" t="s">
        <v>18</v>
      </c>
      <c r="J706" s="51">
        <v>38190</v>
      </c>
      <c r="K706" s="70">
        <v>5</v>
      </c>
      <c r="L706" s="69"/>
    </row>
    <row r="707" spans="1:12" ht="22.5">
      <c r="A707" s="64">
        <v>1</v>
      </c>
      <c r="B707" s="65" t="s">
        <v>23</v>
      </c>
      <c r="C707" s="66" t="s">
        <v>2054</v>
      </c>
      <c r="D707" s="67" t="s">
        <v>2055</v>
      </c>
      <c r="E707" s="68" t="s">
        <v>107</v>
      </c>
      <c r="F707" s="68" t="s">
        <v>2056</v>
      </c>
      <c r="G707" s="13" t="s">
        <v>2057</v>
      </c>
      <c r="H707" s="64">
        <v>19133</v>
      </c>
      <c r="I707" s="69" t="s">
        <v>18</v>
      </c>
      <c r="J707" s="51">
        <v>50020</v>
      </c>
      <c r="K707" s="70">
        <v>5</v>
      </c>
      <c r="L707" s="69"/>
    </row>
    <row r="708" spans="1:12" ht="22.5">
      <c r="A708" s="64">
        <f>A707+1</f>
        <v>2</v>
      </c>
      <c r="B708" s="65" t="s">
        <v>19</v>
      </c>
      <c r="C708" s="66" t="s">
        <v>2058</v>
      </c>
      <c r="D708" s="67" t="s">
        <v>2059</v>
      </c>
      <c r="E708" s="68" t="s">
        <v>100</v>
      </c>
      <c r="F708" s="68" t="s">
        <v>2056</v>
      </c>
      <c r="G708" s="13" t="s">
        <v>2060</v>
      </c>
      <c r="H708" s="64">
        <v>19134</v>
      </c>
      <c r="I708" s="69" t="s">
        <v>18</v>
      </c>
      <c r="J708" s="51">
        <v>42690</v>
      </c>
      <c r="K708" s="70">
        <v>5</v>
      </c>
      <c r="L708" s="69"/>
    </row>
    <row r="709" spans="1:12" ht="22.5">
      <c r="A709" s="64">
        <f>A708+1</f>
        <v>3</v>
      </c>
      <c r="B709" s="65" t="s">
        <v>19</v>
      </c>
      <c r="C709" s="66" t="s">
        <v>2061</v>
      </c>
      <c r="D709" s="67" t="s">
        <v>1352</v>
      </c>
      <c r="E709" s="68" t="s">
        <v>100</v>
      </c>
      <c r="F709" s="68" t="s">
        <v>2056</v>
      </c>
      <c r="G709" s="13" t="s">
        <v>2062</v>
      </c>
      <c r="H709" s="64">
        <v>19135</v>
      </c>
      <c r="I709" s="69" t="s">
        <v>18</v>
      </c>
      <c r="J709" s="51">
        <v>44990</v>
      </c>
      <c r="K709" s="70">
        <v>5</v>
      </c>
      <c r="L709" s="69"/>
    </row>
    <row r="710" spans="1:12" ht="22.5">
      <c r="A710" s="64">
        <f>A709+1</f>
        <v>4</v>
      </c>
      <c r="B710" s="65" t="s">
        <v>19</v>
      </c>
      <c r="C710" s="66" t="s">
        <v>170</v>
      </c>
      <c r="D710" s="67" t="s">
        <v>2063</v>
      </c>
      <c r="E710" s="68" t="s">
        <v>100</v>
      </c>
      <c r="F710" s="68" t="s">
        <v>2056</v>
      </c>
      <c r="G710" s="13" t="s">
        <v>1224</v>
      </c>
      <c r="H710" s="64">
        <v>19136</v>
      </c>
      <c r="I710" s="69" t="s">
        <v>18</v>
      </c>
      <c r="J710" s="51">
        <v>47470</v>
      </c>
      <c r="K710" s="70">
        <v>5</v>
      </c>
      <c r="L710" s="69"/>
    </row>
    <row r="711" spans="1:12" ht="22.5">
      <c r="A711" s="64">
        <f>A710+1</f>
        <v>5</v>
      </c>
      <c r="B711" s="65" t="s">
        <v>19</v>
      </c>
      <c r="C711" s="66" t="s">
        <v>2064</v>
      </c>
      <c r="D711" s="67" t="s">
        <v>670</v>
      </c>
      <c r="E711" s="68" t="s">
        <v>124</v>
      </c>
      <c r="F711" s="68" t="s">
        <v>2056</v>
      </c>
      <c r="G711" s="23">
        <v>2103</v>
      </c>
      <c r="H711" s="64">
        <v>19137</v>
      </c>
      <c r="I711" s="69" t="s">
        <v>124</v>
      </c>
      <c r="J711" s="51">
        <v>16150</v>
      </c>
      <c r="K711" s="70">
        <v>5</v>
      </c>
      <c r="L711" s="69"/>
    </row>
    <row r="712" spans="1:12" ht="22.5">
      <c r="A712" s="64">
        <f>A711+1</f>
        <v>6</v>
      </c>
      <c r="B712" s="65" t="s">
        <v>19</v>
      </c>
      <c r="C712" s="66" t="s">
        <v>2065</v>
      </c>
      <c r="D712" s="67" t="s">
        <v>2066</v>
      </c>
      <c r="E712" s="68" t="s">
        <v>124</v>
      </c>
      <c r="F712" s="68" t="s">
        <v>2056</v>
      </c>
      <c r="G712" s="13" t="s">
        <v>2067</v>
      </c>
      <c r="H712" s="64">
        <v>19192</v>
      </c>
      <c r="I712" s="69" t="s">
        <v>124</v>
      </c>
      <c r="J712" s="51">
        <v>15800</v>
      </c>
      <c r="K712" s="70">
        <v>5</v>
      </c>
      <c r="L712" s="69" t="s">
        <v>126</v>
      </c>
    </row>
    <row r="713" spans="1:12" ht="22.5">
      <c r="A713" s="64">
        <v>1</v>
      </c>
      <c r="B713" s="65" t="s">
        <v>12</v>
      </c>
      <c r="C713" s="66" t="s">
        <v>2068</v>
      </c>
      <c r="D713" s="67" t="s">
        <v>2069</v>
      </c>
      <c r="E713" s="68" t="s">
        <v>107</v>
      </c>
      <c r="F713" s="68" t="s">
        <v>2070</v>
      </c>
      <c r="G713" s="13" t="s">
        <v>2071</v>
      </c>
      <c r="H713" s="64">
        <v>19138</v>
      </c>
      <c r="I713" s="69" t="s">
        <v>18</v>
      </c>
      <c r="J713" s="51">
        <v>39770</v>
      </c>
      <c r="K713" s="70">
        <v>5</v>
      </c>
      <c r="L713" s="69"/>
    </row>
    <row r="714" spans="1:12" ht="22.5">
      <c r="A714" s="64">
        <f>A713+1</f>
        <v>2</v>
      </c>
      <c r="B714" s="65" t="s">
        <v>23</v>
      </c>
      <c r="C714" s="66" t="s">
        <v>995</v>
      </c>
      <c r="D714" s="67" t="s">
        <v>2072</v>
      </c>
      <c r="E714" s="68" t="s">
        <v>100</v>
      </c>
      <c r="F714" s="68" t="s">
        <v>2070</v>
      </c>
      <c r="G714" s="21">
        <v>6783</v>
      </c>
      <c r="H714" s="64">
        <v>13235</v>
      </c>
      <c r="I714" s="69" t="s">
        <v>98</v>
      </c>
      <c r="J714" s="51">
        <v>22630</v>
      </c>
      <c r="K714" s="70">
        <v>5</v>
      </c>
      <c r="L714" s="69"/>
    </row>
    <row r="715" spans="1:12" ht="22.5">
      <c r="A715" s="64">
        <f>A714+1</f>
        <v>3</v>
      </c>
      <c r="B715" s="65" t="s">
        <v>12</v>
      </c>
      <c r="C715" s="66" t="s">
        <v>2073</v>
      </c>
      <c r="D715" s="67" t="s">
        <v>2074</v>
      </c>
      <c r="E715" s="68" t="s">
        <v>100</v>
      </c>
      <c r="F715" s="68" t="s">
        <v>2070</v>
      </c>
      <c r="G715" s="13" t="s">
        <v>2075</v>
      </c>
      <c r="H715" s="64">
        <v>19140</v>
      </c>
      <c r="I715" s="69" t="s">
        <v>18</v>
      </c>
      <c r="J715" s="51">
        <v>59020</v>
      </c>
      <c r="K715" s="70">
        <v>5</v>
      </c>
      <c r="L715" s="69"/>
    </row>
    <row r="716" spans="1:12" ht="22.5">
      <c r="A716" s="64">
        <f>A715+1</f>
        <v>4</v>
      </c>
      <c r="B716" s="65" t="s">
        <v>23</v>
      </c>
      <c r="C716" s="66" t="s">
        <v>837</v>
      </c>
      <c r="D716" s="67" t="s">
        <v>2076</v>
      </c>
      <c r="E716" s="68" t="s">
        <v>100</v>
      </c>
      <c r="F716" s="68" t="s">
        <v>2070</v>
      </c>
      <c r="G716" s="13" t="s">
        <v>2077</v>
      </c>
      <c r="H716" s="64">
        <v>19143</v>
      </c>
      <c r="I716" s="69" t="s">
        <v>18</v>
      </c>
      <c r="J716" s="51">
        <v>50840</v>
      </c>
      <c r="K716" s="70">
        <v>5</v>
      </c>
      <c r="L716" s="69"/>
    </row>
    <row r="717" spans="1:12" ht="22.5">
      <c r="A717" s="64">
        <f>A716+1</f>
        <v>5</v>
      </c>
      <c r="B717" s="65" t="s">
        <v>12</v>
      </c>
      <c r="C717" s="66" t="s">
        <v>2078</v>
      </c>
      <c r="D717" s="67" t="s">
        <v>2079</v>
      </c>
      <c r="E717" s="68" t="s">
        <v>100</v>
      </c>
      <c r="F717" s="68" t="s">
        <v>2070</v>
      </c>
      <c r="G717" s="13" t="s">
        <v>2080</v>
      </c>
      <c r="H717" s="64">
        <v>19522</v>
      </c>
      <c r="I717" s="69" t="s">
        <v>18</v>
      </c>
      <c r="J717" s="51">
        <v>51190</v>
      </c>
      <c r="K717" s="70">
        <v>5</v>
      </c>
      <c r="L717" s="69"/>
    </row>
    <row r="718" spans="1:12" ht="22.5">
      <c r="A718" s="64">
        <v>1</v>
      </c>
      <c r="B718" s="65" t="s">
        <v>23</v>
      </c>
      <c r="C718" s="66" t="s">
        <v>2081</v>
      </c>
      <c r="D718" s="67" t="s">
        <v>2082</v>
      </c>
      <c r="E718" s="68" t="s">
        <v>107</v>
      </c>
      <c r="F718" s="68" t="s">
        <v>2083</v>
      </c>
      <c r="G718" s="13" t="s">
        <v>2084</v>
      </c>
      <c r="H718" s="64">
        <v>19146</v>
      </c>
      <c r="I718" s="69" t="s">
        <v>18</v>
      </c>
      <c r="J718" s="51">
        <v>59740</v>
      </c>
      <c r="K718" s="70">
        <v>5</v>
      </c>
      <c r="L718" s="69"/>
    </row>
    <row r="719" spans="1:12" ht="22.5">
      <c r="A719" s="64">
        <f t="shared" ref="A719:A732" si="38">A718+1</f>
        <v>2</v>
      </c>
      <c r="B719" s="65" t="s">
        <v>12</v>
      </c>
      <c r="C719" s="66" t="s">
        <v>2085</v>
      </c>
      <c r="D719" s="67" t="s">
        <v>2086</v>
      </c>
      <c r="E719" s="68" t="s">
        <v>100</v>
      </c>
      <c r="F719" s="68" t="s">
        <v>2083</v>
      </c>
      <c r="G719" s="13" t="s">
        <v>2087</v>
      </c>
      <c r="H719" s="64">
        <v>10373</v>
      </c>
      <c r="I719" s="69" t="s">
        <v>98</v>
      </c>
      <c r="J719" s="51">
        <v>23910</v>
      </c>
      <c r="K719" s="70">
        <v>5</v>
      </c>
      <c r="L719" s="69"/>
    </row>
    <row r="720" spans="1:12" ht="22.5">
      <c r="A720" s="64">
        <f t="shared" si="38"/>
        <v>3</v>
      </c>
      <c r="B720" s="65" t="s">
        <v>12</v>
      </c>
      <c r="C720" s="66" t="s">
        <v>2088</v>
      </c>
      <c r="D720" s="67" t="s">
        <v>2089</v>
      </c>
      <c r="E720" s="68" t="s">
        <v>100</v>
      </c>
      <c r="F720" s="68" t="s">
        <v>2083</v>
      </c>
      <c r="G720" s="13" t="s">
        <v>2090</v>
      </c>
      <c r="H720" s="64">
        <v>19148</v>
      </c>
      <c r="I720" s="69" t="s">
        <v>98</v>
      </c>
      <c r="J720" s="51">
        <v>17920</v>
      </c>
      <c r="K720" s="70">
        <v>5</v>
      </c>
      <c r="L720" s="69"/>
    </row>
    <row r="721" spans="1:12" ht="22.5">
      <c r="A721" s="64">
        <f t="shared" si="38"/>
        <v>4</v>
      </c>
      <c r="B721" s="65" t="s">
        <v>12</v>
      </c>
      <c r="C721" s="66" t="s">
        <v>2091</v>
      </c>
      <c r="D721" s="67" t="s">
        <v>2092</v>
      </c>
      <c r="E721" s="68" t="s">
        <v>100</v>
      </c>
      <c r="F721" s="68" t="s">
        <v>2083</v>
      </c>
      <c r="G721" s="13" t="s">
        <v>2093</v>
      </c>
      <c r="H721" s="64">
        <v>19153</v>
      </c>
      <c r="I721" s="69" t="s">
        <v>34</v>
      </c>
      <c r="J721" s="51">
        <v>29540</v>
      </c>
      <c r="K721" s="70">
        <v>5</v>
      </c>
      <c r="L721" s="69"/>
    </row>
    <row r="722" spans="1:12" ht="22.5">
      <c r="A722" s="64">
        <f t="shared" si="38"/>
        <v>5</v>
      </c>
      <c r="B722" s="65" t="s">
        <v>12</v>
      </c>
      <c r="C722" s="66" t="s">
        <v>2094</v>
      </c>
      <c r="D722" s="67" t="s">
        <v>2095</v>
      </c>
      <c r="E722" s="68" t="s">
        <v>100</v>
      </c>
      <c r="F722" s="68" t="s">
        <v>2083</v>
      </c>
      <c r="G722" s="13" t="s">
        <v>2096</v>
      </c>
      <c r="H722" s="64">
        <v>19154</v>
      </c>
      <c r="I722" s="69" t="s">
        <v>18</v>
      </c>
      <c r="J722" s="51">
        <v>37710</v>
      </c>
      <c r="K722" s="70">
        <v>5</v>
      </c>
      <c r="L722" s="69"/>
    </row>
    <row r="723" spans="1:12" ht="22.5">
      <c r="A723" s="64">
        <f t="shared" si="38"/>
        <v>6</v>
      </c>
      <c r="B723" s="65" t="s">
        <v>23</v>
      </c>
      <c r="C723" s="66" t="s">
        <v>2097</v>
      </c>
      <c r="D723" s="67" t="s">
        <v>2098</v>
      </c>
      <c r="E723" s="68" t="s">
        <v>100</v>
      </c>
      <c r="F723" s="68" t="s">
        <v>2083</v>
      </c>
      <c r="G723" s="13" t="s">
        <v>2099</v>
      </c>
      <c r="H723" s="64">
        <v>19156</v>
      </c>
      <c r="I723" s="69" t="s">
        <v>18</v>
      </c>
      <c r="J723" s="51">
        <v>61450</v>
      </c>
      <c r="K723" s="70">
        <v>5</v>
      </c>
      <c r="L723" s="69"/>
    </row>
    <row r="724" spans="1:12" ht="22.5">
      <c r="A724" s="64">
        <f t="shared" si="38"/>
        <v>7</v>
      </c>
      <c r="B724" s="65" t="s">
        <v>19</v>
      </c>
      <c r="C724" s="66" t="s">
        <v>2100</v>
      </c>
      <c r="D724" s="67" t="s">
        <v>747</v>
      </c>
      <c r="E724" s="68" t="s">
        <v>100</v>
      </c>
      <c r="F724" s="68" t="s">
        <v>2083</v>
      </c>
      <c r="G724" s="13" t="s">
        <v>2101</v>
      </c>
      <c r="H724" s="64">
        <v>19157</v>
      </c>
      <c r="I724" s="69" t="s">
        <v>18</v>
      </c>
      <c r="J724" s="51">
        <v>35880</v>
      </c>
      <c r="K724" s="70">
        <v>5</v>
      </c>
      <c r="L724" s="69"/>
    </row>
    <row r="725" spans="1:12" ht="22.5">
      <c r="A725" s="64">
        <f t="shared" si="38"/>
        <v>8</v>
      </c>
      <c r="B725" s="65" t="s">
        <v>23</v>
      </c>
      <c r="C725" s="66" t="s">
        <v>2102</v>
      </c>
      <c r="D725" s="67" t="s">
        <v>2103</v>
      </c>
      <c r="E725" s="68" t="s">
        <v>100</v>
      </c>
      <c r="F725" s="68" t="s">
        <v>2083</v>
      </c>
      <c r="G725" s="13" t="s">
        <v>2104</v>
      </c>
      <c r="H725" s="64">
        <v>19159</v>
      </c>
      <c r="I725" s="69" t="s">
        <v>18</v>
      </c>
      <c r="J725" s="51">
        <v>51400</v>
      </c>
      <c r="K725" s="70">
        <v>5</v>
      </c>
      <c r="L725" s="69"/>
    </row>
    <row r="726" spans="1:12" ht="22.5">
      <c r="A726" s="64">
        <f t="shared" si="38"/>
        <v>9</v>
      </c>
      <c r="B726" s="65" t="s">
        <v>12</v>
      </c>
      <c r="C726" s="66" t="s">
        <v>2105</v>
      </c>
      <c r="D726" s="67" t="s">
        <v>208</v>
      </c>
      <c r="E726" s="68" t="s">
        <v>100</v>
      </c>
      <c r="F726" s="68" t="s">
        <v>2083</v>
      </c>
      <c r="G726" s="13" t="s">
        <v>2106</v>
      </c>
      <c r="H726" s="64">
        <v>19160</v>
      </c>
      <c r="I726" s="69" t="s">
        <v>34</v>
      </c>
      <c r="J726" s="51">
        <v>45090</v>
      </c>
      <c r="K726" s="70">
        <v>5</v>
      </c>
      <c r="L726" s="69"/>
    </row>
    <row r="727" spans="1:12" ht="22.5">
      <c r="A727" s="64">
        <f t="shared" si="38"/>
        <v>10</v>
      </c>
      <c r="B727" s="65" t="s">
        <v>19</v>
      </c>
      <c r="C727" s="66" t="s">
        <v>2107</v>
      </c>
      <c r="D727" s="67" t="s">
        <v>2108</v>
      </c>
      <c r="E727" s="68" t="s">
        <v>100</v>
      </c>
      <c r="F727" s="68" t="s">
        <v>2083</v>
      </c>
      <c r="G727" s="13" t="s">
        <v>2109</v>
      </c>
      <c r="H727" s="64">
        <v>19200</v>
      </c>
      <c r="I727" s="69" t="s">
        <v>98</v>
      </c>
      <c r="J727" s="51">
        <v>19420</v>
      </c>
      <c r="K727" s="70">
        <v>5</v>
      </c>
      <c r="L727" s="69"/>
    </row>
    <row r="728" spans="1:12" ht="22.5">
      <c r="A728" s="64">
        <f t="shared" si="38"/>
        <v>11</v>
      </c>
      <c r="B728" s="65" t="s">
        <v>19</v>
      </c>
      <c r="C728" s="66" t="s">
        <v>2110</v>
      </c>
      <c r="D728" s="67" t="s">
        <v>2111</v>
      </c>
      <c r="E728" s="68" t="s">
        <v>124</v>
      </c>
      <c r="F728" s="68" t="s">
        <v>2083</v>
      </c>
      <c r="G728" s="13" t="s">
        <v>2112</v>
      </c>
      <c r="H728" s="64">
        <v>19554</v>
      </c>
      <c r="I728" s="69" t="s">
        <v>124</v>
      </c>
      <c r="J728" s="51">
        <v>15800</v>
      </c>
      <c r="K728" s="70">
        <v>5</v>
      </c>
      <c r="L728" s="69" t="s">
        <v>2113</v>
      </c>
    </row>
    <row r="729" spans="1:12" ht="22.5">
      <c r="A729" s="64">
        <f t="shared" si="38"/>
        <v>12</v>
      </c>
      <c r="B729" s="65" t="s">
        <v>12</v>
      </c>
      <c r="C729" s="66" t="s">
        <v>2114</v>
      </c>
      <c r="D729" s="67" t="s">
        <v>2115</v>
      </c>
      <c r="E729" s="68" t="s">
        <v>100</v>
      </c>
      <c r="F729" s="68" t="s">
        <v>2083</v>
      </c>
      <c r="G729" s="21">
        <v>1193</v>
      </c>
      <c r="H729" s="64">
        <v>19613</v>
      </c>
      <c r="I729" s="69" t="s">
        <v>98</v>
      </c>
      <c r="J729" s="51">
        <v>21580</v>
      </c>
      <c r="K729" s="70">
        <v>5</v>
      </c>
      <c r="L729" s="69"/>
    </row>
    <row r="730" spans="1:12" ht="22.5">
      <c r="A730" s="64">
        <f t="shared" si="38"/>
        <v>13</v>
      </c>
      <c r="B730" s="65" t="s">
        <v>19</v>
      </c>
      <c r="C730" s="66" t="s">
        <v>2116</v>
      </c>
      <c r="D730" s="67" t="s">
        <v>2117</v>
      </c>
      <c r="E730" s="68" t="s">
        <v>100</v>
      </c>
      <c r="F730" s="68" t="s">
        <v>2083</v>
      </c>
      <c r="G730" s="13" t="s">
        <v>2118</v>
      </c>
      <c r="H730" s="64">
        <v>20266</v>
      </c>
      <c r="I730" s="69" t="s">
        <v>18</v>
      </c>
      <c r="J730" s="51">
        <v>50780</v>
      </c>
      <c r="K730" s="70">
        <v>5</v>
      </c>
      <c r="L730" s="69"/>
    </row>
    <row r="731" spans="1:12" ht="22.5">
      <c r="A731" s="64">
        <f t="shared" si="38"/>
        <v>14</v>
      </c>
      <c r="B731" s="65" t="s">
        <v>19</v>
      </c>
      <c r="C731" s="66" t="s">
        <v>2119</v>
      </c>
      <c r="D731" s="67" t="s">
        <v>2120</v>
      </c>
      <c r="E731" s="68" t="s">
        <v>100</v>
      </c>
      <c r="F731" s="68" t="s">
        <v>2083</v>
      </c>
      <c r="G731" s="13" t="s">
        <v>2121</v>
      </c>
      <c r="H731" s="64">
        <v>20271</v>
      </c>
      <c r="I731" s="69" t="s">
        <v>98</v>
      </c>
      <c r="J731" s="51">
        <v>19660</v>
      </c>
      <c r="K731" s="70">
        <v>5</v>
      </c>
      <c r="L731" s="69"/>
    </row>
    <row r="732" spans="1:12" ht="22.5">
      <c r="A732" s="64">
        <f t="shared" si="38"/>
        <v>15</v>
      </c>
      <c r="B732" s="65" t="s">
        <v>19</v>
      </c>
      <c r="C732" s="66" t="s">
        <v>2122</v>
      </c>
      <c r="D732" s="67" t="s">
        <v>2123</v>
      </c>
      <c r="E732" s="68" t="s">
        <v>124</v>
      </c>
      <c r="F732" s="68" t="s">
        <v>2083</v>
      </c>
      <c r="G732" s="13" t="s">
        <v>2124</v>
      </c>
      <c r="H732" s="64">
        <v>20383</v>
      </c>
      <c r="I732" s="69" t="s">
        <v>124</v>
      </c>
      <c r="J732" s="51">
        <v>16830</v>
      </c>
      <c r="K732" s="70">
        <v>5</v>
      </c>
      <c r="L732" s="69"/>
    </row>
    <row r="733" spans="1:12" ht="22.5">
      <c r="A733" s="64">
        <v>1</v>
      </c>
      <c r="B733" s="65" t="s">
        <v>23</v>
      </c>
      <c r="C733" s="66" t="s">
        <v>938</v>
      </c>
      <c r="D733" s="67" t="s">
        <v>2125</v>
      </c>
      <c r="E733" s="68" t="s">
        <v>107</v>
      </c>
      <c r="F733" s="68" t="s">
        <v>2126</v>
      </c>
      <c r="G733" s="13" t="s">
        <v>2127</v>
      </c>
      <c r="H733" s="64">
        <v>19070</v>
      </c>
      <c r="I733" s="69" t="s">
        <v>18</v>
      </c>
      <c r="J733" s="51">
        <v>43610</v>
      </c>
      <c r="K733" s="70">
        <v>5</v>
      </c>
      <c r="L733" s="69"/>
    </row>
    <row r="734" spans="1:12" ht="22.5">
      <c r="A734" s="64">
        <f>A733+1</f>
        <v>2</v>
      </c>
      <c r="B734" s="65" t="s">
        <v>19</v>
      </c>
      <c r="C734" s="66" t="s">
        <v>2128</v>
      </c>
      <c r="D734" s="67" t="s">
        <v>2129</v>
      </c>
      <c r="E734" s="68" t="s">
        <v>100</v>
      </c>
      <c r="F734" s="68" t="s">
        <v>2126</v>
      </c>
      <c r="G734" s="13" t="s">
        <v>2130</v>
      </c>
      <c r="H734" s="64">
        <v>19071</v>
      </c>
      <c r="I734" s="69" t="s">
        <v>34</v>
      </c>
      <c r="J734" s="51">
        <v>39030</v>
      </c>
      <c r="K734" s="70">
        <v>5</v>
      </c>
      <c r="L734" s="69"/>
    </row>
    <row r="735" spans="1:12" ht="22.5">
      <c r="A735" s="64">
        <f>A734+1</f>
        <v>3</v>
      </c>
      <c r="B735" s="65" t="s">
        <v>12</v>
      </c>
      <c r="C735" s="66" t="s">
        <v>2131</v>
      </c>
      <c r="D735" s="67" t="s">
        <v>2132</v>
      </c>
      <c r="E735" s="68" t="s">
        <v>100</v>
      </c>
      <c r="F735" s="68" t="s">
        <v>2126</v>
      </c>
      <c r="G735" s="13" t="s">
        <v>2133</v>
      </c>
      <c r="H735" s="64">
        <v>19072</v>
      </c>
      <c r="I735" s="69" t="s">
        <v>18</v>
      </c>
      <c r="J735" s="51">
        <v>60170</v>
      </c>
      <c r="K735" s="70">
        <v>5</v>
      </c>
      <c r="L735" s="69"/>
    </row>
    <row r="736" spans="1:12" ht="22.5">
      <c r="A736" s="64">
        <f>A735+1</f>
        <v>4</v>
      </c>
      <c r="B736" s="65" t="s">
        <v>12</v>
      </c>
      <c r="C736" s="66" t="s">
        <v>2134</v>
      </c>
      <c r="D736" s="67" t="s">
        <v>2135</v>
      </c>
      <c r="E736" s="68" t="s">
        <v>100</v>
      </c>
      <c r="F736" s="68" t="s">
        <v>2126</v>
      </c>
      <c r="G736" s="13" t="s">
        <v>2136</v>
      </c>
      <c r="H736" s="64">
        <v>19073</v>
      </c>
      <c r="I736" s="69" t="s">
        <v>18</v>
      </c>
      <c r="J736" s="51">
        <v>59420</v>
      </c>
      <c r="K736" s="70">
        <v>5</v>
      </c>
      <c r="L736" s="69"/>
    </row>
    <row r="737" spans="1:12" ht="22.5">
      <c r="A737" s="64">
        <v>1</v>
      </c>
      <c r="B737" s="65" t="s">
        <v>23</v>
      </c>
      <c r="C737" s="66" t="s">
        <v>2137</v>
      </c>
      <c r="D737" s="67" t="s">
        <v>1768</v>
      </c>
      <c r="E737" s="68" t="s">
        <v>107</v>
      </c>
      <c r="F737" s="68" t="s">
        <v>2138</v>
      </c>
      <c r="G737" s="20" t="s">
        <v>2139</v>
      </c>
      <c r="H737" s="64">
        <v>19079</v>
      </c>
      <c r="I737" s="69" t="s">
        <v>18</v>
      </c>
      <c r="J737" s="51">
        <v>45650</v>
      </c>
      <c r="K737" s="70">
        <v>5</v>
      </c>
      <c r="L737" s="69"/>
    </row>
    <row r="738" spans="1:12" ht="22.5">
      <c r="A738" s="64">
        <f t="shared" ref="A738:A751" si="39">A737+1</f>
        <v>2</v>
      </c>
      <c r="B738" s="65" t="s">
        <v>19</v>
      </c>
      <c r="C738" s="66" t="s">
        <v>2140</v>
      </c>
      <c r="D738" s="67" t="s">
        <v>2141</v>
      </c>
      <c r="E738" s="68" t="s">
        <v>124</v>
      </c>
      <c r="F738" s="68" t="s">
        <v>2138</v>
      </c>
      <c r="G738" s="23">
        <v>1459</v>
      </c>
      <c r="H738" s="64">
        <v>10585</v>
      </c>
      <c r="I738" s="69" t="s">
        <v>124</v>
      </c>
      <c r="J738" s="51">
        <v>16150</v>
      </c>
      <c r="K738" s="70">
        <v>5</v>
      </c>
      <c r="L738" s="69"/>
    </row>
    <row r="739" spans="1:12" ht="22.5">
      <c r="A739" s="64">
        <f t="shared" si="39"/>
        <v>3</v>
      </c>
      <c r="B739" s="65" t="s">
        <v>19</v>
      </c>
      <c r="C739" s="66" t="s">
        <v>2142</v>
      </c>
      <c r="D739" s="67" t="s">
        <v>2143</v>
      </c>
      <c r="E739" s="68" t="s">
        <v>100</v>
      </c>
      <c r="F739" s="68" t="s">
        <v>2138</v>
      </c>
      <c r="G739" s="13" t="s">
        <v>2144</v>
      </c>
      <c r="H739" s="64">
        <v>19080</v>
      </c>
      <c r="I739" s="69" t="s">
        <v>98</v>
      </c>
      <c r="J739" s="51">
        <v>19460</v>
      </c>
      <c r="K739" s="70">
        <v>5</v>
      </c>
      <c r="L739" s="69"/>
    </row>
    <row r="740" spans="1:12" ht="22.5">
      <c r="A740" s="64">
        <f t="shared" si="39"/>
        <v>4</v>
      </c>
      <c r="B740" s="65" t="s">
        <v>12</v>
      </c>
      <c r="C740" s="66" t="s">
        <v>2145</v>
      </c>
      <c r="D740" s="67" t="s">
        <v>2146</v>
      </c>
      <c r="E740" s="68" t="s">
        <v>100</v>
      </c>
      <c r="F740" s="68" t="s">
        <v>2138</v>
      </c>
      <c r="G740" s="13" t="s">
        <v>2147</v>
      </c>
      <c r="H740" s="64">
        <v>19082</v>
      </c>
      <c r="I740" s="69" t="s">
        <v>18</v>
      </c>
      <c r="J740" s="51">
        <v>33240</v>
      </c>
      <c r="K740" s="70">
        <v>5</v>
      </c>
      <c r="L740" s="69"/>
    </row>
    <row r="741" spans="1:12" ht="22.5">
      <c r="A741" s="64">
        <f t="shared" si="39"/>
        <v>5</v>
      </c>
      <c r="B741" s="65" t="s">
        <v>12</v>
      </c>
      <c r="C741" s="66" t="s">
        <v>2148</v>
      </c>
      <c r="D741" s="67" t="s">
        <v>2149</v>
      </c>
      <c r="E741" s="68" t="s">
        <v>100</v>
      </c>
      <c r="F741" s="68" t="s">
        <v>2138</v>
      </c>
      <c r="G741" s="13" t="s">
        <v>2150</v>
      </c>
      <c r="H741" s="64">
        <v>19084</v>
      </c>
      <c r="I741" s="69" t="s">
        <v>18</v>
      </c>
      <c r="J741" s="51">
        <v>51150</v>
      </c>
      <c r="K741" s="70">
        <v>5</v>
      </c>
      <c r="L741" s="69"/>
    </row>
    <row r="742" spans="1:12" ht="22.5">
      <c r="A742" s="64">
        <f t="shared" si="39"/>
        <v>6</v>
      </c>
      <c r="B742" s="65" t="s">
        <v>12</v>
      </c>
      <c r="C742" s="66" t="s">
        <v>1048</v>
      </c>
      <c r="D742" s="67" t="s">
        <v>2151</v>
      </c>
      <c r="E742" s="68" t="s">
        <v>100</v>
      </c>
      <c r="F742" s="68" t="s">
        <v>2138</v>
      </c>
      <c r="G742" s="13" t="s">
        <v>2152</v>
      </c>
      <c r="H742" s="64">
        <v>19085</v>
      </c>
      <c r="I742" s="69" t="s">
        <v>18</v>
      </c>
      <c r="J742" s="51">
        <v>34540</v>
      </c>
      <c r="K742" s="70">
        <v>5</v>
      </c>
      <c r="L742" s="69"/>
    </row>
    <row r="743" spans="1:12" ht="22.5">
      <c r="A743" s="64">
        <f t="shared" si="39"/>
        <v>7</v>
      </c>
      <c r="B743" s="65" t="s">
        <v>12</v>
      </c>
      <c r="C743" s="66" t="s">
        <v>2153</v>
      </c>
      <c r="D743" s="67" t="s">
        <v>2154</v>
      </c>
      <c r="E743" s="68" t="s">
        <v>100</v>
      </c>
      <c r="F743" s="68" t="s">
        <v>2138</v>
      </c>
      <c r="G743" s="13" t="s">
        <v>2155</v>
      </c>
      <c r="H743" s="64">
        <v>19086</v>
      </c>
      <c r="I743" s="69" t="s">
        <v>18</v>
      </c>
      <c r="J743" s="51">
        <v>53520</v>
      </c>
      <c r="K743" s="70">
        <v>5</v>
      </c>
      <c r="L743" s="69"/>
    </row>
    <row r="744" spans="1:12" ht="22.5">
      <c r="A744" s="64">
        <f t="shared" si="39"/>
        <v>8</v>
      </c>
      <c r="B744" s="65" t="s">
        <v>19</v>
      </c>
      <c r="C744" s="66" t="s">
        <v>2065</v>
      </c>
      <c r="D744" s="67" t="s">
        <v>2156</v>
      </c>
      <c r="E744" s="68" t="s">
        <v>100</v>
      </c>
      <c r="F744" s="68" t="s">
        <v>2138</v>
      </c>
      <c r="G744" s="13" t="s">
        <v>2157</v>
      </c>
      <c r="H744" s="64">
        <v>19087</v>
      </c>
      <c r="I744" s="69" t="s">
        <v>98</v>
      </c>
      <c r="J744" s="51">
        <v>17750</v>
      </c>
      <c r="K744" s="70">
        <v>5</v>
      </c>
      <c r="L744" s="69"/>
    </row>
    <row r="745" spans="1:12" ht="22.5">
      <c r="A745" s="64">
        <f t="shared" si="39"/>
        <v>9</v>
      </c>
      <c r="B745" s="65" t="s">
        <v>12</v>
      </c>
      <c r="C745" s="66" t="s">
        <v>2158</v>
      </c>
      <c r="D745" s="67" t="s">
        <v>2159</v>
      </c>
      <c r="E745" s="68" t="s">
        <v>100</v>
      </c>
      <c r="F745" s="68" t="s">
        <v>2138</v>
      </c>
      <c r="G745" s="13" t="s">
        <v>2160</v>
      </c>
      <c r="H745" s="64">
        <v>19088</v>
      </c>
      <c r="I745" s="69" t="s">
        <v>18</v>
      </c>
      <c r="J745" s="51">
        <v>64290</v>
      </c>
      <c r="K745" s="70">
        <v>5</v>
      </c>
      <c r="L745" s="69"/>
    </row>
    <row r="746" spans="1:12" ht="22.5">
      <c r="A746" s="64">
        <f t="shared" si="39"/>
        <v>10</v>
      </c>
      <c r="B746" s="65" t="s">
        <v>23</v>
      </c>
      <c r="C746" s="66" t="s">
        <v>54</v>
      </c>
      <c r="D746" s="67" t="s">
        <v>1389</v>
      </c>
      <c r="E746" s="68" t="s">
        <v>100</v>
      </c>
      <c r="F746" s="68" t="s">
        <v>2138</v>
      </c>
      <c r="G746" s="13" t="s">
        <v>2161</v>
      </c>
      <c r="H746" s="64">
        <v>19089</v>
      </c>
      <c r="I746" s="69" t="s">
        <v>18</v>
      </c>
      <c r="J746" s="51">
        <v>59930</v>
      </c>
      <c r="K746" s="70">
        <v>5</v>
      </c>
      <c r="L746" s="69"/>
    </row>
    <row r="747" spans="1:12" ht="22.5">
      <c r="A747" s="64">
        <f t="shared" si="39"/>
        <v>11</v>
      </c>
      <c r="B747" s="65" t="s">
        <v>19</v>
      </c>
      <c r="C747" s="66" t="s">
        <v>2162</v>
      </c>
      <c r="D747" s="67" t="s">
        <v>2163</v>
      </c>
      <c r="E747" s="68" t="s">
        <v>124</v>
      </c>
      <c r="F747" s="68" t="s">
        <v>2138</v>
      </c>
      <c r="G747" s="23">
        <v>12451</v>
      </c>
      <c r="H747" s="64">
        <v>19091</v>
      </c>
      <c r="I747" s="69" t="s">
        <v>124</v>
      </c>
      <c r="J747" s="51">
        <v>16150</v>
      </c>
      <c r="K747" s="70">
        <v>5</v>
      </c>
      <c r="L747" s="69"/>
    </row>
    <row r="748" spans="1:12" ht="22.5">
      <c r="A748" s="64">
        <f t="shared" si="39"/>
        <v>12</v>
      </c>
      <c r="B748" s="65" t="s">
        <v>23</v>
      </c>
      <c r="C748" s="66" t="s">
        <v>2086</v>
      </c>
      <c r="D748" s="67" t="s">
        <v>2151</v>
      </c>
      <c r="E748" s="68" t="s">
        <v>100</v>
      </c>
      <c r="F748" s="68" t="s">
        <v>2138</v>
      </c>
      <c r="G748" s="13" t="s">
        <v>2164</v>
      </c>
      <c r="H748" s="64">
        <v>19210</v>
      </c>
      <c r="I748" s="69" t="s">
        <v>18</v>
      </c>
      <c r="J748" s="51">
        <v>58840</v>
      </c>
      <c r="K748" s="70">
        <v>5</v>
      </c>
      <c r="L748" s="69"/>
    </row>
    <row r="749" spans="1:12" ht="22.5">
      <c r="A749" s="64">
        <f t="shared" si="39"/>
        <v>13</v>
      </c>
      <c r="B749" s="65" t="s">
        <v>19</v>
      </c>
      <c r="C749" s="66" t="s">
        <v>2165</v>
      </c>
      <c r="D749" s="67" t="s">
        <v>2166</v>
      </c>
      <c r="E749" s="68" t="s">
        <v>124</v>
      </c>
      <c r="F749" s="68" t="s">
        <v>2138</v>
      </c>
      <c r="G749" s="13" t="s">
        <v>2167</v>
      </c>
      <c r="H749" s="64">
        <v>19755</v>
      </c>
      <c r="I749" s="69" t="s">
        <v>124</v>
      </c>
      <c r="J749" s="51">
        <v>16670</v>
      </c>
      <c r="K749" s="70">
        <v>5</v>
      </c>
      <c r="L749" s="69"/>
    </row>
    <row r="750" spans="1:12" ht="22.5">
      <c r="A750" s="64">
        <f t="shared" si="39"/>
        <v>14</v>
      </c>
      <c r="B750" s="65" t="s">
        <v>12</v>
      </c>
      <c r="C750" s="66" t="s">
        <v>2168</v>
      </c>
      <c r="D750" s="67" t="s">
        <v>2169</v>
      </c>
      <c r="E750" s="68" t="s">
        <v>100</v>
      </c>
      <c r="F750" s="68" t="s">
        <v>2138</v>
      </c>
      <c r="G750" s="19">
        <v>9377</v>
      </c>
      <c r="H750" s="64">
        <v>20518</v>
      </c>
      <c r="I750" s="69" t="s">
        <v>18</v>
      </c>
      <c r="J750" s="51">
        <v>33880</v>
      </c>
      <c r="K750" s="70">
        <v>5</v>
      </c>
      <c r="L750" s="69"/>
    </row>
    <row r="751" spans="1:12" ht="22.5">
      <c r="A751" s="64">
        <f t="shared" si="39"/>
        <v>15</v>
      </c>
      <c r="B751" s="65" t="s">
        <v>12</v>
      </c>
      <c r="C751" s="66" t="s">
        <v>2170</v>
      </c>
      <c r="D751" s="67" t="s">
        <v>2171</v>
      </c>
      <c r="E751" s="68" t="s">
        <v>100</v>
      </c>
      <c r="F751" s="68" t="s">
        <v>2138</v>
      </c>
      <c r="G751" s="13" t="s">
        <v>2172</v>
      </c>
      <c r="H751" s="64">
        <v>20664</v>
      </c>
      <c r="I751" s="69" t="s">
        <v>18</v>
      </c>
      <c r="J751" s="51">
        <v>35820</v>
      </c>
      <c r="K751" s="70">
        <v>5</v>
      </c>
      <c r="L751" s="69"/>
    </row>
    <row r="752" spans="1:12" ht="22.5">
      <c r="A752" s="64">
        <v>1</v>
      </c>
      <c r="B752" s="65" t="s">
        <v>12</v>
      </c>
      <c r="C752" s="66" t="s">
        <v>2173</v>
      </c>
      <c r="D752" s="67" t="s">
        <v>2174</v>
      </c>
      <c r="E752" s="68" t="s">
        <v>100</v>
      </c>
      <c r="F752" s="68" t="s">
        <v>2175</v>
      </c>
      <c r="G752" s="13" t="s">
        <v>2176</v>
      </c>
      <c r="H752" s="64">
        <v>19099</v>
      </c>
      <c r="I752" s="69" t="s">
        <v>18</v>
      </c>
      <c r="J752" s="51">
        <v>56730</v>
      </c>
      <c r="K752" s="70">
        <v>5</v>
      </c>
      <c r="L752" s="69"/>
    </row>
    <row r="753" spans="1:12" ht="22.5">
      <c r="A753" s="64">
        <f>A752+1</f>
        <v>2</v>
      </c>
      <c r="B753" s="65" t="s">
        <v>12</v>
      </c>
      <c r="C753" s="66" t="s">
        <v>1057</v>
      </c>
      <c r="D753" s="67" t="s">
        <v>2103</v>
      </c>
      <c r="E753" s="68" t="s">
        <v>100</v>
      </c>
      <c r="F753" s="68" t="s">
        <v>2175</v>
      </c>
      <c r="G753" s="13" t="s">
        <v>2177</v>
      </c>
      <c r="H753" s="64">
        <v>19100</v>
      </c>
      <c r="I753" s="69" t="s">
        <v>18</v>
      </c>
      <c r="J753" s="51">
        <v>59730</v>
      </c>
      <c r="K753" s="70">
        <v>5</v>
      </c>
      <c r="L753" s="69"/>
    </row>
    <row r="754" spans="1:12" ht="22.5">
      <c r="A754" s="64">
        <f>A753+1</f>
        <v>3</v>
      </c>
      <c r="B754" s="65" t="s">
        <v>12</v>
      </c>
      <c r="C754" s="66" t="s">
        <v>621</v>
      </c>
      <c r="D754" s="67" t="s">
        <v>2178</v>
      </c>
      <c r="E754" s="68" t="s">
        <v>100</v>
      </c>
      <c r="F754" s="68" t="s">
        <v>2175</v>
      </c>
      <c r="G754" s="13" t="s">
        <v>2179</v>
      </c>
      <c r="H754" s="64">
        <v>20361</v>
      </c>
      <c r="I754" s="69" t="s">
        <v>34</v>
      </c>
      <c r="J754" s="51">
        <v>28660</v>
      </c>
      <c r="K754" s="70">
        <v>5</v>
      </c>
      <c r="L754" s="69"/>
    </row>
    <row r="755" spans="1:12" ht="22.5">
      <c r="A755" s="64">
        <v>1</v>
      </c>
      <c r="B755" s="65" t="s">
        <v>19</v>
      </c>
      <c r="C755" s="66" t="s">
        <v>2180</v>
      </c>
      <c r="D755" s="67" t="s">
        <v>2181</v>
      </c>
      <c r="E755" s="68" t="s">
        <v>107</v>
      </c>
      <c r="F755" s="68" t="s">
        <v>2182</v>
      </c>
      <c r="G755" s="13" t="s">
        <v>2183</v>
      </c>
      <c r="H755" s="64">
        <v>19101</v>
      </c>
      <c r="I755" s="69" t="s">
        <v>18</v>
      </c>
      <c r="J755" s="51">
        <v>57360</v>
      </c>
      <c r="K755" s="70">
        <v>5</v>
      </c>
      <c r="L755" s="69"/>
    </row>
    <row r="756" spans="1:12" ht="22.5">
      <c r="A756" s="64">
        <f>A755+1</f>
        <v>2</v>
      </c>
      <c r="B756" s="65" t="s">
        <v>12</v>
      </c>
      <c r="C756" s="66" t="s">
        <v>942</v>
      </c>
      <c r="D756" s="67" t="s">
        <v>2184</v>
      </c>
      <c r="E756" s="68" t="s">
        <v>100</v>
      </c>
      <c r="F756" s="68" t="s">
        <v>2182</v>
      </c>
      <c r="G756" s="13" t="s">
        <v>2185</v>
      </c>
      <c r="H756" s="64">
        <v>19104</v>
      </c>
      <c r="I756" s="69" t="s">
        <v>18</v>
      </c>
      <c r="J756" s="51">
        <v>45150</v>
      </c>
      <c r="K756" s="70">
        <v>5</v>
      </c>
      <c r="L756" s="69"/>
    </row>
    <row r="757" spans="1:12" ht="22.5">
      <c r="A757" s="64">
        <f>A756+1</f>
        <v>3</v>
      </c>
      <c r="B757" s="65" t="s">
        <v>12</v>
      </c>
      <c r="C757" s="66" t="s">
        <v>753</v>
      </c>
      <c r="D757" s="67" t="s">
        <v>2186</v>
      </c>
      <c r="E757" s="68" t="s">
        <v>100</v>
      </c>
      <c r="F757" s="68" t="s">
        <v>2182</v>
      </c>
      <c r="G757" s="13" t="s">
        <v>2187</v>
      </c>
      <c r="H757" s="64">
        <v>19106</v>
      </c>
      <c r="I757" s="69" t="s">
        <v>18</v>
      </c>
      <c r="J757" s="51">
        <v>51250</v>
      </c>
      <c r="K757" s="70">
        <v>5</v>
      </c>
      <c r="L757" s="69"/>
    </row>
    <row r="758" spans="1:12" ht="22.5">
      <c r="A758" s="64">
        <f>A757+1</f>
        <v>4</v>
      </c>
      <c r="B758" s="65" t="s">
        <v>19</v>
      </c>
      <c r="C758" s="66" t="s">
        <v>2188</v>
      </c>
      <c r="D758" s="67" t="s">
        <v>2189</v>
      </c>
      <c r="E758" s="68" t="s">
        <v>124</v>
      </c>
      <c r="F758" s="68" t="s">
        <v>2182</v>
      </c>
      <c r="G758" s="13" t="s">
        <v>2190</v>
      </c>
      <c r="H758" s="64">
        <v>19107</v>
      </c>
      <c r="I758" s="69" t="s">
        <v>124</v>
      </c>
      <c r="J758" s="51">
        <v>15800</v>
      </c>
      <c r="K758" s="70">
        <v>5</v>
      </c>
      <c r="L758" s="69" t="s">
        <v>126</v>
      </c>
    </row>
    <row r="759" spans="1:12" ht="22.5">
      <c r="A759" s="64">
        <v>1</v>
      </c>
      <c r="B759" s="65" t="s">
        <v>23</v>
      </c>
      <c r="C759" s="66" t="s">
        <v>2191</v>
      </c>
      <c r="D759" s="67" t="s">
        <v>1923</v>
      </c>
      <c r="E759" s="68" t="s">
        <v>107</v>
      </c>
      <c r="F759" s="68" t="s">
        <v>2192</v>
      </c>
      <c r="G759" s="13" t="s">
        <v>2193</v>
      </c>
      <c r="H759" s="64">
        <v>19108</v>
      </c>
      <c r="I759" s="69" t="s">
        <v>18</v>
      </c>
      <c r="J759" s="51">
        <v>57850</v>
      </c>
      <c r="K759" s="70">
        <v>5</v>
      </c>
      <c r="L759" s="69"/>
    </row>
    <row r="760" spans="1:12" ht="22.5">
      <c r="A760" s="64">
        <f>A759+1</f>
        <v>2</v>
      </c>
      <c r="B760" s="65" t="s">
        <v>12</v>
      </c>
      <c r="C760" s="66" t="s">
        <v>242</v>
      </c>
      <c r="D760" s="67" t="s">
        <v>2194</v>
      </c>
      <c r="E760" s="68" t="s">
        <v>100</v>
      </c>
      <c r="F760" s="68" t="s">
        <v>2192</v>
      </c>
      <c r="G760" s="13" t="s">
        <v>2195</v>
      </c>
      <c r="H760" s="64">
        <v>19110</v>
      </c>
      <c r="I760" s="69" t="s">
        <v>18</v>
      </c>
      <c r="J760" s="51">
        <v>61260</v>
      </c>
      <c r="K760" s="70">
        <v>5</v>
      </c>
      <c r="L760" s="69"/>
    </row>
    <row r="761" spans="1:12" ht="22.5">
      <c r="A761" s="64">
        <f>A760+1</f>
        <v>3</v>
      </c>
      <c r="B761" s="65" t="s">
        <v>19</v>
      </c>
      <c r="C761" s="66" t="s">
        <v>339</v>
      </c>
      <c r="D761" s="67" t="s">
        <v>2196</v>
      </c>
      <c r="E761" s="68" t="s">
        <v>100</v>
      </c>
      <c r="F761" s="68" t="s">
        <v>2192</v>
      </c>
      <c r="G761" s="13" t="s">
        <v>2197</v>
      </c>
      <c r="H761" s="64">
        <v>19111</v>
      </c>
      <c r="I761" s="69" t="s">
        <v>18</v>
      </c>
      <c r="J761" s="51">
        <v>31370</v>
      </c>
      <c r="K761" s="70">
        <v>5</v>
      </c>
      <c r="L761" s="69"/>
    </row>
    <row r="762" spans="1:12" ht="22.5">
      <c r="A762" s="64">
        <f>A761+1</f>
        <v>4</v>
      </c>
      <c r="B762" s="65" t="s">
        <v>23</v>
      </c>
      <c r="C762" s="66" t="s">
        <v>2198</v>
      </c>
      <c r="D762" s="67" t="s">
        <v>2199</v>
      </c>
      <c r="E762" s="68" t="s">
        <v>100</v>
      </c>
      <c r="F762" s="68" t="s">
        <v>2192</v>
      </c>
      <c r="G762" s="13" t="s">
        <v>2200</v>
      </c>
      <c r="H762" s="64">
        <v>19130</v>
      </c>
      <c r="I762" s="69" t="s">
        <v>18</v>
      </c>
      <c r="J762" s="51">
        <v>48940</v>
      </c>
      <c r="K762" s="70">
        <v>5</v>
      </c>
      <c r="L762" s="69"/>
    </row>
    <row r="763" spans="1:12" ht="22.5">
      <c r="A763" s="64">
        <v>1</v>
      </c>
      <c r="B763" s="65" t="s">
        <v>23</v>
      </c>
      <c r="C763" s="66" t="s">
        <v>2201</v>
      </c>
      <c r="D763" s="67" t="s">
        <v>1977</v>
      </c>
      <c r="E763" s="68" t="s">
        <v>107</v>
      </c>
      <c r="F763" s="68" t="s">
        <v>2202</v>
      </c>
      <c r="G763" s="13" t="s">
        <v>1946</v>
      </c>
      <c r="H763" s="64">
        <v>19161</v>
      </c>
      <c r="I763" s="69" t="s">
        <v>18</v>
      </c>
      <c r="J763" s="51">
        <v>60150</v>
      </c>
      <c r="K763" s="70">
        <v>5</v>
      </c>
      <c r="L763" s="69"/>
    </row>
    <row r="764" spans="1:12" ht="22.5">
      <c r="A764" s="64">
        <f t="shared" ref="A764:A780" si="40">A763+1</f>
        <v>2</v>
      </c>
      <c r="B764" s="65" t="s">
        <v>19</v>
      </c>
      <c r="C764" s="66" t="s">
        <v>2203</v>
      </c>
      <c r="D764" s="67" t="s">
        <v>2204</v>
      </c>
      <c r="E764" s="68" t="s">
        <v>100</v>
      </c>
      <c r="F764" s="68" t="s">
        <v>2202</v>
      </c>
      <c r="G764" s="24">
        <v>7237</v>
      </c>
      <c r="H764" s="64">
        <v>11667</v>
      </c>
      <c r="I764" s="69" t="s">
        <v>18</v>
      </c>
      <c r="J764" s="51">
        <v>36530</v>
      </c>
      <c r="K764" s="70">
        <v>5</v>
      </c>
      <c r="L764" s="69"/>
    </row>
    <row r="765" spans="1:12" ht="22.5">
      <c r="A765" s="64">
        <f t="shared" si="40"/>
        <v>3</v>
      </c>
      <c r="B765" s="65" t="s">
        <v>19</v>
      </c>
      <c r="C765" s="66" t="s">
        <v>2205</v>
      </c>
      <c r="D765" s="67" t="s">
        <v>2206</v>
      </c>
      <c r="E765" s="68" t="s">
        <v>100</v>
      </c>
      <c r="F765" s="68" t="s">
        <v>2202</v>
      </c>
      <c r="G765" s="24">
        <v>5169</v>
      </c>
      <c r="H765" s="64">
        <v>11757</v>
      </c>
      <c r="I765" s="69" t="s">
        <v>18</v>
      </c>
      <c r="J765" s="51">
        <v>36530</v>
      </c>
      <c r="K765" s="70">
        <v>5</v>
      </c>
      <c r="L765" s="69"/>
    </row>
    <row r="766" spans="1:12" ht="22.5">
      <c r="A766" s="64">
        <f t="shared" si="40"/>
        <v>4</v>
      </c>
      <c r="B766" s="65" t="s">
        <v>12</v>
      </c>
      <c r="C766" s="66" t="s">
        <v>2207</v>
      </c>
      <c r="D766" s="67" t="s">
        <v>2125</v>
      </c>
      <c r="E766" s="68" t="s">
        <v>100</v>
      </c>
      <c r="F766" s="68" t="s">
        <v>2202</v>
      </c>
      <c r="G766" s="13" t="s">
        <v>2208</v>
      </c>
      <c r="H766" s="64">
        <v>19162</v>
      </c>
      <c r="I766" s="69" t="s">
        <v>18</v>
      </c>
      <c r="J766" s="51">
        <v>45930</v>
      </c>
      <c r="K766" s="70">
        <v>5</v>
      </c>
      <c r="L766" s="69"/>
    </row>
    <row r="767" spans="1:12" ht="22.5">
      <c r="A767" s="64">
        <f t="shared" si="40"/>
        <v>5</v>
      </c>
      <c r="B767" s="65" t="s">
        <v>23</v>
      </c>
      <c r="C767" s="66" t="s">
        <v>2209</v>
      </c>
      <c r="D767" s="67" t="s">
        <v>1649</v>
      </c>
      <c r="E767" s="68" t="s">
        <v>100</v>
      </c>
      <c r="F767" s="68" t="s">
        <v>2202</v>
      </c>
      <c r="G767" s="13" t="s">
        <v>2210</v>
      </c>
      <c r="H767" s="64">
        <v>19163</v>
      </c>
      <c r="I767" s="69" t="s">
        <v>18</v>
      </c>
      <c r="J767" s="51">
        <v>57360</v>
      </c>
      <c r="K767" s="70">
        <v>5</v>
      </c>
      <c r="L767" s="69"/>
    </row>
    <row r="768" spans="1:12" ht="22.5">
      <c r="A768" s="64">
        <f t="shared" si="40"/>
        <v>6</v>
      </c>
      <c r="B768" s="65" t="s">
        <v>19</v>
      </c>
      <c r="C768" s="66" t="s">
        <v>2211</v>
      </c>
      <c r="D768" s="67" t="s">
        <v>2212</v>
      </c>
      <c r="E768" s="68" t="s">
        <v>124</v>
      </c>
      <c r="F768" s="68" t="s">
        <v>2202</v>
      </c>
      <c r="G768" s="13" t="s">
        <v>2213</v>
      </c>
      <c r="H768" s="64">
        <v>19164</v>
      </c>
      <c r="I768" s="69" t="s">
        <v>124</v>
      </c>
      <c r="J768" s="51">
        <v>15800</v>
      </c>
      <c r="K768" s="70">
        <v>5</v>
      </c>
      <c r="L768" s="69" t="s">
        <v>350</v>
      </c>
    </row>
    <row r="769" spans="1:12" ht="22.5">
      <c r="A769" s="64">
        <f t="shared" si="40"/>
        <v>7</v>
      </c>
      <c r="B769" s="65" t="s">
        <v>12</v>
      </c>
      <c r="C769" s="66" t="s">
        <v>1502</v>
      </c>
      <c r="D769" s="67" t="s">
        <v>2103</v>
      </c>
      <c r="E769" s="68" t="s">
        <v>100</v>
      </c>
      <c r="F769" s="68" t="s">
        <v>2202</v>
      </c>
      <c r="G769" s="13" t="s">
        <v>2214</v>
      </c>
      <c r="H769" s="64">
        <v>19165</v>
      </c>
      <c r="I769" s="69" t="s">
        <v>18</v>
      </c>
      <c r="J769" s="51">
        <v>51390</v>
      </c>
      <c r="K769" s="70">
        <v>5</v>
      </c>
      <c r="L769" s="69"/>
    </row>
    <row r="770" spans="1:12" ht="22.5">
      <c r="A770" s="64">
        <f t="shared" si="40"/>
        <v>8</v>
      </c>
      <c r="B770" s="65" t="s">
        <v>23</v>
      </c>
      <c r="C770" s="66" t="s">
        <v>1322</v>
      </c>
      <c r="D770" s="67" t="s">
        <v>2215</v>
      </c>
      <c r="E770" s="68" t="s">
        <v>100</v>
      </c>
      <c r="F770" s="68" t="s">
        <v>2202</v>
      </c>
      <c r="G770" s="13" t="s">
        <v>2216</v>
      </c>
      <c r="H770" s="64">
        <v>19166</v>
      </c>
      <c r="I770" s="69" t="s">
        <v>98</v>
      </c>
      <c r="J770" s="51">
        <v>19450</v>
      </c>
      <c r="K770" s="70">
        <v>5</v>
      </c>
      <c r="L770" s="69"/>
    </row>
    <row r="771" spans="1:12" ht="22.5">
      <c r="A771" s="64">
        <f t="shared" si="40"/>
        <v>9</v>
      </c>
      <c r="B771" s="65" t="s">
        <v>23</v>
      </c>
      <c r="C771" s="66" t="s">
        <v>2217</v>
      </c>
      <c r="D771" s="67" t="s">
        <v>2218</v>
      </c>
      <c r="E771" s="68" t="s">
        <v>100</v>
      </c>
      <c r="F771" s="68" t="s">
        <v>2202</v>
      </c>
      <c r="G771" s="13" t="s">
        <v>2219</v>
      </c>
      <c r="H771" s="64">
        <v>19167</v>
      </c>
      <c r="I771" s="69" t="s">
        <v>18</v>
      </c>
      <c r="J771" s="51">
        <v>41030</v>
      </c>
      <c r="K771" s="70">
        <v>5</v>
      </c>
      <c r="L771" s="69"/>
    </row>
    <row r="772" spans="1:12" ht="22.5">
      <c r="A772" s="64">
        <f t="shared" si="40"/>
        <v>10</v>
      </c>
      <c r="B772" s="65" t="s">
        <v>12</v>
      </c>
      <c r="C772" s="66" t="s">
        <v>2220</v>
      </c>
      <c r="D772" s="67" t="s">
        <v>2221</v>
      </c>
      <c r="E772" s="68" t="s">
        <v>100</v>
      </c>
      <c r="F772" s="68" t="s">
        <v>2202</v>
      </c>
      <c r="G772" s="13" t="s">
        <v>2222</v>
      </c>
      <c r="H772" s="64">
        <v>19168</v>
      </c>
      <c r="I772" s="69" t="s">
        <v>18</v>
      </c>
      <c r="J772" s="51">
        <v>51330</v>
      </c>
      <c r="K772" s="70">
        <v>5</v>
      </c>
      <c r="L772" s="69"/>
    </row>
    <row r="773" spans="1:12" ht="22.5">
      <c r="A773" s="64">
        <f t="shared" si="40"/>
        <v>11</v>
      </c>
      <c r="B773" s="65" t="s">
        <v>23</v>
      </c>
      <c r="C773" s="66" t="s">
        <v>2223</v>
      </c>
      <c r="D773" s="67" t="s">
        <v>2224</v>
      </c>
      <c r="E773" s="68" t="s">
        <v>100</v>
      </c>
      <c r="F773" s="68" t="s">
        <v>2202</v>
      </c>
      <c r="G773" s="13" t="s">
        <v>2225</v>
      </c>
      <c r="H773" s="64">
        <v>19169</v>
      </c>
      <c r="I773" s="69" t="s">
        <v>18</v>
      </c>
      <c r="J773" s="51">
        <v>59230</v>
      </c>
      <c r="K773" s="70">
        <v>5</v>
      </c>
      <c r="L773" s="69"/>
    </row>
    <row r="774" spans="1:12" ht="22.5">
      <c r="A774" s="64">
        <f t="shared" si="40"/>
        <v>12</v>
      </c>
      <c r="B774" s="65" t="s">
        <v>19</v>
      </c>
      <c r="C774" s="66" t="s">
        <v>2226</v>
      </c>
      <c r="D774" s="67" t="s">
        <v>2227</v>
      </c>
      <c r="E774" s="68" t="s">
        <v>124</v>
      </c>
      <c r="F774" s="68" t="s">
        <v>2202</v>
      </c>
      <c r="G774" s="13" t="s">
        <v>2228</v>
      </c>
      <c r="H774" s="64">
        <v>19170</v>
      </c>
      <c r="I774" s="69" t="s">
        <v>124</v>
      </c>
      <c r="J774" s="51">
        <v>17400</v>
      </c>
      <c r="K774" s="70">
        <v>5</v>
      </c>
      <c r="L774" s="69"/>
    </row>
    <row r="775" spans="1:12" ht="22.5">
      <c r="A775" s="64">
        <f t="shared" si="40"/>
        <v>13</v>
      </c>
      <c r="B775" s="65" t="s">
        <v>23</v>
      </c>
      <c r="C775" s="66" t="s">
        <v>1677</v>
      </c>
      <c r="D775" s="67" t="s">
        <v>2229</v>
      </c>
      <c r="E775" s="68" t="s">
        <v>100</v>
      </c>
      <c r="F775" s="68" t="s">
        <v>2202</v>
      </c>
      <c r="G775" s="13" t="s">
        <v>2230</v>
      </c>
      <c r="H775" s="64">
        <v>19171</v>
      </c>
      <c r="I775" s="69" t="s">
        <v>18</v>
      </c>
      <c r="J775" s="51">
        <v>33180</v>
      </c>
      <c r="K775" s="70">
        <v>5</v>
      </c>
      <c r="L775" s="69"/>
    </row>
    <row r="776" spans="1:12" ht="22.5">
      <c r="A776" s="64">
        <f t="shared" si="40"/>
        <v>14</v>
      </c>
      <c r="B776" s="65" t="s">
        <v>23</v>
      </c>
      <c r="C776" s="66" t="s">
        <v>2231</v>
      </c>
      <c r="D776" s="67" t="s">
        <v>2232</v>
      </c>
      <c r="E776" s="68" t="s">
        <v>100</v>
      </c>
      <c r="F776" s="68" t="s">
        <v>2202</v>
      </c>
      <c r="G776" s="13" t="s">
        <v>2233</v>
      </c>
      <c r="H776" s="64">
        <v>19174</v>
      </c>
      <c r="I776" s="69" t="s">
        <v>18</v>
      </c>
      <c r="J776" s="51">
        <v>49220</v>
      </c>
      <c r="K776" s="70">
        <v>5</v>
      </c>
      <c r="L776" s="69"/>
    </row>
    <row r="777" spans="1:12" ht="22.5">
      <c r="A777" s="64">
        <f t="shared" si="40"/>
        <v>15</v>
      </c>
      <c r="B777" s="65" t="s">
        <v>12</v>
      </c>
      <c r="C777" s="66" t="s">
        <v>1515</v>
      </c>
      <c r="D777" s="67" t="s">
        <v>2234</v>
      </c>
      <c r="E777" s="68" t="s">
        <v>100</v>
      </c>
      <c r="F777" s="68" t="s">
        <v>2202</v>
      </c>
      <c r="G777" s="13" t="s">
        <v>2235</v>
      </c>
      <c r="H777" s="64">
        <v>19175</v>
      </c>
      <c r="I777" s="69" t="s">
        <v>18</v>
      </c>
      <c r="J777" s="51">
        <v>41000</v>
      </c>
      <c r="K777" s="70">
        <v>5</v>
      </c>
      <c r="L777" s="69"/>
    </row>
    <row r="778" spans="1:12" ht="22.5">
      <c r="A778" s="64">
        <f t="shared" si="40"/>
        <v>16</v>
      </c>
      <c r="B778" s="65" t="s">
        <v>12</v>
      </c>
      <c r="C778" s="66" t="s">
        <v>1364</v>
      </c>
      <c r="D778" s="67" t="s">
        <v>2082</v>
      </c>
      <c r="E778" s="68" t="s">
        <v>100</v>
      </c>
      <c r="F778" s="68" t="s">
        <v>2202</v>
      </c>
      <c r="G778" s="13" t="s">
        <v>2236</v>
      </c>
      <c r="H778" s="64">
        <v>19176</v>
      </c>
      <c r="I778" s="69" t="s">
        <v>18</v>
      </c>
      <c r="J778" s="51">
        <v>56530</v>
      </c>
      <c r="K778" s="70">
        <v>5</v>
      </c>
      <c r="L778" s="69"/>
    </row>
    <row r="779" spans="1:12" ht="22.5">
      <c r="A779" s="64">
        <f t="shared" si="40"/>
        <v>17</v>
      </c>
      <c r="B779" s="65" t="s">
        <v>12</v>
      </c>
      <c r="C779" s="66" t="s">
        <v>2237</v>
      </c>
      <c r="D779" s="67" t="s">
        <v>2238</v>
      </c>
      <c r="E779" s="68" t="s">
        <v>100</v>
      </c>
      <c r="F779" s="68" t="s">
        <v>2202</v>
      </c>
      <c r="G779" s="13" t="s">
        <v>2239</v>
      </c>
      <c r="H779" s="64">
        <v>19177</v>
      </c>
      <c r="I779" s="69" t="s">
        <v>18</v>
      </c>
      <c r="J779" s="51">
        <v>42210</v>
      </c>
      <c r="K779" s="70">
        <v>5</v>
      </c>
      <c r="L779" s="69"/>
    </row>
    <row r="780" spans="1:12" ht="22.5">
      <c r="A780" s="64">
        <f t="shared" si="40"/>
        <v>18</v>
      </c>
      <c r="B780" s="65" t="s">
        <v>19</v>
      </c>
      <c r="C780" s="66" t="s">
        <v>277</v>
      </c>
      <c r="D780" s="67" t="s">
        <v>2240</v>
      </c>
      <c r="E780" s="68" t="s">
        <v>100</v>
      </c>
      <c r="F780" s="68" t="s">
        <v>2202</v>
      </c>
      <c r="G780" s="13" t="s">
        <v>2241</v>
      </c>
      <c r="H780" s="64">
        <v>19992</v>
      </c>
      <c r="I780" s="69" t="s">
        <v>98</v>
      </c>
      <c r="J780" s="51">
        <v>19080</v>
      </c>
      <c r="K780" s="70">
        <v>5</v>
      </c>
      <c r="L780" s="69"/>
    </row>
    <row r="781" spans="1:12" ht="22.5">
      <c r="A781" s="64">
        <v>1</v>
      </c>
      <c r="B781" s="65" t="s">
        <v>23</v>
      </c>
      <c r="C781" s="66" t="s">
        <v>1167</v>
      </c>
      <c r="D781" s="67" t="s">
        <v>2242</v>
      </c>
      <c r="E781" s="68" t="s">
        <v>107</v>
      </c>
      <c r="F781" s="68" t="s">
        <v>2243</v>
      </c>
      <c r="G781" s="13" t="s">
        <v>2244</v>
      </c>
      <c r="H781" s="64">
        <v>19180</v>
      </c>
      <c r="I781" s="69" t="s">
        <v>18</v>
      </c>
      <c r="J781" s="51">
        <v>61730</v>
      </c>
      <c r="K781" s="70">
        <v>5</v>
      </c>
      <c r="L781" s="69"/>
    </row>
    <row r="782" spans="1:12" ht="22.5">
      <c r="A782" s="64">
        <f t="shared" ref="A782:A789" si="41">A781+1</f>
        <v>2</v>
      </c>
      <c r="B782" s="65" t="s">
        <v>19</v>
      </c>
      <c r="C782" s="66" t="s">
        <v>2065</v>
      </c>
      <c r="D782" s="67" t="s">
        <v>2245</v>
      </c>
      <c r="E782" s="68" t="s">
        <v>124</v>
      </c>
      <c r="F782" s="68" t="s">
        <v>2243</v>
      </c>
      <c r="G782" s="13" t="s">
        <v>2246</v>
      </c>
      <c r="H782" s="64">
        <v>19181</v>
      </c>
      <c r="I782" s="69" t="s">
        <v>124</v>
      </c>
      <c r="J782" s="51">
        <v>15800</v>
      </c>
      <c r="K782" s="70">
        <v>5</v>
      </c>
      <c r="L782" s="69" t="s">
        <v>2247</v>
      </c>
    </row>
    <row r="783" spans="1:12" ht="22.5">
      <c r="A783" s="64">
        <f t="shared" si="41"/>
        <v>3</v>
      </c>
      <c r="B783" s="65" t="s">
        <v>23</v>
      </c>
      <c r="C783" s="66" t="s">
        <v>2037</v>
      </c>
      <c r="D783" s="67" t="s">
        <v>2151</v>
      </c>
      <c r="E783" s="68" t="s">
        <v>100</v>
      </c>
      <c r="F783" s="68" t="s">
        <v>2243</v>
      </c>
      <c r="G783" s="19">
        <v>1204</v>
      </c>
      <c r="H783" s="64">
        <v>19183</v>
      </c>
      <c r="I783" s="69" t="s">
        <v>18</v>
      </c>
      <c r="J783" s="51">
        <v>36030</v>
      </c>
      <c r="K783" s="70">
        <v>5</v>
      </c>
      <c r="L783" s="69"/>
    </row>
    <row r="784" spans="1:12" ht="22.5">
      <c r="A784" s="64">
        <f t="shared" si="41"/>
        <v>4</v>
      </c>
      <c r="B784" s="65" t="s">
        <v>23</v>
      </c>
      <c r="C784" s="66" t="s">
        <v>2022</v>
      </c>
      <c r="D784" s="67" t="s">
        <v>2248</v>
      </c>
      <c r="E784" s="68" t="s">
        <v>100</v>
      </c>
      <c r="F784" s="68" t="s">
        <v>2243</v>
      </c>
      <c r="G784" s="13" t="s">
        <v>2249</v>
      </c>
      <c r="H784" s="64">
        <v>19185</v>
      </c>
      <c r="I784" s="69" t="s">
        <v>18</v>
      </c>
      <c r="J784" s="51">
        <v>51950</v>
      </c>
      <c r="K784" s="70">
        <v>5</v>
      </c>
      <c r="L784" s="69"/>
    </row>
    <row r="785" spans="1:12" ht="22.5">
      <c r="A785" s="64">
        <f t="shared" si="41"/>
        <v>5</v>
      </c>
      <c r="B785" s="65" t="s">
        <v>12</v>
      </c>
      <c r="C785" s="66" t="s">
        <v>1375</v>
      </c>
      <c r="D785" s="67" t="s">
        <v>1649</v>
      </c>
      <c r="E785" s="68" t="s">
        <v>100</v>
      </c>
      <c r="F785" s="68" t="s">
        <v>2243</v>
      </c>
      <c r="G785" s="13" t="s">
        <v>2250</v>
      </c>
      <c r="H785" s="64">
        <v>19186</v>
      </c>
      <c r="I785" s="69" t="s">
        <v>18</v>
      </c>
      <c r="J785" s="51">
        <v>57720</v>
      </c>
      <c r="K785" s="70">
        <v>5</v>
      </c>
      <c r="L785" s="69"/>
    </row>
    <row r="786" spans="1:12" ht="22.5">
      <c r="A786" s="64">
        <f t="shared" si="41"/>
        <v>6</v>
      </c>
      <c r="B786" s="65" t="s">
        <v>12</v>
      </c>
      <c r="C786" s="66" t="s">
        <v>2251</v>
      </c>
      <c r="D786" s="67" t="s">
        <v>1687</v>
      </c>
      <c r="E786" s="68" t="s">
        <v>100</v>
      </c>
      <c r="F786" s="68" t="s">
        <v>2243</v>
      </c>
      <c r="G786" s="13" t="s">
        <v>2252</v>
      </c>
      <c r="H786" s="64">
        <v>19187</v>
      </c>
      <c r="I786" s="69" t="s">
        <v>18</v>
      </c>
      <c r="J786" s="51">
        <v>40730</v>
      </c>
      <c r="K786" s="70">
        <v>5</v>
      </c>
      <c r="L786" s="69"/>
    </row>
    <row r="787" spans="1:12" ht="22.5">
      <c r="A787" s="64">
        <f t="shared" si="41"/>
        <v>7</v>
      </c>
      <c r="B787" s="65" t="s">
        <v>23</v>
      </c>
      <c r="C787" s="66" t="s">
        <v>2253</v>
      </c>
      <c r="D787" s="67" t="s">
        <v>2254</v>
      </c>
      <c r="E787" s="68" t="s">
        <v>100</v>
      </c>
      <c r="F787" s="68" t="s">
        <v>2243</v>
      </c>
      <c r="G787" s="13" t="s">
        <v>2255</v>
      </c>
      <c r="H787" s="64">
        <v>19188</v>
      </c>
      <c r="I787" s="69" t="s">
        <v>18</v>
      </c>
      <c r="J787" s="51">
        <v>47340</v>
      </c>
      <c r="K787" s="70">
        <v>5</v>
      </c>
      <c r="L787" s="69"/>
    </row>
    <row r="788" spans="1:12" ht="22.5">
      <c r="A788" s="64">
        <f t="shared" si="41"/>
        <v>8</v>
      </c>
      <c r="B788" s="65" t="s">
        <v>19</v>
      </c>
      <c r="C788" s="66" t="s">
        <v>2256</v>
      </c>
      <c r="D788" s="67" t="s">
        <v>1977</v>
      </c>
      <c r="E788" s="68" t="s">
        <v>124</v>
      </c>
      <c r="F788" s="68" t="s">
        <v>2243</v>
      </c>
      <c r="G788" s="13" t="s">
        <v>2257</v>
      </c>
      <c r="H788" s="64">
        <v>19199</v>
      </c>
      <c r="I788" s="69" t="s">
        <v>124</v>
      </c>
      <c r="J788" s="51">
        <v>15800</v>
      </c>
      <c r="K788" s="70">
        <v>5</v>
      </c>
      <c r="L788" s="69" t="s">
        <v>126</v>
      </c>
    </row>
    <row r="789" spans="1:12" ht="22.5">
      <c r="A789" s="64">
        <f t="shared" si="41"/>
        <v>9</v>
      </c>
      <c r="B789" s="65" t="s">
        <v>19</v>
      </c>
      <c r="C789" s="66" t="s">
        <v>1317</v>
      </c>
      <c r="D789" s="67" t="s">
        <v>2258</v>
      </c>
      <c r="E789" s="68" t="s">
        <v>124</v>
      </c>
      <c r="F789" s="68" t="s">
        <v>2243</v>
      </c>
      <c r="G789" s="17" t="s">
        <v>2259</v>
      </c>
      <c r="H789" s="64">
        <v>20717</v>
      </c>
      <c r="I789" s="69" t="s">
        <v>124</v>
      </c>
      <c r="J789" s="51">
        <v>15800</v>
      </c>
      <c r="K789" s="70">
        <v>5</v>
      </c>
      <c r="L789" s="69" t="s">
        <v>864</v>
      </c>
    </row>
    <row r="790" spans="1:12" ht="22.5">
      <c r="A790" s="64">
        <v>1</v>
      </c>
      <c r="B790" s="65" t="s">
        <v>12</v>
      </c>
      <c r="C790" s="66" t="s">
        <v>1317</v>
      </c>
      <c r="D790" s="67" t="s">
        <v>2260</v>
      </c>
      <c r="E790" s="68" t="s">
        <v>100</v>
      </c>
      <c r="F790" s="68" t="s">
        <v>2261</v>
      </c>
      <c r="G790" s="13" t="s">
        <v>2262</v>
      </c>
      <c r="H790" s="64">
        <v>19431</v>
      </c>
      <c r="I790" s="69" t="s">
        <v>18</v>
      </c>
      <c r="J790" s="51">
        <v>40440</v>
      </c>
      <c r="K790" s="70">
        <v>5</v>
      </c>
      <c r="L790" s="69"/>
    </row>
    <row r="791" spans="1:12" ht="22.5">
      <c r="A791" s="64">
        <f>A790+1</f>
        <v>2</v>
      </c>
      <c r="B791" s="65" t="s">
        <v>23</v>
      </c>
      <c r="C791" s="66" t="s">
        <v>2263</v>
      </c>
      <c r="D791" s="67" t="s">
        <v>2264</v>
      </c>
      <c r="E791" s="68" t="s">
        <v>100</v>
      </c>
      <c r="F791" s="68" t="s">
        <v>2261</v>
      </c>
      <c r="G791" s="13" t="s">
        <v>2265</v>
      </c>
      <c r="H791" s="64">
        <v>19435</v>
      </c>
      <c r="I791" s="69" t="s">
        <v>18</v>
      </c>
      <c r="J791" s="51">
        <v>59390</v>
      </c>
      <c r="K791" s="70">
        <v>5</v>
      </c>
      <c r="L791" s="69"/>
    </row>
    <row r="792" spans="1:12" ht="22.5">
      <c r="A792" s="64">
        <v>1</v>
      </c>
      <c r="B792" s="65" t="s">
        <v>12</v>
      </c>
      <c r="C792" s="66" t="s">
        <v>1765</v>
      </c>
      <c r="D792" s="67" t="s">
        <v>2266</v>
      </c>
      <c r="E792" s="68" t="s">
        <v>107</v>
      </c>
      <c r="F792" s="68" t="s">
        <v>2267</v>
      </c>
      <c r="G792" s="13" t="s">
        <v>2268</v>
      </c>
      <c r="H792" s="64">
        <v>19211</v>
      </c>
      <c r="I792" s="69" t="s">
        <v>18</v>
      </c>
      <c r="J792" s="51">
        <v>57090</v>
      </c>
      <c r="K792" s="70">
        <v>5</v>
      </c>
      <c r="L792" s="69"/>
    </row>
    <row r="793" spans="1:12" ht="22.5">
      <c r="A793" s="64">
        <f>A792+1</f>
        <v>2</v>
      </c>
      <c r="B793" s="65" t="s">
        <v>12</v>
      </c>
      <c r="C793" s="66" t="s">
        <v>2269</v>
      </c>
      <c r="D793" s="67" t="s">
        <v>2270</v>
      </c>
      <c r="E793" s="68" t="s">
        <v>100</v>
      </c>
      <c r="F793" s="68" t="s">
        <v>2267</v>
      </c>
      <c r="G793" s="13" t="s">
        <v>2271</v>
      </c>
      <c r="H793" s="64">
        <v>19213</v>
      </c>
      <c r="I793" s="69" t="s">
        <v>18</v>
      </c>
      <c r="J793" s="51">
        <v>64520</v>
      </c>
      <c r="K793" s="70">
        <v>5</v>
      </c>
      <c r="L793" s="69"/>
    </row>
    <row r="794" spans="1:12" ht="22.5">
      <c r="A794" s="64">
        <f>A793+1</f>
        <v>3</v>
      </c>
      <c r="B794" s="65" t="s">
        <v>12</v>
      </c>
      <c r="C794" s="66" t="s">
        <v>2272</v>
      </c>
      <c r="D794" s="67" t="s">
        <v>2273</v>
      </c>
      <c r="E794" s="68" t="s">
        <v>100</v>
      </c>
      <c r="F794" s="68" t="s">
        <v>2267</v>
      </c>
      <c r="G794" s="13" t="s">
        <v>2274</v>
      </c>
      <c r="H794" s="64">
        <v>19214</v>
      </c>
      <c r="I794" s="69" t="s">
        <v>18</v>
      </c>
      <c r="J794" s="51">
        <v>33500</v>
      </c>
      <c r="K794" s="70">
        <v>5</v>
      </c>
      <c r="L794" s="69"/>
    </row>
    <row r="795" spans="1:12" ht="22.5">
      <c r="A795" s="64">
        <f>A794+1</f>
        <v>4</v>
      </c>
      <c r="B795" s="65" t="s">
        <v>23</v>
      </c>
      <c r="C795" s="66" t="s">
        <v>2275</v>
      </c>
      <c r="D795" s="67" t="s">
        <v>2276</v>
      </c>
      <c r="E795" s="68" t="s">
        <v>100</v>
      </c>
      <c r="F795" s="68" t="s">
        <v>2267</v>
      </c>
      <c r="G795" s="13" t="s">
        <v>2277</v>
      </c>
      <c r="H795" s="64">
        <v>19215</v>
      </c>
      <c r="I795" s="69" t="s">
        <v>98</v>
      </c>
      <c r="J795" s="51">
        <v>22350</v>
      </c>
      <c r="K795" s="70">
        <v>5</v>
      </c>
      <c r="L795" s="69"/>
    </row>
    <row r="796" spans="1:12" ht="22.5">
      <c r="A796" s="64">
        <f>A795+1</f>
        <v>5</v>
      </c>
      <c r="B796" s="65" t="s">
        <v>23</v>
      </c>
      <c r="C796" s="66" t="s">
        <v>2278</v>
      </c>
      <c r="D796" s="67" t="s">
        <v>2279</v>
      </c>
      <c r="E796" s="68" t="s">
        <v>100</v>
      </c>
      <c r="F796" s="68" t="s">
        <v>2267</v>
      </c>
      <c r="G796" s="13" t="s">
        <v>2280</v>
      </c>
      <c r="H796" s="64">
        <v>19216</v>
      </c>
      <c r="I796" s="69" t="s">
        <v>98</v>
      </c>
      <c r="J796" s="51">
        <v>30370</v>
      </c>
      <c r="K796" s="70">
        <v>5</v>
      </c>
      <c r="L796" s="69"/>
    </row>
    <row r="797" spans="1:12" ht="22.5">
      <c r="A797" s="64">
        <f>A796+1</f>
        <v>6</v>
      </c>
      <c r="B797" s="65" t="s">
        <v>19</v>
      </c>
      <c r="C797" s="66" t="s">
        <v>1048</v>
      </c>
      <c r="D797" s="67" t="s">
        <v>2281</v>
      </c>
      <c r="E797" s="68" t="s">
        <v>100</v>
      </c>
      <c r="F797" s="68" t="s">
        <v>2267</v>
      </c>
      <c r="G797" s="13" t="s">
        <v>2282</v>
      </c>
      <c r="H797" s="64">
        <v>19218</v>
      </c>
      <c r="I797" s="69" t="s">
        <v>18</v>
      </c>
      <c r="J797" s="51">
        <v>61450</v>
      </c>
      <c r="K797" s="70">
        <v>5</v>
      </c>
      <c r="L797" s="69"/>
    </row>
    <row r="798" spans="1:12" ht="22.5">
      <c r="A798" s="64">
        <v>1</v>
      </c>
      <c r="B798" s="65" t="s">
        <v>23</v>
      </c>
      <c r="C798" s="66" t="s">
        <v>2283</v>
      </c>
      <c r="D798" s="67" t="s">
        <v>2284</v>
      </c>
      <c r="E798" s="68" t="s">
        <v>107</v>
      </c>
      <c r="F798" s="68" t="s">
        <v>2285</v>
      </c>
      <c r="G798" s="13" t="s">
        <v>2286</v>
      </c>
      <c r="H798" s="64">
        <v>19231</v>
      </c>
      <c r="I798" s="69" t="s">
        <v>18</v>
      </c>
      <c r="J798" s="51">
        <v>54460</v>
      </c>
      <c r="K798" s="70">
        <v>5</v>
      </c>
      <c r="L798" s="69"/>
    </row>
    <row r="799" spans="1:12" ht="22.5">
      <c r="A799" s="64">
        <f t="shared" ref="A799:A814" si="42">A798+1</f>
        <v>2</v>
      </c>
      <c r="B799" s="65" t="s">
        <v>23</v>
      </c>
      <c r="C799" s="66" t="s">
        <v>2287</v>
      </c>
      <c r="D799" s="67" t="s">
        <v>2288</v>
      </c>
      <c r="E799" s="68" t="s">
        <v>100</v>
      </c>
      <c r="F799" s="68" t="s">
        <v>2285</v>
      </c>
      <c r="G799" s="19">
        <v>4201</v>
      </c>
      <c r="H799" s="64">
        <v>14240</v>
      </c>
      <c r="I799" s="69" t="s">
        <v>98</v>
      </c>
      <c r="J799" s="51">
        <v>21810</v>
      </c>
      <c r="K799" s="70">
        <v>5</v>
      </c>
      <c r="L799" s="69"/>
    </row>
    <row r="800" spans="1:12" ht="22.5">
      <c r="A800" s="64">
        <f t="shared" si="42"/>
        <v>3</v>
      </c>
      <c r="B800" s="65" t="s">
        <v>12</v>
      </c>
      <c r="C800" s="66" t="s">
        <v>2289</v>
      </c>
      <c r="D800" s="67" t="s">
        <v>2290</v>
      </c>
      <c r="E800" s="68" t="s">
        <v>100</v>
      </c>
      <c r="F800" s="68" t="s">
        <v>2285</v>
      </c>
      <c r="G800" s="13" t="s">
        <v>2291</v>
      </c>
      <c r="H800" s="64">
        <v>19234</v>
      </c>
      <c r="I800" s="69" t="s">
        <v>18</v>
      </c>
      <c r="J800" s="51">
        <v>51190</v>
      </c>
      <c r="K800" s="70">
        <v>5</v>
      </c>
      <c r="L800" s="69"/>
    </row>
    <row r="801" spans="1:12" ht="22.5">
      <c r="A801" s="64">
        <f t="shared" si="42"/>
        <v>4</v>
      </c>
      <c r="B801" s="65" t="s">
        <v>19</v>
      </c>
      <c r="C801" s="66" t="s">
        <v>2292</v>
      </c>
      <c r="D801" s="67" t="s">
        <v>2293</v>
      </c>
      <c r="E801" s="68" t="s">
        <v>100</v>
      </c>
      <c r="F801" s="68" t="s">
        <v>2285</v>
      </c>
      <c r="G801" s="13" t="s">
        <v>2294</v>
      </c>
      <c r="H801" s="64">
        <v>19235</v>
      </c>
      <c r="I801" s="69" t="s">
        <v>98</v>
      </c>
      <c r="J801" s="51">
        <v>19350</v>
      </c>
      <c r="K801" s="70">
        <v>5</v>
      </c>
      <c r="L801" s="69"/>
    </row>
    <row r="802" spans="1:12" ht="22.5">
      <c r="A802" s="64">
        <f t="shared" si="42"/>
        <v>5</v>
      </c>
      <c r="B802" s="65" t="s">
        <v>12</v>
      </c>
      <c r="C802" s="66" t="s">
        <v>2295</v>
      </c>
      <c r="D802" s="67" t="s">
        <v>2296</v>
      </c>
      <c r="E802" s="68" t="s">
        <v>100</v>
      </c>
      <c r="F802" s="68" t="s">
        <v>2285</v>
      </c>
      <c r="G802" s="13" t="s">
        <v>2297</v>
      </c>
      <c r="H802" s="64">
        <v>19237</v>
      </c>
      <c r="I802" s="69" t="s">
        <v>18</v>
      </c>
      <c r="J802" s="51">
        <v>60120</v>
      </c>
      <c r="K802" s="70">
        <v>5</v>
      </c>
      <c r="L802" s="69"/>
    </row>
    <row r="803" spans="1:12" ht="22.5">
      <c r="A803" s="64">
        <f t="shared" si="42"/>
        <v>6</v>
      </c>
      <c r="B803" s="65" t="s">
        <v>12</v>
      </c>
      <c r="C803" s="66" t="s">
        <v>2116</v>
      </c>
      <c r="D803" s="67" t="s">
        <v>2298</v>
      </c>
      <c r="E803" s="68" t="s">
        <v>100</v>
      </c>
      <c r="F803" s="68" t="s">
        <v>2285</v>
      </c>
      <c r="G803" s="13" t="s">
        <v>2299</v>
      </c>
      <c r="H803" s="64">
        <v>19239</v>
      </c>
      <c r="I803" s="69" t="s">
        <v>18</v>
      </c>
      <c r="J803" s="51">
        <v>59890</v>
      </c>
      <c r="K803" s="70">
        <v>5</v>
      </c>
      <c r="L803" s="69"/>
    </row>
    <row r="804" spans="1:12" ht="22.5">
      <c r="A804" s="64">
        <f t="shared" si="42"/>
        <v>7</v>
      </c>
      <c r="B804" s="65" t="s">
        <v>23</v>
      </c>
      <c r="C804" s="66" t="s">
        <v>2300</v>
      </c>
      <c r="D804" s="67" t="s">
        <v>2301</v>
      </c>
      <c r="E804" s="68" t="s">
        <v>100</v>
      </c>
      <c r="F804" s="68" t="s">
        <v>2285</v>
      </c>
      <c r="G804" s="13" t="s">
        <v>2302</v>
      </c>
      <c r="H804" s="64">
        <v>19240</v>
      </c>
      <c r="I804" s="69" t="s">
        <v>98</v>
      </c>
      <c r="J804" s="51">
        <v>21770</v>
      </c>
      <c r="K804" s="70">
        <v>5</v>
      </c>
      <c r="L804" s="69"/>
    </row>
    <row r="805" spans="1:12" ht="22.5">
      <c r="A805" s="64">
        <f t="shared" si="42"/>
        <v>8</v>
      </c>
      <c r="B805" s="65" t="s">
        <v>12</v>
      </c>
      <c r="C805" s="66" t="s">
        <v>2303</v>
      </c>
      <c r="D805" s="67" t="s">
        <v>2304</v>
      </c>
      <c r="E805" s="68" t="s">
        <v>100</v>
      </c>
      <c r="F805" s="68" t="s">
        <v>2285</v>
      </c>
      <c r="G805" s="13" t="s">
        <v>2305</v>
      </c>
      <c r="H805" s="64">
        <v>19241</v>
      </c>
      <c r="I805" s="69" t="s">
        <v>18</v>
      </c>
      <c r="J805" s="51">
        <v>60120</v>
      </c>
      <c r="K805" s="70">
        <v>5</v>
      </c>
      <c r="L805" s="69"/>
    </row>
    <row r="806" spans="1:12" ht="22.5">
      <c r="A806" s="64">
        <f t="shared" si="42"/>
        <v>9</v>
      </c>
      <c r="B806" s="65" t="s">
        <v>23</v>
      </c>
      <c r="C806" s="66" t="s">
        <v>2306</v>
      </c>
      <c r="D806" s="67" t="s">
        <v>2307</v>
      </c>
      <c r="E806" s="68" t="s">
        <v>100</v>
      </c>
      <c r="F806" s="68" t="s">
        <v>2285</v>
      </c>
      <c r="G806" s="13" t="s">
        <v>2308</v>
      </c>
      <c r="H806" s="64">
        <v>19242</v>
      </c>
      <c r="I806" s="69" t="s">
        <v>98</v>
      </c>
      <c r="J806" s="51">
        <v>18330</v>
      </c>
      <c r="K806" s="70">
        <v>5</v>
      </c>
      <c r="L806" s="69"/>
    </row>
    <row r="807" spans="1:12" ht="22.5">
      <c r="A807" s="64">
        <f t="shared" si="42"/>
        <v>10</v>
      </c>
      <c r="B807" s="65" t="s">
        <v>12</v>
      </c>
      <c r="C807" s="66" t="s">
        <v>2309</v>
      </c>
      <c r="D807" s="67" t="s">
        <v>2310</v>
      </c>
      <c r="E807" s="68" t="s">
        <v>100</v>
      </c>
      <c r="F807" s="68" t="s">
        <v>2285</v>
      </c>
      <c r="G807" s="13" t="s">
        <v>2311</v>
      </c>
      <c r="H807" s="64">
        <v>19243</v>
      </c>
      <c r="I807" s="69" t="s">
        <v>18</v>
      </c>
      <c r="J807" s="51">
        <v>64760</v>
      </c>
      <c r="K807" s="70">
        <v>5</v>
      </c>
      <c r="L807" s="69"/>
    </row>
    <row r="808" spans="1:12" ht="22.5">
      <c r="A808" s="64">
        <f t="shared" si="42"/>
        <v>11</v>
      </c>
      <c r="B808" s="65" t="s">
        <v>19</v>
      </c>
      <c r="C808" s="66" t="s">
        <v>94</v>
      </c>
      <c r="D808" s="67" t="s">
        <v>2312</v>
      </c>
      <c r="E808" s="68" t="s">
        <v>100</v>
      </c>
      <c r="F808" s="68" t="s">
        <v>2285</v>
      </c>
      <c r="G808" s="13" t="s">
        <v>2313</v>
      </c>
      <c r="H808" s="64">
        <v>19244</v>
      </c>
      <c r="I808" s="69" t="s">
        <v>18</v>
      </c>
      <c r="J808" s="51">
        <v>50530</v>
      </c>
      <c r="K808" s="70">
        <v>5</v>
      </c>
      <c r="L808" s="69"/>
    </row>
    <row r="809" spans="1:12" ht="22.5">
      <c r="A809" s="64">
        <f t="shared" si="42"/>
        <v>12</v>
      </c>
      <c r="B809" s="65" t="s">
        <v>19</v>
      </c>
      <c r="C809" s="66" t="s">
        <v>692</v>
      </c>
      <c r="D809" s="67" t="s">
        <v>2314</v>
      </c>
      <c r="E809" s="68" t="s">
        <v>100</v>
      </c>
      <c r="F809" s="68" t="s">
        <v>2285</v>
      </c>
      <c r="G809" s="13" t="s">
        <v>2315</v>
      </c>
      <c r="H809" s="64">
        <v>19245</v>
      </c>
      <c r="I809" s="69" t="s">
        <v>34</v>
      </c>
      <c r="J809" s="51">
        <v>29870</v>
      </c>
      <c r="K809" s="70">
        <v>5</v>
      </c>
      <c r="L809" s="69"/>
    </row>
    <row r="810" spans="1:12" ht="22.5">
      <c r="A810" s="64">
        <f t="shared" si="42"/>
        <v>13</v>
      </c>
      <c r="B810" s="65" t="s">
        <v>12</v>
      </c>
      <c r="C810" s="66" t="s">
        <v>2316</v>
      </c>
      <c r="D810" s="67" t="s">
        <v>2317</v>
      </c>
      <c r="E810" s="68" t="s">
        <v>100</v>
      </c>
      <c r="F810" s="68" t="s">
        <v>2285</v>
      </c>
      <c r="G810" s="13" t="s">
        <v>2318</v>
      </c>
      <c r="H810" s="64">
        <v>19246</v>
      </c>
      <c r="I810" s="69" t="s">
        <v>34</v>
      </c>
      <c r="J810" s="51">
        <v>33160</v>
      </c>
      <c r="K810" s="70">
        <v>5</v>
      </c>
      <c r="L810" s="69"/>
    </row>
    <row r="811" spans="1:12" ht="22.5">
      <c r="A811" s="64">
        <f t="shared" si="42"/>
        <v>14</v>
      </c>
      <c r="B811" s="65" t="s">
        <v>12</v>
      </c>
      <c r="C811" s="66" t="s">
        <v>2319</v>
      </c>
      <c r="D811" s="67" t="s">
        <v>2320</v>
      </c>
      <c r="E811" s="68" t="s">
        <v>100</v>
      </c>
      <c r="F811" s="68" t="s">
        <v>2285</v>
      </c>
      <c r="G811" s="13" t="s">
        <v>2321</v>
      </c>
      <c r="H811" s="64">
        <v>19247</v>
      </c>
      <c r="I811" s="69" t="s">
        <v>18</v>
      </c>
      <c r="J811" s="51">
        <v>34650</v>
      </c>
      <c r="K811" s="70">
        <v>5</v>
      </c>
      <c r="L811" s="69"/>
    </row>
    <row r="812" spans="1:12" ht="22.5">
      <c r="A812" s="64">
        <f t="shared" si="42"/>
        <v>15</v>
      </c>
      <c r="B812" s="65" t="s">
        <v>12</v>
      </c>
      <c r="C812" s="66" t="s">
        <v>2322</v>
      </c>
      <c r="D812" s="67" t="s">
        <v>2323</v>
      </c>
      <c r="E812" s="68" t="s">
        <v>100</v>
      </c>
      <c r="F812" s="68" t="s">
        <v>2285</v>
      </c>
      <c r="G812" s="13" t="s">
        <v>2324</v>
      </c>
      <c r="H812" s="64">
        <v>20369</v>
      </c>
      <c r="I812" s="69" t="s">
        <v>18</v>
      </c>
      <c r="J812" s="51">
        <v>59740</v>
      </c>
      <c r="K812" s="70">
        <v>5</v>
      </c>
      <c r="L812" s="69"/>
    </row>
    <row r="813" spans="1:12" ht="22.5">
      <c r="A813" s="64">
        <f t="shared" si="42"/>
        <v>16</v>
      </c>
      <c r="B813" s="65" t="s">
        <v>12</v>
      </c>
      <c r="C813" s="66" t="s">
        <v>2325</v>
      </c>
      <c r="D813" s="67" t="s">
        <v>2326</v>
      </c>
      <c r="E813" s="68" t="s">
        <v>124</v>
      </c>
      <c r="F813" s="68" t="s">
        <v>2285</v>
      </c>
      <c r="G813" s="17" t="s">
        <v>2327</v>
      </c>
      <c r="H813" s="64">
        <v>20407</v>
      </c>
      <c r="I813" s="69" t="s">
        <v>124</v>
      </c>
      <c r="J813" s="51">
        <v>15800</v>
      </c>
      <c r="K813" s="70">
        <v>5</v>
      </c>
      <c r="L813" s="69" t="s">
        <v>864</v>
      </c>
    </row>
    <row r="814" spans="1:12" ht="22.5">
      <c r="A814" s="64">
        <f t="shared" si="42"/>
        <v>17</v>
      </c>
      <c r="B814" s="65" t="s">
        <v>12</v>
      </c>
      <c r="C814" s="66" t="s">
        <v>2328</v>
      </c>
      <c r="D814" s="67" t="s">
        <v>2329</v>
      </c>
      <c r="E814" s="68" t="s">
        <v>100</v>
      </c>
      <c r="F814" s="68" t="s">
        <v>2285</v>
      </c>
      <c r="G814" s="13" t="s">
        <v>2330</v>
      </c>
      <c r="H814" s="64">
        <v>20618</v>
      </c>
      <c r="I814" s="69" t="s">
        <v>18</v>
      </c>
      <c r="J814" s="51">
        <v>57880</v>
      </c>
      <c r="K814" s="70">
        <v>5</v>
      </c>
      <c r="L814" s="69"/>
    </row>
    <row r="815" spans="1:12" ht="22.5">
      <c r="A815" s="64">
        <v>1</v>
      </c>
      <c r="B815" s="65" t="s">
        <v>23</v>
      </c>
      <c r="C815" s="66" t="s">
        <v>2331</v>
      </c>
      <c r="D815" s="67" t="s">
        <v>2332</v>
      </c>
      <c r="E815" s="68" t="s">
        <v>107</v>
      </c>
      <c r="F815" s="68" t="s">
        <v>2333</v>
      </c>
      <c r="G815" s="13" t="s">
        <v>2334</v>
      </c>
      <c r="H815" s="64">
        <v>19227</v>
      </c>
      <c r="I815" s="69" t="s">
        <v>18</v>
      </c>
      <c r="J815" s="51">
        <v>33800</v>
      </c>
      <c r="K815" s="70">
        <v>5</v>
      </c>
      <c r="L815" s="69"/>
    </row>
    <row r="816" spans="1:12" ht="22.5">
      <c r="A816" s="64">
        <f>A815+1</f>
        <v>2</v>
      </c>
      <c r="B816" s="65" t="s">
        <v>19</v>
      </c>
      <c r="C816" s="66" t="s">
        <v>877</v>
      </c>
      <c r="D816" s="67" t="s">
        <v>2335</v>
      </c>
      <c r="E816" s="68" t="s">
        <v>100</v>
      </c>
      <c r="F816" s="68" t="s">
        <v>2333</v>
      </c>
      <c r="G816" s="13" t="s">
        <v>2336</v>
      </c>
      <c r="H816" s="64">
        <v>19228</v>
      </c>
      <c r="I816" s="69" t="s">
        <v>18</v>
      </c>
      <c r="J816" s="51">
        <v>46670</v>
      </c>
      <c r="K816" s="70">
        <v>5</v>
      </c>
      <c r="L816" s="69"/>
    </row>
    <row r="817" spans="1:12" ht="22.5">
      <c r="A817" s="64">
        <f>A816+1</f>
        <v>3</v>
      </c>
      <c r="B817" s="65" t="s">
        <v>19</v>
      </c>
      <c r="C817" s="66" t="s">
        <v>2337</v>
      </c>
      <c r="D817" s="67" t="s">
        <v>2338</v>
      </c>
      <c r="E817" s="68" t="s">
        <v>100</v>
      </c>
      <c r="F817" s="68" t="s">
        <v>2333</v>
      </c>
      <c r="G817" s="13" t="s">
        <v>2339</v>
      </c>
      <c r="H817" s="64">
        <v>19230</v>
      </c>
      <c r="I817" s="69" t="s">
        <v>98</v>
      </c>
      <c r="J817" s="51">
        <v>18770</v>
      </c>
      <c r="K817" s="70">
        <v>5</v>
      </c>
      <c r="L817" s="69"/>
    </row>
    <row r="818" spans="1:12" ht="22.5">
      <c r="A818" s="64">
        <v>1</v>
      </c>
      <c r="B818" s="65" t="s">
        <v>12</v>
      </c>
      <c r="C818" s="66" t="s">
        <v>868</v>
      </c>
      <c r="D818" s="67" t="s">
        <v>208</v>
      </c>
      <c r="E818" s="68" t="s">
        <v>100</v>
      </c>
      <c r="F818" s="68" t="s">
        <v>2340</v>
      </c>
      <c r="G818" s="13" t="s">
        <v>2341</v>
      </c>
      <c r="H818" s="64">
        <v>19250</v>
      </c>
      <c r="I818" s="69" t="s">
        <v>18</v>
      </c>
      <c r="J818" s="51">
        <v>52040</v>
      </c>
      <c r="K818" s="70">
        <v>5</v>
      </c>
      <c r="L818" s="69"/>
    </row>
    <row r="819" spans="1:12" ht="22.5">
      <c r="A819" s="64">
        <f>A818+1</f>
        <v>2</v>
      </c>
      <c r="B819" s="65" t="s">
        <v>19</v>
      </c>
      <c r="C819" s="66" t="s">
        <v>2342</v>
      </c>
      <c r="D819" s="67" t="s">
        <v>2343</v>
      </c>
      <c r="E819" s="68" t="s">
        <v>100</v>
      </c>
      <c r="F819" s="68" t="s">
        <v>2340</v>
      </c>
      <c r="G819" s="13" t="s">
        <v>2344</v>
      </c>
      <c r="H819" s="64">
        <v>19251</v>
      </c>
      <c r="I819" s="69" t="s">
        <v>18</v>
      </c>
      <c r="J819" s="51">
        <v>32030</v>
      </c>
      <c r="K819" s="70">
        <v>5</v>
      </c>
      <c r="L819" s="69"/>
    </row>
    <row r="820" spans="1:12" ht="22.5">
      <c r="A820" s="64">
        <v>1</v>
      </c>
      <c r="B820" s="65" t="s">
        <v>23</v>
      </c>
      <c r="C820" s="66" t="s">
        <v>2345</v>
      </c>
      <c r="D820" s="67" t="s">
        <v>2346</v>
      </c>
      <c r="E820" s="68" t="s">
        <v>107</v>
      </c>
      <c r="F820" s="68" t="s">
        <v>2347</v>
      </c>
      <c r="G820" s="13" t="s">
        <v>2348</v>
      </c>
      <c r="H820" s="64">
        <v>19252</v>
      </c>
      <c r="I820" s="69" t="s">
        <v>18</v>
      </c>
      <c r="J820" s="51">
        <v>60150</v>
      </c>
      <c r="K820" s="70">
        <v>5</v>
      </c>
      <c r="L820" s="69"/>
    </row>
    <row r="821" spans="1:12" ht="22.5">
      <c r="A821" s="64">
        <f t="shared" ref="A821:A828" si="43">A820+1</f>
        <v>2</v>
      </c>
      <c r="B821" s="65" t="s">
        <v>23</v>
      </c>
      <c r="C821" s="66" t="s">
        <v>2349</v>
      </c>
      <c r="D821" s="67" t="s">
        <v>2350</v>
      </c>
      <c r="E821" s="68" t="s">
        <v>100</v>
      </c>
      <c r="F821" s="68" t="s">
        <v>2347</v>
      </c>
      <c r="G821" s="13" t="s">
        <v>2351</v>
      </c>
      <c r="H821" s="64">
        <v>19254</v>
      </c>
      <c r="I821" s="69" t="s">
        <v>34</v>
      </c>
      <c r="J821" s="51">
        <v>27800</v>
      </c>
      <c r="K821" s="70">
        <v>5</v>
      </c>
      <c r="L821" s="69"/>
    </row>
    <row r="822" spans="1:12" ht="22.5">
      <c r="A822" s="64">
        <f t="shared" si="43"/>
        <v>3</v>
      </c>
      <c r="B822" s="65" t="s">
        <v>12</v>
      </c>
      <c r="C822" s="66" t="s">
        <v>2352</v>
      </c>
      <c r="D822" s="67" t="s">
        <v>2353</v>
      </c>
      <c r="E822" s="68" t="s">
        <v>100</v>
      </c>
      <c r="F822" s="68" t="s">
        <v>2347</v>
      </c>
      <c r="G822" s="13" t="s">
        <v>2354</v>
      </c>
      <c r="H822" s="64">
        <v>19255</v>
      </c>
      <c r="I822" s="69" t="s">
        <v>18</v>
      </c>
      <c r="J822" s="51">
        <v>58260</v>
      </c>
      <c r="K822" s="70">
        <v>5</v>
      </c>
      <c r="L822" s="69"/>
    </row>
    <row r="823" spans="1:12" ht="22.5">
      <c r="A823" s="64">
        <f t="shared" si="43"/>
        <v>4</v>
      </c>
      <c r="B823" s="65" t="s">
        <v>12</v>
      </c>
      <c r="C823" s="66" t="s">
        <v>2355</v>
      </c>
      <c r="D823" s="67" t="s">
        <v>2356</v>
      </c>
      <c r="E823" s="68" t="s">
        <v>100</v>
      </c>
      <c r="F823" s="68" t="s">
        <v>2347</v>
      </c>
      <c r="G823" s="13" t="s">
        <v>2357</v>
      </c>
      <c r="H823" s="64">
        <v>19257</v>
      </c>
      <c r="I823" s="69" t="s">
        <v>18</v>
      </c>
      <c r="J823" s="51">
        <v>47700</v>
      </c>
      <c r="K823" s="70">
        <v>5</v>
      </c>
      <c r="L823" s="69"/>
    </row>
    <row r="824" spans="1:12" ht="22.5">
      <c r="A824" s="64">
        <f t="shared" si="43"/>
        <v>5</v>
      </c>
      <c r="B824" s="65" t="s">
        <v>23</v>
      </c>
      <c r="C824" s="66" t="s">
        <v>2358</v>
      </c>
      <c r="D824" s="67" t="s">
        <v>2359</v>
      </c>
      <c r="E824" s="68" t="s">
        <v>124</v>
      </c>
      <c r="F824" s="68" t="s">
        <v>2347</v>
      </c>
      <c r="G824" s="13" t="s">
        <v>2360</v>
      </c>
      <c r="H824" s="64">
        <v>19258</v>
      </c>
      <c r="I824" s="69" t="s">
        <v>124</v>
      </c>
      <c r="J824" s="51">
        <v>16340</v>
      </c>
      <c r="K824" s="70">
        <v>5</v>
      </c>
      <c r="L824" s="69"/>
    </row>
    <row r="825" spans="1:12" ht="22.5">
      <c r="A825" s="64">
        <f t="shared" si="43"/>
        <v>6</v>
      </c>
      <c r="B825" s="65" t="s">
        <v>12</v>
      </c>
      <c r="C825" s="66" t="s">
        <v>2361</v>
      </c>
      <c r="D825" s="67" t="s">
        <v>2362</v>
      </c>
      <c r="E825" s="68" t="s">
        <v>100</v>
      </c>
      <c r="F825" s="68" t="s">
        <v>2347</v>
      </c>
      <c r="G825" s="13" t="s">
        <v>2363</v>
      </c>
      <c r="H825" s="64">
        <v>19259</v>
      </c>
      <c r="I825" s="69" t="s">
        <v>18</v>
      </c>
      <c r="J825" s="51">
        <v>45180</v>
      </c>
      <c r="K825" s="70">
        <v>5</v>
      </c>
      <c r="L825" s="69"/>
    </row>
    <row r="826" spans="1:12" ht="22.5">
      <c r="A826" s="64">
        <f t="shared" si="43"/>
        <v>7</v>
      </c>
      <c r="B826" s="65" t="s">
        <v>23</v>
      </c>
      <c r="C826" s="66" t="s">
        <v>2364</v>
      </c>
      <c r="D826" s="67" t="s">
        <v>2365</v>
      </c>
      <c r="E826" s="68" t="s">
        <v>100</v>
      </c>
      <c r="F826" s="68" t="s">
        <v>2347</v>
      </c>
      <c r="G826" s="13" t="s">
        <v>2366</v>
      </c>
      <c r="H826" s="64">
        <v>19260</v>
      </c>
      <c r="I826" s="69" t="s">
        <v>18</v>
      </c>
      <c r="J826" s="51">
        <v>55570</v>
      </c>
      <c r="K826" s="70">
        <v>5</v>
      </c>
      <c r="L826" s="69"/>
    </row>
    <row r="827" spans="1:12" ht="22.5">
      <c r="A827" s="64">
        <f t="shared" si="43"/>
        <v>8</v>
      </c>
      <c r="B827" s="65" t="s">
        <v>19</v>
      </c>
      <c r="C827" s="66" t="s">
        <v>2367</v>
      </c>
      <c r="D827" s="67" t="s">
        <v>2368</v>
      </c>
      <c r="E827" s="68" t="s">
        <v>100</v>
      </c>
      <c r="F827" s="68" t="s">
        <v>2347</v>
      </c>
      <c r="G827" s="13" t="s">
        <v>2369</v>
      </c>
      <c r="H827" s="64">
        <v>19594</v>
      </c>
      <c r="I827" s="69" t="s">
        <v>98</v>
      </c>
      <c r="J827" s="51">
        <v>17950</v>
      </c>
      <c r="K827" s="70">
        <v>5</v>
      </c>
      <c r="L827" s="69"/>
    </row>
    <row r="828" spans="1:12" ht="22.5">
      <c r="A828" s="64">
        <f t="shared" si="43"/>
        <v>9</v>
      </c>
      <c r="B828" s="65" t="s">
        <v>19</v>
      </c>
      <c r="C828" s="66" t="s">
        <v>2370</v>
      </c>
      <c r="D828" s="67" t="s">
        <v>2371</v>
      </c>
      <c r="E828" s="68" t="s">
        <v>124</v>
      </c>
      <c r="F828" s="68" t="s">
        <v>2347</v>
      </c>
      <c r="G828" s="13" t="s">
        <v>2372</v>
      </c>
      <c r="H828" s="64">
        <v>20511</v>
      </c>
      <c r="I828" s="69" t="s">
        <v>124</v>
      </c>
      <c r="J828" s="51">
        <v>15800</v>
      </c>
      <c r="K828" s="70">
        <v>5</v>
      </c>
      <c r="L828" s="69" t="s">
        <v>864</v>
      </c>
    </row>
    <row r="829" spans="1:12" ht="22.5">
      <c r="A829" s="64">
        <v>1</v>
      </c>
      <c r="B829" s="65" t="s">
        <v>23</v>
      </c>
      <c r="C829" s="66" t="s">
        <v>2373</v>
      </c>
      <c r="D829" s="67" t="s">
        <v>2374</v>
      </c>
      <c r="E829" s="68" t="s">
        <v>107</v>
      </c>
      <c r="F829" s="68" t="s">
        <v>2375</v>
      </c>
      <c r="G829" s="13" t="s">
        <v>2376</v>
      </c>
      <c r="H829" s="64">
        <v>19190</v>
      </c>
      <c r="I829" s="69" t="s">
        <v>18</v>
      </c>
      <c r="J829" s="51">
        <v>50500</v>
      </c>
      <c r="K829" s="70">
        <v>5</v>
      </c>
      <c r="L829" s="69"/>
    </row>
    <row r="830" spans="1:12" ht="22.5">
      <c r="A830" s="64">
        <f>A829+1</f>
        <v>2</v>
      </c>
      <c r="B830" s="65" t="s">
        <v>12</v>
      </c>
      <c r="C830" s="66" t="s">
        <v>1571</v>
      </c>
      <c r="D830" s="67" t="s">
        <v>2377</v>
      </c>
      <c r="E830" s="68" t="s">
        <v>100</v>
      </c>
      <c r="F830" s="68" t="s">
        <v>2375</v>
      </c>
      <c r="G830" s="13" t="s">
        <v>2378</v>
      </c>
      <c r="H830" s="64">
        <v>19193</v>
      </c>
      <c r="I830" s="69" t="s">
        <v>18</v>
      </c>
      <c r="J830" s="51">
        <v>55450</v>
      </c>
      <c r="K830" s="70">
        <v>5</v>
      </c>
      <c r="L830" s="69"/>
    </row>
    <row r="831" spans="1:12" ht="22.5">
      <c r="A831" s="64">
        <f>A830+1</f>
        <v>3</v>
      </c>
      <c r="B831" s="65" t="s">
        <v>12</v>
      </c>
      <c r="C831" s="66" t="s">
        <v>1213</v>
      </c>
      <c r="D831" s="67" t="s">
        <v>2379</v>
      </c>
      <c r="E831" s="68" t="s">
        <v>100</v>
      </c>
      <c r="F831" s="68" t="s">
        <v>2375</v>
      </c>
      <c r="G831" s="13" t="s">
        <v>2380</v>
      </c>
      <c r="H831" s="64">
        <v>19196</v>
      </c>
      <c r="I831" s="69" t="s">
        <v>18</v>
      </c>
      <c r="J831" s="51">
        <v>40590</v>
      </c>
      <c r="K831" s="70">
        <v>5</v>
      </c>
      <c r="L831" s="69"/>
    </row>
    <row r="832" spans="1:12" ht="22.5">
      <c r="A832" s="64">
        <f>A831+1</f>
        <v>4</v>
      </c>
      <c r="B832" s="65" t="s">
        <v>19</v>
      </c>
      <c r="C832" s="66" t="s">
        <v>2381</v>
      </c>
      <c r="D832" s="67" t="s">
        <v>2382</v>
      </c>
      <c r="E832" s="68" t="s">
        <v>100</v>
      </c>
      <c r="F832" s="68" t="s">
        <v>2375</v>
      </c>
      <c r="G832" s="13" t="s">
        <v>2383</v>
      </c>
      <c r="H832" s="64">
        <v>19202</v>
      </c>
      <c r="I832" s="69" t="s">
        <v>18</v>
      </c>
      <c r="J832" s="51">
        <v>47370</v>
      </c>
      <c r="K832" s="70">
        <v>5</v>
      </c>
      <c r="L832" s="69"/>
    </row>
    <row r="833" spans="1:12" ht="22.5">
      <c r="A833" s="64">
        <f>A832+1</f>
        <v>5</v>
      </c>
      <c r="B833" s="65" t="s">
        <v>12</v>
      </c>
      <c r="C833" s="66" t="s">
        <v>2384</v>
      </c>
      <c r="D833" s="67" t="s">
        <v>2385</v>
      </c>
      <c r="E833" s="68" t="s">
        <v>100</v>
      </c>
      <c r="F833" s="68" t="s">
        <v>2375</v>
      </c>
      <c r="G833" s="13" t="s">
        <v>2386</v>
      </c>
      <c r="H833" s="64">
        <v>19203</v>
      </c>
      <c r="I833" s="69" t="s">
        <v>18</v>
      </c>
      <c r="J833" s="51">
        <v>49830</v>
      </c>
      <c r="K833" s="70">
        <v>5</v>
      </c>
      <c r="L833" s="69"/>
    </row>
    <row r="834" spans="1:12" ht="22.5">
      <c r="A834" s="64">
        <v>1</v>
      </c>
      <c r="B834" s="65" t="s">
        <v>19</v>
      </c>
      <c r="C834" s="66" t="s">
        <v>2387</v>
      </c>
      <c r="D834" s="67" t="s">
        <v>2388</v>
      </c>
      <c r="E834" s="68" t="s">
        <v>124</v>
      </c>
      <c r="F834" s="68" t="s">
        <v>2389</v>
      </c>
      <c r="G834" s="23">
        <v>2614</v>
      </c>
      <c r="H834" s="64">
        <v>13178</v>
      </c>
      <c r="I834" s="69" t="s">
        <v>124</v>
      </c>
      <c r="J834" s="51">
        <v>16150</v>
      </c>
      <c r="K834" s="70">
        <v>5</v>
      </c>
      <c r="L834" s="69"/>
    </row>
    <row r="835" spans="1:12" ht="22.5">
      <c r="A835" s="64">
        <f>A834+1</f>
        <v>2</v>
      </c>
      <c r="B835" s="65" t="s">
        <v>23</v>
      </c>
      <c r="C835" s="66" t="s">
        <v>2390</v>
      </c>
      <c r="D835" s="67" t="s">
        <v>2391</v>
      </c>
      <c r="E835" s="68" t="s">
        <v>124</v>
      </c>
      <c r="F835" s="68" t="s">
        <v>2389</v>
      </c>
      <c r="G835" s="13" t="s">
        <v>2392</v>
      </c>
      <c r="H835" s="64">
        <v>19207</v>
      </c>
      <c r="I835" s="69" t="s">
        <v>124</v>
      </c>
      <c r="J835" s="51">
        <v>15800</v>
      </c>
      <c r="K835" s="70">
        <v>5</v>
      </c>
      <c r="L835" s="69" t="s">
        <v>126</v>
      </c>
    </row>
    <row r="836" spans="1:12" ht="22.5">
      <c r="A836" s="64">
        <f>A835+1</f>
        <v>3</v>
      </c>
      <c r="B836" s="65" t="s">
        <v>19</v>
      </c>
      <c r="C836" s="66" t="s">
        <v>2393</v>
      </c>
      <c r="D836" s="67" t="s">
        <v>2394</v>
      </c>
      <c r="E836" s="68" t="s">
        <v>124</v>
      </c>
      <c r="F836" s="68" t="s">
        <v>2389</v>
      </c>
      <c r="G836" s="13" t="s">
        <v>2395</v>
      </c>
      <c r="H836" s="64">
        <v>19208</v>
      </c>
      <c r="I836" s="69" t="s">
        <v>124</v>
      </c>
      <c r="J836" s="51">
        <v>15800</v>
      </c>
      <c r="K836" s="70">
        <v>5</v>
      </c>
      <c r="L836" s="69" t="s">
        <v>2113</v>
      </c>
    </row>
    <row r="837" spans="1:12" ht="22.5">
      <c r="A837" s="64">
        <f>A836+1</f>
        <v>4</v>
      </c>
      <c r="B837" s="65" t="s">
        <v>19</v>
      </c>
      <c r="C837" s="66" t="s">
        <v>2396</v>
      </c>
      <c r="D837" s="67" t="s">
        <v>2397</v>
      </c>
      <c r="E837" s="68" t="s">
        <v>100</v>
      </c>
      <c r="F837" s="68" t="s">
        <v>2389</v>
      </c>
      <c r="G837" s="13" t="s">
        <v>2398</v>
      </c>
      <c r="H837" s="64">
        <v>19923</v>
      </c>
      <c r="I837" s="69" t="s">
        <v>98</v>
      </c>
      <c r="J837" s="51">
        <v>20620</v>
      </c>
      <c r="K837" s="70">
        <v>5</v>
      </c>
      <c r="L837" s="69"/>
    </row>
    <row r="838" spans="1:12" ht="22.5">
      <c r="A838" s="64">
        <v>1</v>
      </c>
      <c r="B838" s="65" t="s">
        <v>12</v>
      </c>
      <c r="C838" s="66" t="s">
        <v>905</v>
      </c>
      <c r="D838" s="67" t="s">
        <v>2399</v>
      </c>
      <c r="E838" s="68" t="s">
        <v>107</v>
      </c>
      <c r="F838" s="68" t="s">
        <v>2400</v>
      </c>
      <c r="G838" s="13" t="s">
        <v>2401</v>
      </c>
      <c r="H838" s="64">
        <v>19219</v>
      </c>
      <c r="I838" s="69" t="s">
        <v>18</v>
      </c>
      <c r="J838" s="51">
        <v>47550</v>
      </c>
      <c r="K838" s="70">
        <v>5</v>
      </c>
      <c r="L838" s="69"/>
    </row>
    <row r="839" spans="1:12" ht="22.5">
      <c r="A839" s="64">
        <f>A838+1</f>
        <v>2</v>
      </c>
      <c r="B839" s="65" t="s">
        <v>19</v>
      </c>
      <c r="C839" s="66" t="s">
        <v>2402</v>
      </c>
      <c r="D839" s="67" t="s">
        <v>2403</v>
      </c>
      <c r="E839" s="68" t="s">
        <v>100</v>
      </c>
      <c r="F839" s="68" t="s">
        <v>2400</v>
      </c>
      <c r="G839" s="19">
        <v>10289</v>
      </c>
      <c r="H839" s="64">
        <v>19691</v>
      </c>
      <c r="I839" s="69" t="s">
        <v>98</v>
      </c>
      <c r="J839" s="51">
        <v>23710</v>
      </c>
      <c r="K839" s="70">
        <v>5</v>
      </c>
      <c r="L839" s="69"/>
    </row>
    <row r="840" spans="1:12" ht="22.5">
      <c r="A840" s="64">
        <f>A839+1</f>
        <v>3</v>
      </c>
      <c r="B840" s="65" t="s">
        <v>19</v>
      </c>
      <c r="C840" s="66" t="s">
        <v>2404</v>
      </c>
      <c r="D840" s="67" t="s">
        <v>2405</v>
      </c>
      <c r="E840" s="68" t="s">
        <v>100</v>
      </c>
      <c r="F840" s="68" t="s">
        <v>2400</v>
      </c>
      <c r="G840" s="23">
        <v>2501</v>
      </c>
      <c r="H840" s="64">
        <v>19910</v>
      </c>
      <c r="I840" s="69" t="s">
        <v>98</v>
      </c>
      <c r="J840" s="51">
        <v>20120</v>
      </c>
      <c r="K840" s="70">
        <v>5</v>
      </c>
      <c r="L840" s="69"/>
    </row>
    <row r="841" spans="1:12" ht="22.5">
      <c r="A841" s="64">
        <v>1</v>
      </c>
      <c r="B841" s="65" t="s">
        <v>23</v>
      </c>
      <c r="C841" s="66" t="s">
        <v>2406</v>
      </c>
      <c r="D841" s="67" t="s">
        <v>2407</v>
      </c>
      <c r="E841" s="68" t="s">
        <v>107</v>
      </c>
      <c r="F841" s="68" t="s">
        <v>2408</v>
      </c>
      <c r="G841" s="13" t="s">
        <v>2409</v>
      </c>
      <c r="H841" s="64">
        <v>19999</v>
      </c>
      <c r="I841" s="69" t="s">
        <v>18</v>
      </c>
      <c r="J841" s="51">
        <v>69040</v>
      </c>
      <c r="K841" s="70">
        <v>6</v>
      </c>
      <c r="L841" s="69"/>
    </row>
    <row r="842" spans="1:12" ht="22.5">
      <c r="A842" s="64">
        <f t="shared" ref="A842:A905" si="44">A841+1</f>
        <v>2</v>
      </c>
      <c r="B842" s="65" t="s">
        <v>23</v>
      </c>
      <c r="C842" s="66" t="s">
        <v>2410</v>
      </c>
      <c r="D842" s="67" t="s">
        <v>2411</v>
      </c>
      <c r="E842" s="68" t="s">
        <v>240</v>
      </c>
      <c r="F842" s="68" t="s">
        <v>2408</v>
      </c>
      <c r="G842" s="13" t="s">
        <v>2412</v>
      </c>
      <c r="H842" s="64">
        <v>20000</v>
      </c>
      <c r="I842" s="69" t="s">
        <v>34</v>
      </c>
      <c r="J842" s="51">
        <v>36870</v>
      </c>
      <c r="K842" s="70">
        <v>6</v>
      </c>
      <c r="L842" s="69"/>
    </row>
    <row r="843" spans="1:12" ht="22.5">
      <c r="A843" s="64">
        <f t="shared" si="44"/>
        <v>3</v>
      </c>
      <c r="B843" s="65" t="s">
        <v>23</v>
      </c>
      <c r="C843" s="66" t="s">
        <v>2413</v>
      </c>
      <c r="D843" s="67" t="s">
        <v>2414</v>
      </c>
      <c r="E843" s="68" t="s">
        <v>240</v>
      </c>
      <c r="F843" s="68" t="s">
        <v>2408</v>
      </c>
      <c r="G843" s="13" t="s">
        <v>2415</v>
      </c>
      <c r="H843" s="64">
        <v>20001</v>
      </c>
      <c r="I843" s="69" t="s">
        <v>18</v>
      </c>
      <c r="J843" s="51">
        <v>54230</v>
      </c>
      <c r="K843" s="70">
        <v>6</v>
      </c>
      <c r="L843" s="69"/>
    </row>
    <row r="844" spans="1:12" ht="22.5">
      <c r="A844" s="64">
        <f t="shared" si="44"/>
        <v>4</v>
      </c>
      <c r="B844" s="65" t="s">
        <v>23</v>
      </c>
      <c r="C844" s="66" t="s">
        <v>2416</v>
      </c>
      <c r="D844" s="67" t="s">
        <v>2417</v>
      </c>
      <c r="E844" s="68" t="s">
        <v>240</v>
      </c>
      <c r="F844" s="68" t="s">
        <v>2408</v>
      </c>
      <c r="G844" s="13" t="s">
        <v>2418</v>
      </c>
      <c r="H844" s="64">
        <v>20002</v>
      </c>
      <c r="I844" s="69" t="s">
        <v>18</v>
      </c>
      <c r="J844" s="51">
        <v>55260</v>
      </c>
      <c r="K844" s="70">
        <v>6</v>
      </c>
      <c r="L844" s="69"/>
    </row>
    <row r="845" spans="1:12" ht="22.5">
      <c r="A845" s="64">
        <f t="shared" si="44"/>
        <v>5</v>
      </c>
      <c r="B845" s="65" t="s">
        <v>23</v>
      </c>
      <c r="C845" s="66" t="s">
        <v>2419</v>
      </c>
      <c r="D845" s="67" t="s">
        <v>2420</v>
      </c>
      <c r="E845" s="68" t="s">
        <v>240</v>
      </c>
      <c r="F845" s="68" t="s">
        <v>2408</v>
      </c>
      <c r="G845" s="17" t="s">
        <v>2421</v>
      </c>
      <c r="H845" s="64">
        <v>20003</v>
      </c>
      <c r="I845" s="69" t="s">
        <v>18</v>
      </c>
      <c r="J845" s="51">
        <v>32360</v>
      </c>
      <c r="K845" s="70">
        <v>6</v>
      </c>
      <c r="L845" s="69"/>
    </row>
    <row r="846" spans="1:12" ht="22.5">
      <c r="A846" s="64">
        <f t="shared" si="44"/>
        <v>6</v>
      </c>
      <c r="B846" s="65" t="s">
        <v>19</v>
      </c>
      <c r="C846" s="66" t="s">
        <v>786</v>
      </c>
      <c r="D846" s="67" t="s">
        <v>2422</v>
      </c>
      <c r="E846" s="68" t="s">
        <v>100</v>
      </c>
      <c r="F846" s="68" t="s">
        <v>2408</v>
      </c>
      <c r="G846" s="30">
        <v>1410</v>
      </c>
      <c r="H846" s="64">
        <v>10922</v>
      </c>
      <c r="I846" s="69" t="s">
        <v>18</v>
      </c>
      <c r="J846" s="51">
        <v>42840</v>
      </c>
      <c r="K846" s="70">
        <v>6</v>
      </c>
      <c r="L846" s="69"/>
    </row>
    <row r="847" spans="1:12" ht="22.5">
      <c r="A847" s="64">
        <f t="shared" si="44"/>
        <v>7</v>
      </c>
      <c r="B847" s="65" t="s">
        <v>12</v>
      </c>
      <c r="C847" s="66" t="s">
        <v>2078</v>
      </c>
      <c r="D847" s="67" t="s">
        <v>2423</v>
      </c>
      <c r="E847" s="68" t="s">
        <v>100</v>
      </c>
      <c r="F847" s="68" t="s">
        <v>2408</v>
      </c>
      <c r="G847" s="13" t="s">
        <v>2424</v>
      </c>
      <c r="H847" s="64">
        <v>19363</v>
      </c>
      <c r="I847" s="69" t="s">
        <v>18</v>
      </c>
      <c r="J847" s="51">
        <v>40590</v>
      </c>
      <c r="K847" s="70">
        <v>6</v>
      </c>
      <c r="L847" s="69"/>
    </row>
    <row r="848" spans="1:12" ht="22.5">
      <c r="A848" s="64">
        <f t="shared" si="44"/>
        <v>8</v>
      </c>
      <c r="B848" s="65" t="s">
        <v>12</v>
      </c>
      <c r="C848" s="66" t="s">
        <v>1560</v>
      </c>
      <c r="D848" s="67" t="s">
        <v>2425</v>
      </c>
      <c r="E848" s="68" t="s">
        <v>100</v>
      </c>
      <c r="F848" s="68" t="s">
        <v>2408</v>
      </c>
      <c r="G848" s="13" t="s">
        <v>2426</v>
      </c>
      <c r="H848" s="64">
        <v>19573</v>
      </c>
      <c r="I848" s="69" t="s">
        <v>18</v>
      </c>
      <c r="J848" s="51">
        <v>32930</v>
      </c>
      <c r="K848" s="70">
        <v>6</v>
      </c>
      <c r="L848" s="69"/>
    </row>
    <row r="849" spans="1:12" ht="22.5">
      <c r="A849" s="64">
        <f t="shared" si="44"/>
        <v>9</v>
      </c>
      <c r="B849" s="65" t="s">
        <v>12</v>
      </c>
      <c r="C849" s="66" t="s">
        <v>762</v>
      </c>
      <c r="D849" s="67" t="s">
        <v>2427</v>
      </c>
      <c r="E849" s="68" t="s">
        <v>100</v>
      </c>
      <c r="F849" s="68" t="s">
        <v>2408</v>
      </c>
      <c r="G849" s="13" t="s">
        <v>2428</v>
      </c>
      <c r="H849" s="64">
        <v>19665</v>
      </c>
      <c r="I849" s="69" t="s">
        <v>18</v>
      </c>
      <c r="J849" s="51">
        <v>59160</v>
      </c>
      <c r="K849" s="70">
        <v>6</v>
      </c>
      <c r="L849" s="69"/>
    </row>
    <row r="850" spans="1:12" ht="22.5">
      <c r="A850" s="64">
        <f t="shared" si="44"/>
        <v>10</v>
      </c>
      <c r="B850" s="65" t="s">
        <v>19</v>
      </c>
      <c r="C850" s="66" t="s">
        <v>2429</v>
      </c>
      <c r="D850" s="67" t="s">
        <v>2430</v>
      </c>
      <c r="E850" s="68" t="s">
        <v>100</v>
      </c>
      <c r="F850" s="68" t="s">
        <v>2408</v>
      </c>
      <c r="G850" s="13" t="s">
        <v>2431</v>
      </c>
      <c r="H850" s="64">
        <v>19830</v>
      </c>
      <c r="I850" s="69" t="s">
        <v>34</v>
      </c>
      <c r="J850" s="51">
        <v>28690</v>
      </c>
      <c r="K850" s="70">
        <v>6</v>
      </c>
      <c r="L850" s="69"/>
    </row>
    <row r="851" spans="1:12" ht="22.5">
      <c r="A851" s="64">
        <f t="shared" si="44"/>
        <v>11</v>
      </c>
      <c r="B851" s="65" t="s">
        <v>12</v>
      </c>
      <c r="C851" s="66" t="s">
        <v>977</v>
      </c>
      <c r="D851" s="67" t="s">
        <v>1132</v>
      </c>
      <c r="E851" s="68" t="s">
        <v>100</v>
      </c>
      <c r="F851" s="68" t="s">
        <v>2408</v>
      </c>
      <c r="G851" s="13" t="s">
        <v>2432</v>
      </c>
      <c r="H851" s="64">
        <v>19847</v>
      </c>
      <c r="I851" s="69" t="s">
        <v>18</v>
      </c>
      <c r="J851" s="51">
        <v>51580</v>
      </c>
      <c r="K851" s="70">
        <v>6</v>
      </c>
      <c r="L851" s="69"/>
    </row>
    <row r="852" spans="1:12" ht="22.5">
      <c r="A852" s="64">
        <f t="shared" si="44"/>
        <v>12</v>
      </c>
      <c r="B852" s="65" t="s">
        <v>12</v>
      </c>
      <c r="C852" s="66" t="s">
        <v>2433</v>
      </c>
      <c r="D852" s="67" t="s">
        <v>2434</v>
      </c>
      <c r="E852" s="68" t="s">
        <v>100</v>
      </c>
      <c r="F852" s="68" t="s">
        <v>2408</v>
      </c>
      <c r="G852" s="13" t="s">
        <v>2435</v>
      </c>
      <c r="H852" s="64">
        <v>20004</v>
      </c>
      <c r="I852" s="69" t="s">
        <v>38</v>
      </c>
      <c r="J852" s="51">
        <v>63560</v>
      </c>
      <c r="K852" s="70">
        <v>6</v>
      </c>
      <c r="L852" s="69"/>
    </row>
    <row r="853" spans="1:12" ht="22.5">
      <c r="A853" s="64">
        <f t="shared" si="44"/>
        <v>13</v>
      </c>
      <c r="B853" s="65" t="s">
        <v>12</v>
      </c>
      <c r="C853" s="66" t="s">
        <v>2436</v>
      </c>
      <c r="D853" s="67" t="s">
        <v>2437</v>
      </c>
      <c r="E853" s="68" t="s">
        <v>100</v>
      </c>
      <c r="F853" s="68" t="s">
        <v>2408</v>
      </c>
      <c r="G853" s="13" t="s">
        <v>2438</v>
      </c>
      <c r="H853" s="64">
        <v>20005</v>
      </c>
      <c r="I853" s="69" t="s">
        <v>18</v>
      </c>
      <c r="J853" s="51">
        <v>60070</v>
      </c>
      <c r="K853" s="70">
        <v>6</v>
      </c>
      <c r="L853" s="69"/>
    </row>
    <row r="854" spans="1:12" ht="22.5">
      <c r="A854" s="64">
        <f t="shared" si="44"/>
        <v>14</v>
      </c>
      <c r="B854" s="65" t="s">
        <v>12</v>
      </c>
      <c r="C854" s="66" t="s">
        <v>2439</v>
      </c>
      <c r="D854" s="67" t="s">
        <v>2440</v>
      </c>
      <c r="E854" s="68" t="s">
        <v>100</v>
      </c>
      <c r="F854" s="68" t="s">
        <v>2408</v>
      </c>
      <c r="G854" s="13" t="s">
        <v>2441</v>
      </c>
      <c r="H854" s="64">
        <v>20006</v>
      </c>
      <c r="I854" s="69" t="s">
        <v>18</v>
      </c>
      <c r="J854" s="51">
        <v>67430</v>
      </c>
      <c r="K854" s="70">
        <v>6</v>
      </c>
      <c r="L854" s="69"/>
    </row>
    <row r="855" spans="1:12" ht="22.5">
      <c r="A855" s="64">
        <f t="shared" si="44"/>
        <v>15</v>
      </c>
      <c r="B855" s="65" t="s">
        <v>12</v>
      </c>
      <c r="C855" s="66" t="s">
        <v>2387</v>
      </c>
      <c r="D855" s="67" t="s">
        <v>2442</v>
      </c>
      <c r="E855" s="68" t="s">
        <v>100</v>
      </c>
      <c r="F855" s="68" t="s">
        <v>2408</v>
      </c>
      <c r="G855" s="13" t="s">
        <v>2443</v>
      </c>
      <c r="H855" s="64">
        <v>20007</v>
      </c>
      <c r="I855" s="69" t="s">
        <v>18</v>
      </c>
      <c r="J855" s="51">
        <v>46240</v>
      </c>
      <c r="K855" s="70">
        <v>6</v>
      </c>
      <c r="L855" s="69"/>
    </row>
    <row r="856" spans="1:12" ht="22.5">
      <c r="A856" s="64">
        <f t="shared" si="44"/>
        <v>16</v>
      </c>
      <c r="B856" s="65" t="s">
        <v>12</v>
      </c>
      <c r="C856" s="66" t="s">
        <v>2444</v>
      </c>
      <c r="D856" s="67" t="s">
        <v>2445</v>
      </c>
      <c r="E856" s="68" t="s">
        <v>100</v>
      </c>
      <c r="F856" s="68" t="s">
        <v>2408</v>
      </c>
      <c r="G856" s="13" t="s">
        <v>2446</v>
      </c>
      <c r="H856" s="64">
        <v>20008</v>
      </c>
      <c r="I856" s="69" t="s">
        <v>18</v>
      </c>
      <c r="J856" s="51">
        <v>52560</v>
      </c>
      <c r="K856" s="70">
        <v>6</v>
      </c>
      <c r="L856" s="69"/>
    </row>
    <row r="857" spans="1:12" ht="22.5">
      <c r="A857" s="64">
        <f t="shared" si="44"/>
        <v>17</v>
      </c>
      <c r="B857" s="65" t="s">
        <v>12</v>
      </c>
      <c r="C857" s="66" t="s">
        <v>2447</v>
      </c>
      <c r="D857" s="67" t="s">
        <v>2448</v>
      </c>
      <c r="E857" s="68" t="s">
        <v>100</v>
      </c>
      <c r="F857" s="68" t="s">
        <v>2408</v>
      </c>
      <c r="G857" s="13" t="s">
        <v>2449</v>
      </c>
      <c r="H857" s="64">
        <v>20010</v>
      </c>
      <c r="I857" s="69" t="s">
        <v>18</v>
      </c>
      <c r="J857" s="51">
        <v>47900</v>
      </c>
      <c r="K857" s="70">
        <v>6</v>
      </c>
      <c r="L857" s="69"/>
    </row>
    <row r="858" spans="1:12" ht="22.5">
      <c r="A858" s="64">
        <f t="shared" si="44"/>
        <v>18</v>
      </c>
      <c r="B858" s="65" t="s">
        <v>12</v>
      </c>
      <c r="C858" s="66" t="s">
        <v>2450</v>
      </c>
      <c r="D858" s="67" t="s">
        <v>2451</v>
      </c>
      <c r="E858" s="68" t="s">
        <v>100</v>
      </c>
      <c r="F858" s="68" t="s">
        <v>2408</v>
      </c>
      <c r="G858" s="13" t="s">
        <v>2452</v>
      </c>
      <c r="H858" s="64">
        <v>20011</v>
      </c>
      <c r="I858" s="69" t="s">
        <v>34</v>
      </c>
      <c r="J858" s="51">
        <v>29690</v>
      </c>
      <c r="K858" s="70">
        <v>6</v>
      </c>
      <c r="L858" s="69"/>
    </row>
    <row r="859" spans="1:12" ht="22.5">
      <c r="A859" s="64">
        <f t="shared" si="44"/>
        <v>19</v>
      </c>
      <c r="B859" s="65" t="s">
        <v>19</v>
      </c>
      <c r="C859" s="66" t="s">
        <v>2453</v>
      </c>
      <c r="D859" s="67" t="s">
        <v>2454</v>
      </c>
      <c r="E859" s="68" t="s">
        <v>100</v>
      </c>
      <c r="F859" s="68" t="s">
        <v>2408</v>
      </c>
      <c r="G859" s="13" t="s">
        <v>2455</v>
      </c>
      <c r="H859" s="64">
        <v>20012</v>
      </c>
      <c r="I859" s="69" t="s">
        <v>18</v>
      </c>
      <c r="J859" s="51">
        <v>38080</v>
      </c>
      <c r="K859" s="70">
        <v>6</v>
      </c>
      <c r="L859" s="69"/>
    </row>
    <row r="860" spans="1:12" ht="22.5">
      <c r="A860" s="64">
        <f t="shared" si="44"/>
        <v>20</v>
      </c>
      <c r="B860" s="65" t="s">
        <v>12</v>
      </c>
      <c r="C860" s="66" t="s">
        <v>2456</v>
      </c>
      <c r="D860" s="67" t="s">
        <v>2457</v>
      </c>
      <c r="E860" s="68" t="s">
        <v>100</v>
      </c>
      <c r="F860" s="68" t="s">
        <v>2408</v>
      </c>
      <c r="G860" s="13" t="s">
        <v>2458</v>
      </c>
      <c r="H860" s="64">
        <v>20013</v>
      </c>
      <c r="I860" s="69" t="s">
        <v>18</v>
      </c>
      <c r="J860" s="51">
        <v>63330</v>
      </c>
      <c r="K860" s="70">
        <v>6</v>
      </c>
      <c r="L860" s="69"/>
    </row>
    <row r="861" spans="1:12" ht="22.5">
      <c r="A861" s="64">
        <f t="shared" si="44"/>
        <v>21</v>
      </c>
      <c r="B861" s="65" t="s">
        <v>19</v>
      </c>
      <c r="C861" s="66" t="s">
        <v>450</v>
      </c>
      <c r="D861" s="67" t="s">
        <v>2459</v>
      </c>
      <c r="E861" s="68" t="s">
        <v>100</v>
      </c>
      <c r="F861" s="68" t="s">
        <v>2408</v>
      </c>
      <c r="G861" s="13" t="s">
        <v>2460</v>
      </c>
      <c r="H861" s="64">
        <v>20014</v>
      </c>
      <c r="I861" s="69" t="s">
        <v>34</v>
      </c>
      <c r="J861" s="51">
        <v>29750</v>
      </c>
      <c r="K861" s="70">
        <v>6</v>
      </c>
      <c r="L861" s="69"/>
    </row>
    <row r="862" spans="1:12" ht="22.5">
      <c r="A862" s="64">
        <f t="shared" si="44"/>
        <v>22</v>
      </c>
      <c r="B862" s="65" t="s">
        <v>12</v>
      </c>
      <c r="C862" s="66" t="s">
        <v>2461</v>
      </c>
      <c r="D862" s="67" t="s">
        <v>2462</v>
      </c>
      <c r="E862" s="68" t="s">
        <v>100</v>
      </c>
      <c r="F862" s="68" t="s">
        <v>2408</v>
      </c>
      <c r="G862" s="13" t="s">
        <v>2463</v>
      </c>
      <c r="H862" s="64">
        <v>20015</v>
      </c>
      <c r="I862" s="69" t="s">
        <v>18</v>
      </c>
      <c r="J862" s="51">
        <v>49500</v>
      </c>
      <c r="K862" s="70">
        <v>6</v>
      </c>
      <c r="L862" s="69"/>
    </row>
    <row r="863" spans="1:12" ht="22.5">
      <c r="A863" s="64">
        <f t="shared" si="44"/>
        <v>23</v>
      </c>
      <c r="B863" s="65" t="s">
        <v>19</v>
      </c>
      <c r="C863" s="66" t="s">
        <v>2464</v>
      </c>
      <c r="D863" s="67" t="s">
        <v>2465</v>
      </c>
      <c r="E863" s="68" t="s">
        <v>100</v>
      </c>
      <c r="F863" s="68" t="s">
        <v>2408</v>
      </c>
      <c r="G863" s="13" t="s">
        <v>2466</v>
      </c>
      <c r="H863" s="64">
        <v>20017</v>
      </c>
      <c r="I863" s="69" t="s">
        <v>18</v>
      </c>
      <c r="J863" s="51">
        <v>33910</v>
      </c>
      <c r="K863" s="70">
        <v>6</v>
      </c>
      <c r="L863" s="69"/>
    </row>
    <row r="864" spans="1:12" ht="22.5">
      <c r="A864" s="64">
        <f t="shared" si="44"/>
        <v>24</v>
      </c>
      <c r="B864" s="65" t="s">
        <v>12</v>
      </c>
      <c r="C864" s="66" t="s">
        <v>2467</v>
      </c>
      <c r="D864" s="67" t="s">
        <v>2468</v>
      </c>
      <c r="E864" s="68" t="s">
        <v>100</v>
      </c>
      <c r="F864" s="68" t="s">
        <v>2408</v>
      </c>
      <c r="G864" s="13" t="s">
        <v>2469</v>
      </c>
      <c r="H864" s="64">
        <v>20018</v>
      </c>
      <c r="I864" s="69" t="s">
        <v>34</v>
      </c>
      <c r="J864" s="51">
        <v>32060</v>
      </c>
      <c r="K864" s="70">
        <v>6</v>
      </c>
      <c r="L864" s="69"/>
    </row>
    <row r="865" spans="1:12" ht="22.5">
      <c r="A865" s="64">
        <f t="shared" si="44"/>
        <v>25</v>
      </c>
      <c r="B865" s="65" t="s">
        <v>12</v>
      </c>
      <c r="C865" s="66" t="s">
        <v>2470</v>
      </c>
      <c r="D865" s="67" t="s">
        <v>2471</v>
      </c>
      <c r="E865" s="68" t="s">
        <v>100</v>
      </c>
      <c r="F865" s="68" t="s">
        <v>2408</v>
      </c>
      <c r="G865" s="13" t="s">
        <v>2472</v>
      </c>
      <c r="H865" s="64">
        <v>20019</v>
      </c>
      <c r="I865" s="69" t="s">
        <v>18</v>
      </c>
      <c r="J865" s="51">
        <v>37220</v>
      </c>
      <c r="K865" s="70">
        <v>6</v>
      </c>
      <c r="L865" s="69"/>
    </row>
    <row r="866" spans="1:12" ht="22.5">
      <c r="A866" s="64">
        <f t="shared" si="44"/>
        <v>26</v>
      </c>
      <c r="B866" s="65" t="s">
        <v>19</v>
      </c>
      <c r="C866" s="66" t="s">
        <v>263</v>
      </c>
      <c r="D866" s="67" t="s">
        <v>2473</v>
      </c>
      <c r="E866" s="68" t="s">
        <v>100</v>
      </c>
      <c r="F866" s="68" t="s">
        <v>2408</v>
      </c>
      <c r="G866" s="17" t="s">
        <v>2474</v>
      </c>
      <c r="H866" s="64">
        <v>20020</v>
      </c>
      <c r="I866" s="69" t="s">
        <v>18</v>
      </c>
      <c r="J866" s="51">
        <v>29380</v>
      </c>
      <c r="K866" s="70">
        <v>6</v>
      </c>
      <c r="L866" s="69"/>
    </row>
    <row r="867" spans="1:12" ht="22.5">
      <c r="A867" s="64">
        <f t="shared" si="44"/>
        <v>27</v>
      </c>
      <c r="B867" s="65" t="s">
        <v>12</v>
      </c>
      <c r="C867" s="66" t="s">
        <v>2475</v>
      </c>
      <c r="D867" s="67" t="s">
        <v>2476</v>
      </c>
      <c r="E867" s="68" t="s">
        <v>100</v>
      </c>
      <c r="F867" s="68" t="s">
        <v>2408</v>
      </c>
      <c r="G867" s="13" t="s">
        <v>2477</v>
      </c>
      <c r="H867" s="64">
        <v>20021</v>
      </c>
      <c r="I867" s="69" t="s">
        <v>98</v>
      </c>
      <c r="J867" s="51">
        <v>19050</v>
      </c>
      <c r="K867" s="70">
        <v>6</v>
      </c>
      <c r="L867" s="69"/>
    </row>
    <row r="868" spans="1:12" ht="22.5">
      <c r="A868" s="64">
        <f t="shared" si="44"/>
        <v>28</v>
      </c>
      <c r="B868" s="65" t="s">
        <v>23</v>
      </c>
      <c r="C868" s="66" t="s">
        <v>2478</v>
      </c>
      <c r="D868" s="67" t="s">
        <v>2479</v>
      </c>
      <c r="E868" s="68" t="s">
        <v>100</v>
      </c>
      <c r="F868" s="68" t="s">
        <v>2408</v>
      </c>
      <c r="G868" s="13" t="s">
        <v>2480</v>
      </c>
      <c r="H868" s="64">
        <v>20023</v>
      </c>
      <c r="I868" s="69" t="s">
        <v>18</v>
      </c>
      <c r="J868" s="51">
        <v>49720</v>
      </c>
      <c r="K868" s="70">
        <v>6</v>
      </c>
      <c r="L868" s="69"/>
    </row>
    <row r="869" spans="1:12" ht="22.5">
      <c r="A869" s="64">
        <f t="shared" si="44"/>
        <v>29</v>
      </c>
      <c r="B869" s="65" t="s">
        <v>23</v>
      </c>
      <c r="C869" s="66" t="s">
        <v>2481</v>
      </c>
      <c r="D869" s="67" t="s">
        <v>2482</v>
      </c>
      <c r="E869" s="68" t="s">
        <v>100</v>
      </c>
      <c r="F869" s="68" t="s">
        <v>2408</v>
      </c>
      <c r="G869" s="13" t="s">
        <v>2483</v>
      </c>
      <c r="H869" s="64">
        <v>20024</v>
      </c>
      <c r="I869" s="69" t="s">
        <v>18</v>
      </c>
      <c r="J869" s="51">
        <v>50680</v>
      </c>
      <c r="K869" s="70">
        <v>6</v>
      </c>
      <c r="L869" s="69"/>
    </row>
    <row r="870" spans="1:12" ht="22.5">
      <c r="A870" s="64">
        <f t="shared" si="44"/>
        <v>30</v>
      </c>
      <c r="B870" s="65" t="s">
        <v>12</v>
      </c>
      <c r="C870" s="66" t="s">
        <v>2484</v>
      </c>
      <c r="D870" s="67" t="s">
        <v>2485</v>
      </c>
      <c r="E870" s="68" t="s">
        <v>100</v>
      </c>
      <c r="F870" s="68" t="s">
        <v>2408</v>
      </c>
      <c r="G870" s="13" t="s">
        <v>2486</v>
      </c>
      <c r="H870" s="64">
        <v>20025</v>
      </c>
      <c r="I870" s="69" t="s">
        <v>18</v>
      </c>
      <c r="J870" s="51">
        <v>59500</v>
      </c>
      <c r="K870" s="70">
        <v>6</v>
      </c>
      <c r="L870" s="69"/>
    </row>
    <row r="871" spans="1:12" ht="22.5">
      <c r="A871" s="64">
        <f t="shared" si="44"/>
        <v>31</v>
      </c>
      <c r="B871" s="65" t="s">
        <v>12</v>
      </c>
      <c r="C871" s="66" t="s">
        <v>689</v>
      </c>
      <c r="D871" s="67" t="s">
        <v>2487</v>
      </c>
      <c r="E871" s="68" t="s">
        <v>100</v>
      </c>
      <c r="F871" s="68" t="s">
        <v>2408</v>
      </c>
      <c r="G871" s="13" t="s">
        <v>2488</v>
      </c>
      <c r="H871" s="64">
        <v>20026</v>
      </c>
      <c r="I871" s="69" t="s">
        <v>34</v>
      </c>
      <c r="J871" s="51">
        <v>35300</v>
      </c>
      <c r="K871" s="70">
        <v>6</v>
      </c>
      <c r="L871" s="69"/>
    </row>
    <row r="872" spans="1:12" ht="22.5">
      <c r="A872" s="64">
        <f t="shared" si="44"/>
        <v>32</v>
      </c>
      <c r="B872" s="65" t="s">
        <v>12</v>
      </c>
      <c r="C872" s="66" t="s">
        <v>2489</v>
      </c>
      <c r="D872" s="67" t="s">
        <v>2490</v>
      </c>
      <c r="E872" s="68" t="s">
        <v>100</v>
      </c>
      <c r="F872" s="68" t="s">
        <v>2408</v>
      </c>
      <c r="G872" s="13" t="s">
        <v>2491</v>
      </c>
      <c r="H872" s="64">
        <v>20027</v>
      </c>
      <c r="I872" s="69" t="s">
        <v>18</v>
      </c>
      <c r="J872" s="51">
        <v>38510</v>
      </c>
      <c r="K872" s="70">
        <v>6</v>
      </c>
      <c r="L872" s="69"/>
    </row>
    <row r="873" spans="1:12" ht="22.5">
      <c r="A873" s="64">
        <f t="shared" si="44"/>
        <v>33</v>
      </c>
      <c r="B873" s="65" t="s">
        <v>23</v>
      </c>
      <c r="C873" s="66" t="s">
        <v>2492</v>
      </c>
      <c r="D873" s="67" t="s">
        <v>2493</v>
      </c>
      <c r="E873" s="68" t="s">
        <v>100</v>
      </c>
      <c r="F873" s="68" t="s">
        <v>2408</v>
      </c>
      <c r="G873" s="13" t="s">
        <v>2494</v>
      </c>
      <c r="H873" s="64">
        <v>20028</v>
      </c>
      <c r="I873" s="69" t="s">
        <v>34</v>
      </c>
      <c r="J873" s="51">
        <v>28760</v>
      </c>
      <c r="K873" s="70">
        <v>6</v>
      </c>
      <c r="L873" s="69"/>
    </row>
    <row r="874" spans="1:12" ht="22.5">
      <c r="A874" s="64">
        <f t="shared" si="44"/>
        <v>34</v>
      </c>
      <c r="B874" s="65" t="s">
        <v>12</v>
      </c>
      <c r="C874" s="66" t="s">
        <v>1560</v>
      </c>
      <c r="D874" s="67" t="s">
        <v>2495</v>
      </c>
      <c r="E874" s="68" t="s">
        <v>100</v>
      </c>
      <c r="F874" s="68" t="s">
        <v>2408</v>
      </c>
      <c r="G874" s="13" t="s">
        <v>2496</v>
      </c>
      <c r="H874" s="64">
        <v>20029</v>
      </c>
      <c r="I874" s="69" t="s">
        <v>18</v>
      </c>
      <c r="J874" s="51">
        <v>50780</v>
      </c>
      <c r="K874" s="70">
        <v>6</v>
      </c>
      <c r="L874" s="69"/>
    </row>
    <row r="875" spans="1:12" ht="22.5">
      <c r="A875" s="64">
        <f t="shared" si="44"/>
        <v>35</v>
      </c>
      <c r="B875" s="65" t="s">
        <v>19</v>
      </c>
      <c r="C875" s="66" t="s">
        <v>2497</v>
      </c>
      <c r="D875" s="67" t="s">
        <v>2498</v>
      </c>
      <c r="E875" s="68" t="s">
        <v>100</v>
      </c>
      <c r="F875" s="68" t="s">
        <v>2408</v>
      </c>
      <c r="G875" s="13" t="s">
        <v>2499</v>
      </c>
      <c r="H875" s="64">
        <v>20030</v>
      </c>
      <c r="I875" s="69" t="s">
        <v>34</v>
      </c>
      <c r="J875" s="51">
        <v>30630</v>
      </c>
      <c r="K875" s="70">
        <v>6</v>
      </c>
      <c r="L875" s="69"/>
    </row>
    <row r="876" spans="1:12" ht="22.5">
      <c r="A876" s="64">
        <f t="shared" si="44"/>
        <v>36</v>
      </c>
      <c r="B876" s="65" t="s">
        <v>19</v>
      </c>
      <c r="C876" s="66" t="s">
        <v>1683</v>
      </c>
      <c r="D876" s="67" t="s">
        <v>2500</v>
      </c>
      <c r="E876" s="68" t="s">
        <v>100</v>
      </c>
      <c r="F876" s="68" t="s">
        <v>2408</v>
      </c>
      <c r="G876" s="13" t="s">
        <v>2501</v>
      </c>
      <c r="H876" s="64">
        <v>20031</v>
      </c>
      <c r="I876" s="69" t="s">
        <v>18</v>
      </c>
      <c r="J876" s="51">
        <v>46530</v>
      </c>
      <c r="K876" s="70">
        <v>6</v>
      </c>
      <c r="L876" s="69"/>
    </row>
    <row r="877" spans="1:12" ht="22.5">
      <c r="A877" s="64">
        <f t="shared" si="44"/>
        <v>37</v>
      </c>
      <c r="B877" s="65" t="s">
        <v>19</v>
      </c>
      <c r="C877" s="66" t="s">
        <v>404</v>
      </c>
      <c r="D877" s="67" t="s">
        <v>2502</v>
      </c>
      <c r="E877" s="68" t="s">
        <v>100</v>
      </c>
      <c r="F877" s="68" t="s">
        <v>2408</v>
      </c>
      <c r="G877" s="13" t="s">
        <v>2503</v>
      </c>
      <c r="H877" s="64">
        <v>20033</v>
      </c>
      <c r="I877" s="69" t="s">
        <v>18</v>
      </c>
      <c r="J877" s="51">
        <v>51080</v>
      </c>
      <c r="K877" s="70">
        <v>6</v>
      </c>
      <c r="L877" s="69"/>
    </row>
    <row r="878" spans="1:12" ht="22.5">
      <c r="A878" s="64">
        <f t="shared" si="44"/>
        <v>38</v>
      </c>
      <c r="B878" s="65" t="s">
        <v>19</v>
      </c>
      <c r="C878" s="66" t="s">
        <v>2504</v>
      </c>
      <c r="D878" s="67" t="s">
        <v>2505</v>
      </c>
      <c r="E878" s="68" t="s">
        <v>100</v>
      </c>
      <c r="F878" s="68" t="s">
        <v>2408</v>
      </c>
      <c r="G878" s="13" t="s">
        <v>2506</v>
      </c>
      <c r="H878" s="64">
        <v>20034</v>
      </c>
      <c r="I878" s="69" t="s">
        <v>34</v>
      </c>
      <c r="J878" s="51">
        <v>32090</v>
      </c>
      <c r="K878" s="70">
        <v>6</v>
      </c>
      <c r="L878" s="69"/>
    </row>
    <row r="879" spans="1:12" ht="22.5">
      <c r="A879" s="64">
        <f t="shared" si="44"/>
        <v>39</v>
      </c>
      <c r="B879" s="65" t="s">
        <v>12</v>
      </c>
      <c r="C879" s="66" t="s">
        <v>404</v>
      </c>
      <c r="D879" s="67" t="s">
        <v>2507</v>
      </c>
      <c r="E879" s="68" t="s">
        <v>100</v>
      </c>
      <c r="F879" s="68" t="s">
        <v>2408</v>
      </c>
      <c r="G879" s="13" t="s">
        <v>2506</v>
      </c>
      <c r="H879" s="64">
        <v>20035</v>
      </c>
      <c r="I879" s="69" t="s">
        <v>18</v>
      </c>
      <c r="J879" s="51">
        <v>36120</v>
      </c>
      <c r="K879" s="70">
        <v>6</v>
      </c>
      <c r="L879" s="69"/>
    </row>
    <row r="880" spans="1:12" ht="22.5">
      <c r="A880" s="64">
        <f t="shared" si="44"/>
        <v>40</v>
      </c>
      <c r="B880" s="65" t="s">
        <v>12</v>
      </c>
      <c r="C880" s="66" t="s">
        <v>2508</v>
      </c>
      <c r="D880" s="67" t="s">
        <v>2509</v>
      </c>
      <c r="E880" s="68" t="s">
        <v>100</v>
      </c>
      <c r="F880" s="68" t="s">
        <v>2408</v>
      </c>
      <c r="G880" s="13" t="s">
        <v>2510</v>
      </c>
      <c r="H880" s="64">
        <v>20036</v>
      </c>
      <c r="I880" s="69" t="s">
        <v>98</v>
      </c>
      <c r="J880" s="51">
        <v>18280</v>
      </c>
      <c r="K880" s="70">
        <v>6</v>
      </c>
      <c r="L880" s="69"/>
    </row>
    <row r="881" spans="1:12" ht="22.5">
      <c r="A881" s="64">
        <f t="shared" si="44"/>
        <v>41</v>
      </c>
      <c r="B881" s="65" t="s">
        <v>19</v>
      </c>
      <c r="C881" s="66" t="s">
        <v>2511</v>
      </c>
      <c r="D881" s="67" t="s">
        <v>2512</v>
      </c>
      <c r="E881" s="68" t="s">
        <v>100</v>
      </c>
      <c r="F881" s="68" t="s">
        <v>2408</v>
      </c>
      <c r="G881" s="13" t="s">
        <v>2513</v>
      </c>
      <c r="H881" s="64">
        <v>20037</v>
      </c>
      <c r="I881" s="69" t="s">
        <v>18</v>
      </c>
      <c r="J881" s="51">
        <v>45960</v>
      </c>
      <c r="K881" s="70">
        <v>6</v>
      </c>
      <c r="L881" s="69"/>
    </row>
    <row r="882" spans="1:12" ht="22.5">
      <c r="A882" s="64">
        <f t="shared" si="44"/>
        <v>42</v>
      </c>
      <c r="B882" s="65" t="s">
        <v>12</v>
      </c>
      <c r="C882" s="66" t="s">
        <v>2514</v>
      </c>
      <c r="D882" s="67" t="s">
        <v>2515</v>
      </c>
      <c r="E882" s="68" t="s">
        <v>100</v>
      </c>
      <c r="F882" s="68" t="s">
        <v>2408</v>
      </c>
      <c r="G882" s="13" t="s">
        <v>2516</v>
      </c>
      <c r="H882" s="64">
        <v>20038</v>
      </c>
      <c r="I882" s="69" t="s">
        <v>18</v>
      </c>
      <c r="J882" s="51">
        <v>45960</v>
      </c>
      <c r="K882" s="70">
        <v>6</v>
      </c>
      <c r="L882" s="69"/>
    </row>
    <row r="883" spans="1:12" ht="22.5">
      <c r="A883" s="64">
        <f t="shared" si="44"/>
        <v>43</v>
      </c>
      <c r="B883" s="65" t="s">
        <v>12</v>
      </c>
      <c r="C883" s="66" t="s">
        <v>2517</v>
      </c>
      <c r="D883" s="67" t="s">
        <v>2518</v>
      </c>
      <c r="E883" s="68" t="s">
        <v>100</v>
      </c>
      <c r="F883" s="68" t="s">
        <v>2408</v>
      </c>
      <c r="G883" s="13" t="s">
        <v>2519</v>
      </c>
      <c r="H883" s="64">
        <v>20039</v>
      </c>
      <c r="I883" s="69" t="s">
        <v>18</v>
      </c>
      <c r="J883" s="51">
        <v>64610</v>
      </c>
      <c r="K883" s="70">
        <v>6</v>
      </c>
      <c r="L883" s="69"/>
    </row>
    <row r="884" spans="1:12" ht="22.5">
      <c r="A884" s="64">
        <f t="shared" si="44"/>
        <v>44</v>
      </c>
      <c r="B884" s="65" t="s">
        <v>19</v>
      </c>
      <c r="C884" s="66" t="s">
        <v>158</v>
      </c>
      <c r="D884" s="67" t="s">
        <v>2520</v>
      </c>
      <c r="E884" s="68" t="s">
        <v>100</v>
      </c>
      <c r="F884" s="68" t="s">
        <v>2408</v>
      </c>
      <c r="G884" s="13" t="s">
        <v>2521</v>
      </c>
      <c r="H884" s="64">
        <v>20040</v>
      </c>
      <c r="I884" s="69" t="s">
        <v>18</v>
      </c>
      <c r="J884" s="51">
        <v>55060</v>
      </c>
      <c r="K884" s="70">
        <v>6</v>
      </c>
      <c r="L884" s="69"/>
    </row>
    <row r="885" spans="1:12" ht="22.5">
      <c r="A885" s="64">
        <f t="shared" si="44"/>
        <v>45</v>
      </c>
      <c r="B885" s="65" t="s">
        <v>12</v>
      </c>
      <c r="C885" s="66" t="s">
        <v>2522</v>
      </c>
      <c r="D885" s="67" t="s">
        <v>2523</v>
      </c>
      <c r="E885" s="68" t="s">
        <v>100</v>
      </c>
      <c r="F885" s="68" t="s">
        <v>2408</v>
      </c>
      <c r="G885" s="13" t="s">
        <v>2524</v>
      </c>
      <c r="H885" s="64">
        <v>20041</v>
      </c>
      <c r="I885" s="69" t="s">
        <v>18</v>
      </c>
      <c r="J885" s="51">
        <v>45960</v>
      </c>
      <c r="K885" s="70">
        <v>6</v>
      </c>
      <c r="L885" s="69"/>
    </row>
    <row r="886" spans="1:12" ht="22.5">
      <c r="A886" s="64">
        <f t="shared" si="44"/>
        <v>46</v>
      </c>
      <c r="B886" s="65" t="s">
        <v>23</v>
      </c>
      <c r="C886" s="66" t="s">
        <v>2525</v>
      </c>
      <c r="D886" s="67" t="s">
        <v>2526</v>
      </c>
      <c r="E886" s="68" t="s">
        <v>100</v>
      </c>
      <c r="F886" s="68" t="s">
        <v>2408</v>
      </c>
      <c r="G886" s="13" t="s">
        <v>2527</v>
      </c>
      <c r="H886" s="64">
        <v>20042</v>
      </c>
      <c r="I886" s="69" t="s">
        <v>18</v>
      </c>
      <c r="J886" s="51">
        <v>55840</v>
      </c>
      <c r="K886" s="70">
        <v>6</v>
      </c>
      <c r="L886" s="69"/>
    </row>
    <row r="887" spans="1:12" ht="22.5">
      <c r="A887" s="64">
        <f t="shared" si="44"/>
        <v>47</v>
      </c>
      <c r="B887" s="65" t="s">
        <v>12</v>
      </c>
      <c r="C887" s="66" t="s">
        <v>2528</v>
      </c>
      <c r="D887" s="67" t="s">
        <v>1079</v>
      </c>
      <c r="E887" s="68" t="s">
        <v>100</v>
      </c>
      <c r="F887" s="68" t="s">
        <v>2408</v>
      </c>
      <c r="G887" s="13" t="s">
        <v>2529</v>
      </c>
      <c r="H887" s="64">
        <v>20044</v>
      </c>
      <c r="I887" s="69" t="s">
        <v>18</v>
      </c>
      <c r="J887" s="51">
        <v>32910</v>
      </c>
      <c r="K887" s="70">
        <v>6</v>
      </c>
      <c r="L887" s="69"/>
    </row>
    <row r="888" spans="1:12" ht="22.5">
      <c r="A888" s="64">
        <f t="shared" si="44"/>
        <v>48</v>
      </c>
      <c r="B888" s="65" t="s">
        <v>12</v>
      </c>
      <c r="C888" s="66" t="s">
        <v>2530</v>
      </c>
      <c r="D888" s="67" t="s">
        <v>2531</v>
      </c>
      <c r="E888" s="68" t="s">
        <v>100</v>
      </c>
      <c r="F888" s="68" t="s">
        <v>2408</v>
      </c>
      <c r="G888" s="13" t="s">
        <v>2532</v>
      </c>
      <c r="H888" s="64">
        <v>20045</v>
      </c>
      <c r="I888" s="69" t="s">
        <v>18</v>
      </c>
      <c r="J888" s="51">
        <v>54760</v>
      </c>
      <c r="K888" s="70">
        <v>6</v>
      </c>
      <c r="L888" s="69"/>
    </row>
    <row r="889" spans="1:12" ht="22.5">
      <c r="A889" s="64">
        <f t="shared" si="44"/>
        <v>49</v>
      </c>
      <c r="B889" s="65" t="s">
        <v>19</v>
      </c>
      <c r="C889" s="66" t="s">
        <v>2533</v>
      </c>
      <c r="D889" s="67" t="s">
        <v>2534</v>
      </c>
      <c r="E889" s="68" t="s">
        <v>124</v>
      </c>
      <c r="F889" s="68" t="s">
        <v>2408</v>
      </c>
      <c r="G889" s="13" t="s">
        <v>2535</v>
      </c>
      <c r="H889" s="64">
        <v>20046</v>
      </c>
      <c r="I889" s="69" t="s">
        <v>124</v>
      </c>
      <c r="J889" s="51">
        <v>16080</v>
      </c>
      <c r="K889" s="70">
        <v>6</v>
      </c>
      <c r="L889" s="69"/>
    </row>
    <row r="890" spans="1:12" ht="22.5">
      <c r="A890" s="64">
        <f t="shared" si="44"/>
        <v>50</v>
      </c>
      <c r="B890" s="65" t="s">
        <v>12</v>
      </c>
      <c r="C890" s="66" t="s">
        <v>2536</v>
      </c>
      <c r="D890" s="67" t="s">
        <v>2526</v>
      </c>
      <c r="E890" s="68" t="s">
        <v>100</v>
      </c>
      <c r="F890" s="68" t="s">
        <v>2408</v>
      </c>
      <c r="G890" s="13" t="s">
        <v>2537</v>
      </c>
      <c r="H890" s="64">
        <v>20047</v>
      </c>
      <c r="I890" s="69" t="s">
        <v>18</v>
      </c>
      <c r="J890" s="51">
        <v>53180</v>
      </c>
      <c r="K890" s="70">
        <v>6</v>
      </c>
      <c r="L890" s="69"/>
    </row>
    <row r="891" spans="1:12" ht="22.5">
      <c r="A891" s="64">
        <f t="shared" si="44"/>
        <v>51</v>
      </c>
      <c r="B891" s="65" t="s">
        <v>12</v>
      </c>
      <c r="C891" s="66" t="s">
        <v>2538</v>
      </c>
      <c r="D891" s="67" t="s">
        <v>2539</v>
      </c>
      <c r="E891" s="68" t="s">
        <v>100</v>
      </c>
      <c r="F891" s="68" t="s">
        <v>2408</v>
      </c>
      <c r="G891" s="13" t="s">
        <v>2540</v>
      </c>
      <c r="H891" s="64">
        <v>20049</v>
      </c>
      <c r="I891" s="69" t="s">
        <v>18</v>
      </c>
      <c r="J891" s="51">
        <v>61650</v>
      </c>
      <c r="K891" s="70">
        <v>6</v>
      </c>
      <c r="L891" s="69"/>
    </row>
    <row r="892" spans="1:12" ht="22.5">
      <c r="A892" s="64">
        <f t="shared" si="44"/>
        <v>52</v>
      </c>
      <c r="B892" s="65" t="s">
        <v>12</v>
      </c>
      <c r="C892" s="66" t="s">
        <v>1796</v>
      </c>
      <c r="D892" s="67" t="s">
        <v>2079</v>
      </c>
      <c r="E892" s="68" t="s">
        <v>100</v>
      </c>
      <c r="F892" s="68" t="s">
        <v>2408</v>
      </c>
      <c r="G892" s="13" t="s">
        <v>2541</v>
      </c>
      <c r="H892" s="64">
        <v>20050</v>
      </c>
      <c r="I892" s="69" t="s">
        <v>18</v>
      </c>
      <c r="J892" s="51">
        <v>40440</v>
      </c>
      <c r="K892" s="70">
        <v>6</v>
      </c>
      <c r="L892" s="69"/>
    </row>
    <row r="893" spans="1:12" ht="22.5">
      <c r="A893" s="64">
        <f t="shared" si="44"/>
        <v>53</v>
      </c>
      <c r="B893" s="65" t="s">
        <v>12</v>
      </c>
      <c r="C893" s="66" t="s">
        <v>2542</v>
      </c>
      <c r="D893" s="67" t="s">
        <v>2543</v>
      </c>
      <c r="E893" s="68" t="s">
        <v>100</v>
      </c>
      <c r="F893" s="68" t="s">
        <v>2408</v>
      </c>
      <c r="G893" s="13" t="s">
        <v>2544</v>
      </c>
      <c r="H893" s="64">
        <v>20051</v>
      </c>
      <c r="I893" s="69" t="s">
        <v>98</v>
      </c>
      <c r="J893" s="51">
        <v>20710</v>
      </c>
      <c r="K893" s="70">
        <v>6</v>
      </c>
      <c r="L893" s="69"/>
    </row>
    <row r="894" spans="1:12" ht="22.5">
      <c r="A894" s="64">
        <f t="shared" si="44"/>
        <v>54</v>
      </c>
      <c r="B894" s="65" t="s">
        <v>23</v>
      </c>
      <c r="C894" s="66" t="s">
        <v>2545</v>
      </c>
      <c r="D894" s="67" t="s">
        <v>756</v>
      </c>
      <c r="E894" s="68" t="s">
        <v>124</v>
      </c>
      <c r="F894" s="68" t="s">
        <v>2408</v>
      </c>
      <c r="G894" s="13" t="s">
        <v>2546</v>
      </c>
      <c r="H894" s="64">
        <v>20052</v>
      </c>
      <c r="I894" s="69" t="s">
        <v>124</v>
      </c>
      <c r="J894" s="51">
        <v>16830</v>
      </c>
      <c r="K894" s="70">
        <v>6</v>
      </c>
      <c r="L894" s="69"/>
    </row>
    <row r="895" spans="1:12" ht="22.5">
      <c r="A895" s="64">
        <f t="shared" si="44"/>
        <v>55</v>
      </c>
      <c r="B895" s="65" t="s">
        <v>12</v>
      </c>
      <c r="C895" s="66" t="s">
        <v>2547</v>
      </c>
      <c r="D895" s="67" t="s">
        <v>2548</v>
      </c>
      <c r="E895" s="68" t="s">
        <v>124</v>
      </c>
      <c r="F895" s="68" t="s">
        <v>2408</v>
      </c>
      <c r="G895" s="13" t="s">
        <v>2549</v>
      </c>
      <c r="H895" s="64">
        <v>20053</v>
      </c>
      <c r="I895" s="69" t="s">
        <v>124</v>
      </c>
      <c r="J895" s="51">
        <v>15800</v>
      </c>
      <c r="K895" s="70">
        <v>6</v>
      </c>
      <c r="L895" s="69" t="s">
        <v>350</v>
      </c>
    </row>
    <row r="896" spans="1:12" ht="22.5">
      <c r="A896" s="64">
        <f t="shared" si="44"/>
        <v>56</v>
      </c>
      <c r="B896" s="65" t="s">
        <v>12</v>
      </c>
      <c r="C896" s="66" t="s">
        <v>1539</v>
      </c>
      <c r="D896" s="67" t="s">
        <v>2550</v>
      </c>
      <c r="E896" s="68" t="s">
        <v>100</v>
      </c>
      <c r="F896" s="68" t="s">
        <v>2408</v>
      </c>
      <c r="G896" s="13" t="s">
        <v>2551</v>
      </c>
      <c r="H896" s="64">
        <v>20054</v>
      </c>
      <c r="I896" s="69" t="s">
        <v>18</v>
      </c>
      <c r="J896" s="51">
        <v>32460</v>
      </c>
      <c r="K896" s="70">
        <v>6</v>
      </c>
      <c r="L896" s="69"/>
    </row>
    <row r="897" spans="1:12" ht="22.5">
      <c r="A897" s="64">
        <f t="shared" si="44"/>
        <v>57</v>
      </c>
      <c r="B897" s="65" t="s">
        <v>23</v>
      </c>
      <c r="C897" s="66" t="s">
        <v>2552</v>
      </c>
      <c r="D897" s="67" t="s">
        <v>2553</v>
      </c>
      <c r="E897" s="68" t="s">
        <v>100</v>
      </c>
      <c r="F897" s="68" t="s">
        <v>2408</v>
      </c>
      <c r="G897" s="13" t="s">
        <v>2554</v>
      </c>
      <c r="H897" s="64">
        <v>20055</v>
      </c>
      <c r="I897" s="69" t="s">
        <v>18</v>
      </c>
      <c r="J897" s="51">
        <v>38670</v>
      </c>
      <c r="K897" s="70">
        <v>6</v>
      </c>
      <c r="L897" s="69"/>
    </row>
    <row r="898" spans="1:12" ht="22.5">
      <c r="A898" s="64">
        <f t="shared" si="44"/>
        <v>58</v>
      </c>
      <c r="B898" s="65" t="s">
        <v>12</v>
      </c>
      <c r="C898" s="66" t="s">
        <v>2555</v>
      </c>
      <c r="D898" s="67" t="s">
        <v>2556</v>
      </c>
      <c r="E898" s="68" t="s">
        <v>100</v>
      </c>
      <c r="F898" s="68" t="s">
        <v>2408</v>
      </c>
      <c r="G898" s="13" t="s">
        <v>2557</v>
      </c>
      <c r="H898" s="64">
        <v>20056</v>
      </c>
      <c r="I898" s="69" t="s">
        <v>18</v>
      </c>
      <c r="J898" s="51">
        <v>64810</v>
      </c>
      <c r="K898" s="70">
        <v>6</v>
      </c>
      <c r="L898" s="69"/>
    </row>
    <row r="899" spans="1:12" ht="22.5">
      <c r="A899" s="64">
        <f t="shared" si="44"/>
        <v>59</v>
      </c>
      <c r="B899" s="65" t="s">
        <v>12</v>
      </c>
      <c r="C899" s="66" t="s">
        <v>2558</v>
      </c>
      <c r="D899" s="67" t="s">
        <v>2559</v>
      </c>
      <c r="E899" s="68" t="s">
        <v>100</v>
      </c>
      <c r="F899" s="68" t="s">
        <v>2408</v>
      </c>
      <c r="G899" s="13" t="s">
        <v>2560</v>
      </c>
      <c r="H899" s="64">
        <v>20058</v>
      </c>
      <c r="I899" s="69" t="s">
        <v>18</v>
      </c>
      <c r="J899" s="51">
        <v>58580</v>
      </c>
      <c r="K899" s="70">
        <v>6</v>
      </c>
      <c r="L899" s="69"/>
    </row>
    <row r="900" spans="1:12" ht="22.5">
      <c r="A900" s="64">
        <f t="shared" si="44"/>
        <v>60</v>
      </c>
      <c r="B900" s="65" t="s">
        <v>23</v>
      </c>
      <c r="C900" s="66" t="s">
        <v>2561</v>
      </c>
      <c r="D900" s="67" t="s">
        <v>742</v>
      </c>
      <c r="E900" s="68" t="s">
        <v>100</v>
      </c>
      <c r="F900" s="68" t="s">
        <v>2408</v>
      </c>
      <c r="G900" s="13" t="s">
        <v>2562</v>
      </c>
      <c r="H900" s="64">
        <v>20059</v>
      </c>
      <c r="I900" s="69" t="s">
        <v>18</v>
      </c>
      <c r="J900" s="51">
        <v>69040</v>
      </c>
      <c r="K900" s="70">
        <v>6</v>
      </c>
      <c r="L900" s="69"/>
    </row>
    <row r="901" spans="1:12" ht="22.5">
      <c r="A901" s="64">
        <f t="shared" si="44"/>
        <v>61</v>
      </c>
      <c r="B901" s="65" t="s">
        <v>12</v>
      </c>
      <c r="C901" s="66" t="s">
        <v>2563</v>
      </c>
      <c r="D901" s="67" t="s">
        <v>2564</v>
      </c>
      <c r="E901" s="68" t="s">
        <v>100</v>
      </c>
      <c r="F901" s="68" t="s">
        <v>2408</v>
      </c>
      <c r="G901" s="13" t="s">
        <v>2565</v>
      </c>
      <c r="H901" s="64">
        <v>20060</v>
      </c>
      <c r="I901" s="69" t="s">
        <v>18</v>
      </c>
      <c r="J901" s="51">
        <v>58580</v>
      </c>
      <c r="K901" s="70">
        <v>6</v>
      </c>
      <c r="L901" s="69"/>
    </row>
    <row r="902" spans="1:12" ht="22.5">
      <c r="A902" s="64">
        <f t="shared" si="44"/>
        <v>62</v>
      </c>
      <c r="B902" s="65" t="s">
        <v>19</v>
      </c>
      <c r="C902" s="66" t="s">
        <v>2566</v>
      </c>
      <c r="D902" s="67" t="s">
        <v>2567</v>
      </c>
      <c r="E902" s="68" t="s">
        <v>100</v>
      </c>
      <c r="F902" s="68" t="s">
        <v>2408</v>
      </c>
      <c r="G902" s="13" t="s">
        <v>2568</v>
      </c>
      <c r="H902" s="64">
        <v>20061</v>
      </c>
      <c r="I902" s="69" t="s">
        <v>18</v>
      </c>
      <c r="J902" s="51">
        <v>51510</v>
      </c>
      <c r="K902" s="70">
        <v>6</v>
      </c>
      <c r="L902" s="69"/>
    </row>
    <row r="903" spans="1:12" ht="22.5">
      <c r="A903" s="64">
        <f t="shared" si="44"/>
        <v>63</v>
      </c>
      <c r="B903" s="65" t="s">
        <v>19</v>
      </c>
      <c r="C903" s="66" t="s">
        <v>2569</v>
      </c>
      <c r="D903" s="67" t="s">
        <v>2411</v>
      </c>
      <c r="E903" s="68" t="s">
        <v>100</v>
      </c>
      <c r="F903" s="68" t="s">
        <v>2408</v>
      </c>
      <c r="G903" s="13" t="s">
        <v>2570</v>
      </c>
      <c r="H903" s="64">
        <v>20062</v>
      </c>
      <c r="I903" s="69" t="s">
        <v>34</v>
      </c>
      <c r="J903" s="51">
        <v>29750</v>
      </c>
      <c r="K903" s="70">
        <v>6</v>
      </c>
      <c r="L903" s="69"/>
    </row>
    <row r="904" spans="1:12" ht="22.5">
      <c r="A904" s="64">
        <f t="shared" si="44"/>
        <v>64</v>
      </c>
      <c r="B904" s="65" t="s">
        <v>12</v>
      </c>
      <c r="C904" s="66" t="s">
        <v>2571</v>
      </c>
      <c r="D904" s="67" t="s">
        <v>2572</v>
      </c>
      <c r="E904" s="68" t="s">
        <v>100</v>
      </c>
      <c r="F904" s="68" t="s">
        <v>2408</v>
      </c>
      <c r="G904" s="13" t="s">
        <v>2573</v>
      </c>
      <c r="H904" s="64">
        <v>20063</v>
      </c>
      <c r="I904" s="69" t="s">
        <v>34</v>
      </c>
      <c r="J904" s="51">
        <v>30270</v>
      </c>
      <c r="K904" s="70">
        <v>6</v>
      </c>
      <c r="L904" s="69"/>
    </row>
    <row r="905" spans="1:12" ht="22.5">
      <c r="A905" s="64">
        <f t="shared" si="44"/>
        <v>65</v>
      </c>
      <c r="B905" s="65" t="s">
        <v>23</v>
      </c>
      <c r="C905" s="66" t="s">
        <v>2574</v>
      </c>
      <c r="D905" s="67" t="s">
        <v>2575</v>
      </c>
      <c r="E905" s="68" t="s">
        <v>100</v>
      </c>
      <c r="F905" s="68" t="s">
        <v>2408</v>
      </c>
      <c r="G905" s="13" t="s">
        <v>2576</v>
      </c>
      <c r="H905" s="64">
        <v>20064</v>
      </c>
      <c r="I905" s="69" t="s">
        <v>18</v>
      </c>
      <c r="J905" s="51">
        <v>61650</v>
      </c>
      <c r="K905" s="70">
        <v>6</v>
      </c>
      <c r="L905" s="69"/>
    </row>
    <row r="906" spans="1:12" ht="22.5">
      <c r="A906" s="64">
        <f t="shared" ref="A906:A969" si="45">A905+1</f>
        <v>66</v>
      </c>
      <c r="B906" s="65" t="s">
        <v>12</v>
      </c>
      <c r="C906" s="66" t="s">
        <v>2577</v>
      </c>
      <c r="D906" s="67" t="s">
        <v>2578</v>
      </c>
      <c r="E906" s="68" t="s">
        <v>100</v>
      </c>
      <c r="F906" s="68" t="s">
        <v>2408</v>
      </c>
      <c r="G906" s="13" t="s">
        <v>2579</v>
      </c>
      <c r="H906" s="64">
        <v>20067</v>
      </c>
      <c r="I906" s="69" t="s">
        <v>18</v>
      </c>
      <c r="J906" s="51">
        <v>60070</v>
      </c>
      <c r="K906" s="70">
        <v>6</v>
      </c>
      <c r="L906" s="69"/>
    </row>
    <row r="907" spans="1:12" ht="22.5">
      <c r="A907" s="64">
        <f t="shared" si="45"/>
        <v>67</v>
      </c>
      <c r="B907" s="65" t="s">
        <v>12</v>
      </c>
      <c r="C907" s="66" t="s">
        <v>2580</v>
      </c>
      <c r="D907" s="67" t="s">
        <v>2581</v>
      </c>
      <c r="E907" s="68" t="s">
        <v>100</v>
      </c>
      <c r="F907" s="68" t="s">
        <v>2408</v>
      </c>
      <c r="G907" s="13" t="s">
        <v>2582</v>
      </c>
      <c r="H907" s="64">
        <v>20068</v>
      </c>
      <c r="I907" s="69" t="s">
        <v>18</v>
      </c>
      <c r="J907" s="51">
        <v>64910</v>
      </c>
      <c r="K907" s="70">
        <v>6</v>
      </c>
      <c r="L907" s="69"/>
    </row>
    <row r="908" spans="1:12" ht="22.5">
      <c r="A908" s="64">
        <f t="shared" si="45"/>
        <v>68</v>
      </c>
      <c r="B908" s="65" t="s">
        <v>19</v>
      </c>
      <c r="C908" s="66" t="s">
        <v>2583</v>
      </c>
      <c r="D908" s="67" t="s">
        <v>2584</v>
      </c>
      <c r="E908" s="68" t="s">
        <v>100</v>
      </c>
      <c r="F908" s="68" t="s">
        <v>2408</v>
      </c>
      <c r="G908" s="13" t="s">
        <v>2585</v>
      </c>
      <c r="H908" s="64">
        <v>20069</v>
      </c>
      <c r="I908" s="69" t="s">
        <v>98</v>
      </c>
      <c r="J908" s="51">
        <v>19090</v>
      </c>
      <c r="K908" s="70">
        <v>6</v>
      </c>
      <c r="L908" s="69"/>
    </row>
    <row r="909" spans="1:12" ht="22.5">
      <c r="A909" s="64">
        <f t="shared" si="45"/>
        <v>69</v>
      </c>
      <c r="B909" s="65" t="s">
        <v>12</v>
      </c>
      <c r="C909" s="66" t="s">
        <v>2586</v>
      </c>
      <c r="D909" s="67" t="s">
        <v>2587</v>
      </c>
      <c r="E909" s="68" t="s">
        <v>100</v>
      </c>
      <c r="F909" s="68" t="s">
        <v>2408</v>
      </c>
      <c r="G909" s="13" t="s">
        <v>2588</v>
      </c>
      <c r="H909" s="64">
        <v>20070</v>
      </c>
      <c r="I909" s="69" t="s">
        <v>18</v>
      </c>
      <c r="J909" s="51">
        <v>69040</v>
      </c>
      <c r="K909" s="70">
        <v>6</v>
      </c>
      <c r="L909" s="69"/>
    </row>
    <row r="910" spans="1:12" ht="22.5">
      <c r="A910" s="64">
        <f t="shared" si="45"/>
        <v>70</v>
      </c>
      <c r="B910" s="65" t="s">
        <v>12</v>
      </c>
      <c r="C910" s="66" t="s">
        <v>2538</v>
      </c>
      <c r="D910" s="67" t="s">
        <v>2589</v>
      </c>
      <c r="E910" s="68" t="s">
        <v>100</v>
      </c>
      <c r="F910" s="68" t="s">
        <v>2408</v>
      </c>
      <c r="G910" s="13" t="s">
        <v>2590</v>
      </c>
      <c r="H910" s="64">
        <v>20071</v>
      </c>
      <c r="I910" s="69" t="s">
        <v>18</v>
      </c>
      <c r="J910" s="51">
        <v>49820</v>
      </c>
      <c r="K910" s="70">
        <v>6</v>
      </c>
      <c r="L910" s="69"/>
    </row>
    <row r="911" spans="1:12" ht="22.5">
      <c r="A911" s="64">
        <f t="shared" si="45"/>
        <v>71</v>
      </c>
      <c r="B911" s="65" t="s">
        <v>23</v>
      </c>
      <c r="C911" s="66" t="s">
        <v>2591</v>
      </c>
      <c r="D911" s="67" t="s">
        <v>2592</v>
      </c>
      <c r="E911" s="68" t="s">
        <v>100</v>
      </c>
      <c r="F911" s="68" t="s">
        <v>2408</v>
      </c>
      <c r="G911" s="13" t="s">
        <v>2593</v>
      </c>
      <c r="H911" s="64">
        <v>20072</v>
      </c>
      <c r="I911" s="69" t="s">
        <v>18</v>
      </c>
      <c r="J911" s="51">
        <v>64510</v>
      </c>
      <c r="K911" s="70">
        <v>6</v>
      </c>
      <c r="L911" s="69"/>
    </row>
    <row r="912" spans="1:12" ht="22.5">
      <c r="A912" s="64">
        <f t="shared" si="45"/>
        <v>72</v>
      </c>
      <c r="B912" s="65" t="s">
        <v>12</v>
      </c>
      <c r="C912" s="66" t="s">
        <v>2594</v>
      </c>
      <c r="D912" s="67" t="s">
        <v>2595</v>
      </c>
      <c r="E912" s="68" t="s">
        <v>100</v>
      </c>
      <c r="F912" s="68" t="s">
        <v>2408</v>
      </c>
      <c r="G912" s="13" t="s">
        <v>2596</v>
      </c>
      <c r="H912" s="64">
        <v>20073</v>
      </c>
      <c r="I912" s="69" t="s">
        <v>18</v>
      </c>
      <c r="J912" s="51">
        <v>49300</v>
      </c>
      <c r="K912" s="70">
        <v>6</v>
      </c>
      <c r="L912" s="69"/>
    </row>
    <row r="913" spans="1:12" ht="22.5">
      <c r="A913" s="64">
        <f t="shared" si="45"/>
        <v>73</v>
      </c>
      <c r="B913" s="65" t="s">
        <v>12</v>
      </c>
      <c r="C913" s="66" t="s">
        <v>1683</v>
      </c>
      <c r="D913" s="67" t="s">
        <v>2597</v>
      </c>
      <c r="E913" s="68" t="s">
        <v>100</v>
      </c>
      <c r="F913" s="68" t="s">
        <v>2408</v>
      </c>
      <c r="G913" s="13" t="s">
        <v>2598</v>
      </c>
      <c r="H913" s="64">
        <v>20074</v>
      </c>
      <c r="I913" s="69" t="s">
        <v>18</v>
      </c>
      <c r="J913" s="51">
        <v>37380</v>
      </c>
      <c r="K913" s="70">
        <v>6</v>
      </c>
      <c r="L913" s="69"/>
    </row>
    <row r="914" spans="1:12" ht="22.5">
      <c r="A914" s="64">
        <f t="shared" si="45"/>
        <v>74</v>
      </c>
      <c r="B914" s="65" t="s">
        <v>23</v>
      </c>
      <c r="C914" s="66" t="s">
        <v>2599</v>
      </c>
      <c r="D914" s="67" t="s">
        <v>2437</v>
      </c>
      <c r="E914" s="68" t="s">
        <v>100</v>
      </c>
      <c r="F914" s="68" t="s">
        <v>2408</v>
      </c>
      <c r="G914" s="13" t="s">
        <v>2600</v>
      </c>
      <c r="H914" s="64">
        <v>20075</v>
      </c>
      <c r="I914" s="69" t="s">
        <v>18</v>
      </c>
      <c r="J914" s="51">
        <v>56410</v>
      </c>
      <c r="K914" s="70">
        <v>6</v>
      </c>
      <c r="L914" s="69"/>
    </row>
    <row r="915" spans="1:12" ht="22.5">
      <c r="A915" s="64">
        <f t="shared" si="45"/>
        <v>75</v>
      </c>
      <c r="B915" s="65" t="s">
        <v>12</v>
      </c>
      <c r="C915" s="66" t="s">
        <v>2601</v>
      </c>
      <c r="D915" s="67" t="s">
        <v>318</v>
      </c>
      <c r="E915" s="68" t="s">
        <v>100</v>
      </c>
      <c r="F915" s="68" t="s">
        <v>2408</v>
      </c>
      <c r="G915" s="13" t="s">
        <v>2602</v>
      </c>
      <c r="H915" s="64">
        <v>20077</v>
      </c>
      <c r="I915" s="69" t="s">
        <v>18</v>
      </c>
      <c r="J915" s="51">
        <v>51710</v>
      </c>
      <c r="K915" s="70">
        <v>6</v>
      </c>
      <c r="L915" s="69"/>
    </row>
    <row r="916" spans="1:12" ht="22.5">
      <c r="A916" s="64">
        <f t="shared" si="45"/>
        <v>76</v>
      </c>
      <c r="B916" s="65" t="s">
        <v>12</v>
      </c>
      <c r="C916" s="66" t="s">
        <v>2603</v>
      </c>
      <c r="D916" s="67" t="s">
        <v>2604</v>
      </c>
      <c r="E916" s="68" t="s">
        <v>100</v>
      </c>
      <c r="F916" s="68" t="s">
        <v>2408</v>
      </c>
      <c r="G916" s="13" t="s">
        <v>2605</v>
      </c>
      <c r="H916" s="64">
        <v>20079</v>
      </c>
      <c r="I916" s="69" t="s">
        <v>18</v>
      </c>
      <c r="J916" s="51">
        <v>59970</v>
      </c>
      <c r="K916" s="70">
        <v>6</v>
      </c>
      <c r="L916" s="69"/>
    </row>
    <row r="917" spans="1:12" ht="22.5">
      <c r="A917" s="64">
        <f t="shared" si="45"/>
        <v>77</v>
      </c>
      <c r="B917" s="65" t="s">
        <v>23</v>
      </c>
      <c r="C917" s="66" t="s">
        <v>2606</v>
      </c>
      <c r="D917" s="67" t="s">
        <v>2607</v>
      </c>
      <c r="E917" s="68" t="s">
        <v>100</v>
      </c>
      <c r="F917" s="68" t="s">
        <v>2408</v>
      </c>
      <c r="G917" s="13" t="s">
        <v>2608</v>
      </c>
      <c r="H917" s="64">
        <v>20080</v>
      </c>
      <c r="I917" s="69" t="s">
        <v>18</v>
      </c>
      <c r="J917" s="51">
        <v>58960</v>
      </c>
      <c r="K917" s="70">
        <v>6</v>
      </c>
      <c r="L917" s="69"/>
    </row>
    <row r="918" spans="1:12" ht="22.5">
      <c r="A918" s="64">
        <f t="shared" si="45"/>
        <v>78</v>
      </c>
      <c r="B918" s="65" t="s">
        <v>12</v>
      </c>
      <c r="C918" s="66" t="s">
        <v>2609</v>
      </c>
      <c r="D918" s="67" t="s">
        <v>1626</v>
      </c>
      <c r="E918" s="68" t="s">
        <v>100</v>
      </c>
      <c r="F918" s="68" t="s">
        <v>2408</v>
      </c>
      <c r="G918" s="13" t="s">
        <v>2610</v>
      </c>
      <c r="H918" s="64">
        <v>20081</v>
      </c>
      <c r="I918" s="69" t="s">
        <v>18</v>
      </c>
      <c r="J918" s="51">
        <v>49400</v>
      </c>
      <c r="K918" s="70">
        <v>6</v>
      </c>
      <c r="L918" s="69"/>
    </row>
    <row r="919" spans="1:12" ht="22.5">
      <c r="A919" s="64">
        <f t="shared" si="45"/>
        <v>79</v>
      </c>
      <c r="B919" s="65" t="s">
        <v>19</v>
      </c>
      <c r="C919" s="72" t="s">
        <v>2611</v>
      </c>
      <c r="D919" s="67" t="s">
        <v>2612</v>
      </c>
      <c r="E919" s="68" t="s">
        <v>100</v>
      </c>
      <c r="F919" s="68" t="s">
        <v>2408</v>
      </c>
      <c r="G919" s="13" t="s">
        <v>2613</v>
      </c>
      <c r="H919" s="64">
        <v>20082</v>
      </c>
      <c r="I919" s="69" t="s">
        <v>18</v>
      </c>
      <c r="J919" s="51">
        <v>32710</v>
      </c>
      <c r="K919" s="70">
        <v>6</v>
      </c>
      <c r="L919" s="69"/>
    </row>
    <row r="920" spans="1:12" ht="22.5">
      <c r="A920" s="64">
        <f t="shared" si="45"/>
        <v>80</v>
      </c>
      <c r="B920" s="65" t="s">
        <v>19</v>
      </c>
      <c r="C920" s="66" t="s">
        <v>2614</v>
      </c>
      <c r="D920" s="67" t="s">
        <v>2615</v>
      </c>
      <c r="E920" s="68" t="s">
        <v>124</v>
      </c>
      <c r="F920" s="68" t="s">
        <v>2408</v>
      </c>
      <c r="G920" s="13" t="s">
        <v>2616</v>
      </c>
      <c r="H920" s="64">
        <v>20083</v>
      </c>
      <c r="I920" s="69" t="s">
        <v>124</v>
      </c>
      <c r="J920" s="51">
        <v>15800</v>
      </c>
      <c r="K920" s="70">
        <v>6</v>
      </c>
      <c r="L920" s="69" t="s">
        <v>350</v>
      </c>
    </row>
    <row r="921" spans="1:12" ht="22.5">
      <c r="A921" s="64">
        <f t="shared" si="45"/>
        <v>81</v>
      </c>
      <c r="B921" s="65" t="s">
        <v>12</v>
      </c>
      <c r="C921" s="66" t="s">
        <v>2617</v>
      </c>
      <c r="D921" s="67" t="s">
        <v>2618</v>
      </c>
      <c r="E921" s="68" t="s">
        <v>100</v>
      </c>
      <c r="F921" s="68" t="s">
        <v>2408</v>
      </c>
      <c r="G921" s="13" t="s">
        <v>2619</v>
      </c>
      <c r="H921" s="64">
        <v>20084</v>
      </c>
      <c r="I921" s="69" t="s">
        <v>18</v>
      </c>
      <c r="J921" s="51">
        <v>56510</v>
      </c>
      <c r="K921" s="70">
        <v>6</v>
      </c>
      <c r="L921" s="69"/>
    </row>
    <row r="922" spans="1:12" ht="22.5">
      <c r="A922" s="64">
        <f t="shared" si="45"/>
        <v>82</v>
      </c>
      <c r="B922" s="65" t="s">
        <v>12</v>
      </c>
      <c r="C922" s="66" t="s">
        <v>2620</v>
      </c>
      <c r="D922" s="67" t="s">
        <v>331</v>
      </c>
      <c r="E922" s="68" t="s">
        <v>100</v>
      </c>
      <c r="F922" s="68" t="s">
        <v>2408</v>
      </c>
      <c r="G922" s="13" t="s">
        <v>2621</v>
      </c>
      <c r="H922" s="64">
        <v>20085</v>
      </c>
      <c r="I922" s="69" t="s">
        <v>18</v>
      </c>
      <c r="J922" s="51">
        <v>60070</v>
      </c>
      <c r="K922" s="70">
        <v>6</v>
      </c>
      <c r="L922" s="69"/>
    </row>
    <row r="923" spans="1:12" ht="22.5">
      <c r="A923" s="64">
        <f t="shared" si="45"/>
        <v>83</v>
      </c>
      <c r="B923" s="65" t="s">
        <v>19</v>
      </c>
      <c r="C923" s="66" t="s">
        <v>2522</v>
      </c>
      <c r="D923" s="67" t="s">
        <v>2622</v>
      </c>
      <c r="E923" s="68" t="s">
        <v>100</v>
      </c>
      <c r="F923" s="68" t="s">
        <v>2408</v>
      </c>
      <c r="G923" s="13" t="s">
        <v>2623</v>
      </c>
      <c r="H923" s="64">
        <v>20087</v>
      </c>
      <c r="I923" s="69" t="s">
        <v>18</v>
      </c>
      <c r="J923" s="51">
        <v>39830</v>
      </c>
      <c r="K923" s="70">
        <v>6</v>
      </c>
      <c r="L923" s="69"/>
    </row>
    <row r="924" spans="1:12" ht="22.5">
      <c r="A924" s="64">
        <f t="shared" si="45"/>
        <v>84</v>
      </c>
      <c r="B924" s="65" t="s">
        <v>12</v>
      </c>
      <c r="C924" s="66" t="s">
        <v>2624</v>
      </c>
      <c r="D924" s="67" t="s">
        <v>825</v>
      </c>
      <c r="E924" s="68" t="s">
        <v>100</v>
      </c>
      <c r="F924" s="68" t="s">
        <v>2408</v>
      </c>
      <c r="G924" s="13" t="s">
        <v>2625</v>
      </c>
      <c r="H924" s="64">
        <v>20088</v>
      </c>
      <c r="I924" s="69" t="s">
        <v>18</v>
      </c>
      <c r="J924" s="51">
        <v>49500</v>
      </c>
      <c r="K924" s="70">
        <v>6</v>
      </c>
      <c r="L924" s="69"/>
    </row>
    <row r="925" spans="1:12" ht="22.5">
      <c r="A925" s="64">
        <f t="shared" si="45"/>
        <v>85</v>
      </c>
      <c r="B925" s="65" t="s">
        <v>19</v>
      </c>
      <c r="C925" s="66" t="s">
        <v>2626</v>
      </c>
      <c r="D925" s="67" t="s">
        <v>2627</v>
      </c>
      <c r="E925" s="68" t="s">
        <v>124</v>
      </c>
      <c r="F925" s="68" t="s">
        <v>2408</v>
      </c>
      <c r="G925" s="13" t="s">
        <v>2628</v>
      </c>
      <c r="H925" s="64">
        <v>20089</v>
      </c>
      <c r="I925" s="69" t="s">
        <v>124</v>
      </c>
      <c r="J925" s="51">
        <v>15800</v>
      </c>
      <c r="K925" s="70">
        <v>6</v>
      </c>
      <c r="L925" s="69" t="s">
        <v>126</v>
      </c>
    </row>
    <row r="926" spans="1:12" ht="22.5">
      <c r="A926" s="64">
        <f t="shared" si="45"/>
        <v>86</v>
      </c>
      <c r="B926" s="65" t="s">
        <v>12</v>
      </c>
      <c r="C926" s="66" t="s">
        <v>42</v>
      </c>
      <c r="D926" s="67" t="s">
        <v>2629</v>
      </c>
      <c r="E926" s="68" t="s">
        <v>100</v>
      </c>
      <c r="F926" s="68" t="s">
        <v>2408</v>
      </c>
      <c r="G926" s="13" t="s">
        <v>2630</v>
      </c>
      <c r="H926" s="64">
        <v>20090</v>
      </c>
      <c r="I926" s="69" t="s">
        <v>18</v>
      </c>
      <c r="J926" s="51">
        <v>45960</v>
      </c>
      <c r="K926" s="70">
        <v>6</v>
      </c>
      <c r="L926" s="69"/>
    </row>
    <row r="927" spans="1:12" ht="22.5">
      <c r="A927" s="64">
        <f t="shared" si="45"/>
        <v>87</v>
      </c>
      <c r="B927" s="65" t="s">
        <v>23</v>
      </c>
      <c r="C927" s="66" t="s">
        <v>2631</v>
      </c>
      <c r="D927" s="67" t="s">
        <v>2632</v>
      </c>
      <c r="E927" s="68" t="s">
        <v>100</v>
      </c>
      <c r="F927" s="68" t="s">
        <v>2408</v>
      </c>
      <c r="G927" s="13" t="s">
        <v>2633</v>
      </c>
      <c r="H927" s="64">
        <v>20091</v>
      </c>
      <c r="I927" s="69" t="s">
        <v>18</v>
      </c>
      <c r="J927" s="51">
        <v>60070</v>
      </c>
      <c r="K927" s="70">
        <v>6</v>
      </c>
      <c r="L927" s="69"/>
    </row>
    <row r="928" spans="1:12" ht="22.5">
      <c r="A928" s="64">
        <f t="shared" si="45"/>
        <v>88</v>
      </c>
      <c r="B928" s="65" t="s">
        <v>12</v>
      </c>
      <c r="C928" s="66" t="s">
        <v>1250</v>
      </c>
      <c r="D928" s="67" t="s">
        <v>1725</v>
      </c>
      <c r="E928" s="68" t="s">
        <v>100</v>
      </c>
      <c r="F928" s="68" t="s">
        <v>2408</v>
      </c>
      <c r="G928" s="13" t="s">
        <v>2634</v>
      </c>
      <c r="H928" s="64">
        <v>20092</v>
      </c>
      <c r="I928" s="69" t="s">
        <v>18</v>
      </c>
      <c r="J928" s="51">
        <v>61550</v>
      </c>
      <c r="K928" s="70">
        <v>6</v>
      </c>
      <c r="L928" s="69"/>
    </row>
    <row r="929" spans="1:12" ht="22.5">
      <c r="A929" s="64">
        <f t="shared" si="45"/>
        <v>89</v>
      </c>
      <c r="B929" s="65" t="s">
        <v>12</v>
      </c>
      <c r="C929" s="66" t="s">
        <v>2635</v>
      </c>
      <c r="D929" s="67" t="s">
        <v>2636</v>
      </c>
      <c r="E929" s="68" t="s">
        <v>100</v>
      </c>
      <c r="F929" s="68" t="s">
        <v>2408</v>
      </c>
      <c r="G929" s="13" t="s">
        <v>2637</v>
      </c>
      <c r="H929" s="64">
        <v>20093</v>
      </c>
      <c r="I929" s="69" t="s">
        <v>18</v>
      </c>
      <c r="J929" s="51">
        <v>38080</v>
      </c>
      <c r="K929" s="70">
        <v>6</v>
      </c>
      <c r="L929" s="69"/>
    </row>
    <row r="930" spans="1:12" ht="22.5">
      <c r="A930" s="64">
        <f t="shared" si="45"/>
        <v>90</v>
      </c>
      <c r="B930" s="65" t="s">
        <v>12</v>
      </c>
      <c r="C930" s="66" t="s">
        <v>2638</v>
      </c>
      <c r="D930" s="67" t="s">
        <v>2639</v>
      </c>
      <c r="E930" s="68" t="s">
        <v>100</v>
      </c>
      <c r="F930" s="68" t="s">
        <v>2408</v>
      </c>
      <c r="G930" s="13" t="s">
        <v>2640</v>
      </c>
      <c r="H930" s="64">
        <v>20094</v>
      </c>
      <c r="I930" s="69" t="s">
        <v>18</v>
      </c>
      <c r="J930" s="51">
        <v>47530</v>
      </c>
      <c r="K930" s="70">
        <v>6</v>
      </c>
      <c r="L930" s="69"/>
    </row>
    <row r="931" spans="1:12" ht="22.5">
      <c r="A931" s="64">
        <f t="shared" si="45"/>
        <v>91</v>
      </c>
      <c r="B931" s="65" t="s">
        <v>12</v>
      </c>
      <c r="C931" s="66" t="s">
        <v>2641</v>
      </c>
      <c r="D931" s="67" t="s">
        <v>2642</v>
      </c>
      <c r="E931" s="68" t="s">
        <v>100</v>
      </c>
      <c r="F931" s="68" t="s">
        <v>2408</v>
      </c>
      <c r="G931" s="13" t="s">
        <v>2643</v>
      </c>
      <c r="H931" s="64">
        <v>20095</v>
      </c>
      <c r="I931" s="69" t="s">
        <v>18</v>
      </c>
      <c r="J931" s="51">
        <v>44990</v>
      </c>
      <c r="K931" s="70">
        <v>6</v>
      </c>
      <c r="L931" s="69"/>
    </row>
    <row r="932" spans="1:12" ht="22.5">
      <c r="A932" s="64">
        <f t="shared" si="45"/>
        <v>92</v>
      </c>
      <c r="B932" s="65" t="s">
        <v>12</v>
      </c>
      <c r="C932" s="66" t="s">
        <v>2644</v>
      </c>
      <c r="D932" s="67" t="s">
        <v>2645</v>
      </c>
      <c r="E932" s="68" t="s">
        <v>100</v>
      </c>
      <c r="F932" s="68" t="s">
        <v>2408</v>
      </c>
      <c r="G932" s="13" t="s">
        <v>2646</v>
      </c>
      <c r="H932" s="64">
        <v>20096</v>
      </c>
      <c r="I932" s="69" t="s">
        <v>18</v>
      </c>
      <c r="J932" s="51">
        <v>69040</v>
      </c>
      <c r="K932" s="70">
        <v>6</v>
      </c>
      <c r="L932" s="69"/>
    </row>
    <row r="933" spans="1:12" ht="22.5">
      <c r="A933" s="64">
        <f t="shared" si="45"/>
        <v>93</v>
      </c>
      <c r="B933" s="65" t="s">
        <v>12</v>
      </c>
      <c r="C933" s="66" t="s">
        <v>2647</v>
      </c>
      <c r="D933" s="67" t="s">
        <v>2648</v>
      </c>
      <c r="E933" s="68" t="s">
        <v>100</v>
      </c>
      <c r="F933" s="68" t="s">
        <v>2408</v>
      </c>
      <c r="G933" s="13" t="s">
        <v>2649</v>
      </c>
      <c r="H933" s="64">
        <v>20097</v>
      </c>
      <c r="I933" s="69" t="s">
        <v>18</v>
      </c>
      <c r="J933" s="51">
        <v>38000</v>
      </c>
      <c r="K933" s="70">
        <v>6</v>
      </c>
      <c r="L933" s="69"/>
    </row>
    <row r="934" spans="1:12" ht="22.5">
      <c r="A934" s="64">
        <f t="shared" si="45"/>
        <v>94</v>
      </c>
      <c r="B934" s="65" t="s">
        <v>19</v>
      </c>
      <c r="C934" s="66" t="s">
        <v>2650</v>
      </c>
      <c r="D934" s="67" t="s">
        <v>2651</v>
      </c>
      <c r="E934" s="68" t="s">
        <v>100</v>
      </c>
      <c r="F934" s="68" t="s">
        <v>2408</v>
      </c>
      <c r="G934" s="13" t="s">
        <v>2652</v>
      </c>
      <c r="H934" s="64">
        <v>20098</v>
      </c>
      <c r="I934" s="69" t="s">
        <v>18</v>
      </c>
      <c r="J934" s="51">
        <v>48100</v>
      </c>
      <c r="K934" s="70">
        <v>6</v>
      </c>
      <c r="L934" s="69"/>
    </row>
    <row r="935" spans="1:12" ht="22.5">
      <c r="A935" s="64">
        <f t="shared" si="45"/>
        <v>95</v>
      </c>
      <c r="B935" s="65" t="s">
        <v>23</v>
      </c>
      <c r="C935" s="66" t="s">
        <v>736</v>
      </c>
      <c r="D935" s="67" t="s">
        <v>2653</v>
      </c>
      <c r="E935" s="68" t="s">
        <v>100</v>
      </c>
      <c r="F935" s="68" t="s">
        <v>2408</v>
      </c>
      <c r="G935" s="13" t="s">
        <v>2654</v>
      </c>
      <c r="H935" s="64">
        <v>20099</v>
      </c>
      <c r="I935" s="69" t="s">
        <v>18</v>
      </c>
      <c r="J935" s="51">
        <v>50950</v>
      </c>
      <c r="K935" s="70">
        <v>6</v>
      </c>
      <c r="L935" s="69"/>
    </row>
    <row r="936" spans="1:12" ht="22.5">
      <c r="A936" s="64">
        <f t="shared" si="45"/>
        <v>96</v>
      </c>
      <c r="B936" s="65" t="s">
        <v>23</v>
      </c>
      <c r="C936" s="66" t="s">
        <v>2655</v>
      </c>
      <c r="D936" s="67" t="s">
        <v>2656</v>
      </c>
      <c r="E936" s="68" t="s">
        <v>124</v>
      </c>
      <c r="F936" s="68" t="s">
        <v>2408</v>
      </c>
      <c r="G936" s="13" t="s">
        <v>2657</v>
      </c>
      <c r="H936" s="64">
        <v>20100</v>
      </c>
      <c r="I936" s="69" t="s">
        <v>124</v>
      </c>
      <c r="J936" s="51">
        <v>15800</v>
      </c>
      <c r="K936" s="70">
        <v>6</v>
      </c>
      <c r="L936" s="69" t="s">
        <v>350</v>
      </c>
    </row>
    <row r="937" spans="1:12" ht="22.5">
      <c r="A937" s="64">
        <f t="shared" si="45"/>
        <v>97</v>
      </c>
      <c r="B937" s="65" t="s">
        <v>12</v>
      </c>
      <c r="C937" s="66" t="s">
        <v>1794</v>
      </c>
      <c r="D937" s="67" t="s">
        <v>2658</v>
      </c>
      <c r="E937" s="68" t="s">
        <v>100</v>
      </c>
      <c r="F937" s="68" t="s">
        <v>2408</v>
      </c>
      <c r="G937" s="13" t="s">
        <v>2659</v>
      </c>
      <c r="H937" s="64">
        <v>20101</v>
      </c>
      <c r="I937" s="69" t="s">
        <v>18</v>
      </c>
      <c r="J937" s="51">
        <v>64410</v>
      </c>
      <c r="K937" s="70">
        <v>6</v>
      </c>
      <c r="L937" s="69"/>
    </row>
    <row r="938" spans="1:12" ht="22.5">
      <c r="A938" s="64">
        <f t="shared" si="45"/>
        <v>98</v>
      </c>
      <c r="B938" s="65" t="s">
        <v>12</v>
      </c>
      <c r="C938" s="66" t="s">
        <v>2660</v>
      </c>
      <c r="D938" s="67" t="s">
        <v>2661</v>
      </c>
      <c r="E938" s="68" t="s">
        <v>100</v>
      </c>
      <c r="F938" s="68" t="s">
        <v>2408</v>
      </c>
      <c r="G938" s="13" t="s">
        <v>2662</v>
      </c>
      <c r="H938" s="64">
        <v>20102</v>
      </c>
      <c r="I938" s="69" t="s">
        <v>18</v>
      </c>
      <c r="J938" s="51">
        <v>51080</v>
      </c>
      <c r="K938" s="70">
        <v>6</v>
      </c>
      <c r="L938" s="69"/>
    </row>
    <row r="939" spans="1:12" ht="22.5">
      <c r="A939" s="64">
        <f t="shared" si="45"/>
        <v>99</v>
      </c>
      <c r="B939" s="65" t="s">
        <v>12</v>
      </c>
      <c r="C939" s="66" t="s">
        <v>2663</v>
      </c>
      <c r="D939" s="67" t="s">
        <v>2664</v>
      </c>
      <c r="E939" s="68" t="s">
        <v>100</v>
      </c>
      <c r="F939" s="68" t="s">
        <v>2408</v>
      </c>
      <c r="G939" s="13" t="s">
        <v>2665</v>
      </c>
      <c r="H939" s="64">
        <v>20103</v>
      </c>
      <c r="I939" s="69" t="s">
        <v>18</v>
      </c>
      <c r="J939" s="51">
        <v>61650</v>
      </c>
      <c r="K939" s="70">
        <v>6</v>
      </c>
      <c r="L939" s="69"/>
    </row>
    <row r="940" spans="1:12" ht="22.5">
      <c r="A940" s="64">
        <f t="shared" si="45"/>
        <v>100</v>
      </c>
      <c r="B940" s="65" t="s">
        <v>12</v>
      </c>
      <c r="C940" s="66" t="s">
        <v>2666</v>
      </c>
      <c r="D940" s="67" t="s">
        <v>2667</v>
      </c>
      <c r="E940" s="68" t="s">
        <v>100</v>
      </c>
      <c r="F940" s="68" t="s">
        <v>2408</v>
      </c>
      <c r="G940" s="13" t="s">
        <v>2668</v>
      </c>
      <c r="H940" s="64">
        <v>20104</v>
      </c>
      <c r="I940" s="69" t="s">
        <v>18</v>
      </c>
      <c r="J940" s="51">
        <v>50980</v>
      </c>
      <c r="K940" s="70">
        <v>6</v>
      </c>
      <c r="L940" s="69"/>
    </row>
    <row r="941" spans="1:12" ht="22.5">
      <c r="A941" s="64">
        <f t="shared" si="45"/>
        <v>101</v>
      </c>
      <c r="B941" s="65" t="s">
        <v>12</v>
      </c>
      <c r="C941" s="66" t="s">
        <v>2669</v>
      </c>
      <c r="D941" s="67" t="s">
        <v>2670</v>
      </c>
      <c r="E941" s="68" t="s">
        <v>100</v>
      </c>
      <c r="F941" s="68" t="s">
        <v>2408</v>
      </c>
      <c r="G941" s="13" t="s">
        <v>2671</v>
      </c>
      <c r="H941" s="64">
        <v>20105</v>
      </c>
      <c r="I941" s="69" t="s">
        <v>18</v>
      </c>
      <c r="J941" s="51">
        <v>57590</v>
      </c>
      <c r="K941" s="70">
        <v>6</v>
      </c>
      <c r="L941" s="69"/>
    </row>
    <row r="942" spans="1:12" ht="22.5">
      <c r="A942" s="64">
        <f t="shared" si="45"/>
        <v>102</v>
      </c>
      <c r="B942" s="65" t="s">
        <v>12</v>
      </c>
      <c r="C942" s="66" t="s">
        <v>339</v>
      </c>
      <c r="D942" s="67" t="s">
        <v>2672</v>
      </c>
      <c r="E942" s="68" t="s">
        <v>100</v>
      </c>
      <c r="F942" s="68" t="s">
        <v>2408</v>
      </c>
      <c r="G942" s="13" t="s">
        <v>2673</v>
      </c>
      <c r="H942" s="64">
        <v>20106</v>
      </c>
      <c r="I942" s="69" t="s">
        <v>18</v>
      </c>
      <c r="J942" s="51">
        <v>57590</v>
      </c>
      <c r="K942" s="70">
        <v>6</v>
      </c>
      <c r="L942" s="69"/>
    </row>
    <row r="943" spans="1:12" ht="22.5">
      <c r="A943" s="64">
        <f t="shared" si="45"/>
        <v>103</v>
      </c>
      <c r="B943" s="65" t="s">
        <v>12</v>
      </c>
      <c r="C943" s="66" t="s">
        <v>2674</v>
      </c>
      <c r="D943" s="67" t="s">
        <v>55</v>
      </c>
      <c r="E943" s="68" t="s">
        <v>100</v>
      </c>
      <c r="F943" s="68" t="s">
        <v>2408</v>
      </c>
      <c r="G943" s="13" t="s">
        <v>2675</v>
      </c>
      <c r="H943" s="64">
        <v>20107</v>
      </c>
      <c r="I943" s="69" t="s">
        <v>18</v>
      </c>
      <c r="J943" s="51">
        <v>54760</v>
      </c>
      <c r="K943" s="70">
        <v>6</v>
      </c>
      <c r="L943" s="69"/>
    </row>
    <row r="944" spans="1:12" ht="22.5">
      <c r="A944" s="64">
        <f t="shared" si="45"/>
        <v>104</v>
      </c>
      <c r="B944" s="65" t="s">
        <v>12</v>
      </c>
      <c r="C944" s="66" t="s">
        <v>1577</v>
      </c>
      <c r="D944" s="67" t="s">
        <v>2076</v>
      </c>
      <c r="E944" s="68" t="s">
        <v>100</v>
      </c>
      <c r="F944" s="68" t="s">
        <v>2408</v>
      </c>
      <c r="G944" s="13" t="s">
        <v>2676</v>
      </c>
      <c r="H944" s="64">
        <v>20108</v>
      </c>
      <c r="I944" s="69" t="s">
        <v>18</v>
      </c>
      <c r="J944" s="51">
        <v>46240</v>
      </c>
      <c r="K944" s="70">
        <v>6</v>
      </c>
      <c r="L944" s="69"/>
    </row>
    <row r="945" spans="1:12" ht="22.5">
      <c r="A945" s="64">
        <f t="shared" si="45"/>
        <v>105</v>
      </c>
      <c r="B945" s="65" t="s">
        <v>12</v>
      </c>
      <c r="C945" s="66" t="s">
        <v>2677</v>
      </c>
      <c r="D945" s="67" t="s">
        <v>2575</v>
      </c>
      <c r="E945" s="68" t="s">
        <v>100</v>
      </c>
      <c r="F945" s="68" t="s">
        <v>2408</v>
      </c>
      <c r="G945" s="13" t="s">
        <v>2678</v>
      </c>
      <c r="H945" s="64">
        <v>20109</v>
      </c>
      <c r="I945" s="69" t="s">
        <v>18</v>
      </c>
      <c r="J945" s="51">
        <v>53980</v>
      </c>
      <c r="K945" s="70">
        <v>6</v>
      </c>
      <c r="L945" s="69"/>
    </row>
    <row r="946" spans="1:12" ht="22.5">
      <c r="A946" s="64">
        <f t="shared" si="45"/>
        <v>106</v>
      </c>
      <c r="B946" s="65" t="s">
        <v>12</v>
      </c>
      <c r="C946" s="66" t="s">
        <v>497</v>
      </c>
      <c r="D946" s="67" t="s">
        <v>2009</v>
      </c>
      <c r="E946" s="68" t="s">
        <v>100</v>
      </c>
      <c r="F946" s="68" t="s">
        <v>2408</v>
      </c>
      <c r="G946" s="13" t="s">
        <v>2679</v>
      </c>
      <c r="H946" s="64">
        <v>20110</v>
      </c>
      <c r="I946" s="69" t="s">
        <v>18</v>
      </c>
      <c r="J946" s="51">
        <v>51050</v>
      </c>
      <c r="K946" s="70">
        <v>6</v>
      </c>
      <c r="L946" s="69"/>
    </row>
    <row r="947" spans="1:12" ht="22.5">
      <c r="A947" s="64">
        <f t="shared" si="45"/>
        <v>107</v>
      </c>
      <c r="B947" s="65" t="s">
        <v>12</v>
      </c>
      <c r="C947" s="66" t="s">
        <v>2680</v>
      </c>
      <c r="D947" s="67" t="s">
        <v>2681</v>
      </c>
      <c r="E947" s="68" t="s">
        <v>100</v>
      </c>
      <c r="F947" s="68" t="s">
        <v>2408</v>
      </c>
      <c r="G947" s="13" t="s">
        <v>2682</v>
      </c>
      <c r="H947" s="64">
        <v>20111</v>
      </c>
      <c r="I947" s="69" t="s">
        <v>18</v>
      </c>
      <c r="J947" s="51">
        <v>49170</v>
      </c>
      <c r="K947" s="70">
        <v>6</v>
      </c>
      <c r="L947" s="69"/>
    </row>
    <row r="948" spans="1:12" ht="22.5">
      <c r="A948" s="64">
        <f t="shared" si="45"/>
        <v>108</v>
      </c>
      <c r="B948" s="65" t="s">
        <v>19</v>
      </c>
      <c r="C948" s="66" t="s">
        <v>2683</v>
      </c>
      <c r="D948" s="67" t="s">
        <v>2684</v>
      </c>
      <c r="E948" s="68" t="s">
        <v>100</v>
      </c>
      <c r="F948" s="68" t="s">
        <v>2408</v>
      </c>
      <c r="G948" s="13" t="s">
        <v>2685</v>
      </c>
      <c r="H948" s="64">
        <v>20112</v>
      </c>
      <c r="I948" s="69" t="s">
        <v>18</v>
      </c>
      <c r="J948" s="51">
        <v>44170</v>
      </c>
      <c r="K948" s="70">
        <v>6</v>
      </c>
      <c r="L948" s="69"/>
    </row>
    <row r="949" spans="1:12" ht="22.5">
      <c r="A949" s="64">
        <f t="shared" si="45"/>
        <v>109</v>
      </c>
      <c r="B949" s="65" t="s">
        <v>12</v>
      </c>
      <c r="C949" s="66" t="s">
        <v>2686</v>
      </c>
      <c r="D949" s="67" t="s">
        <v>2687</v>
      </c>
      <c r="E949" s="68" t="s">
        <v>100</v>
      </c>
      <c r="F949" s="68" t="s">
        <v>2408</v>
      </c>
      <c r="G949" s="13" t="s">
        <v>2688</v>
      </c>
      <c r="H949" s="64">
        <v>20113</v>
      </c>
      <c r="I949" s="69" t="s">
        <v>18</v>
      </c>
      <c r="J949" s="51">
        <v>64610</v>
      </c>
      <c r="K949" s="70">
        <v>6</v>
      </c>
      <c r="L949" s="69"/>
    </row>
    <row r="950" spans="1:12" ht="22.5">
      <c r="A950" s="64">
        <f t="shared" si="45"/>
        <v>110</v>
      </c>
      <c r="B950" s="65" t="s">
        <v>12</v>
      </c>
      <c r="C950" s="66" t="s">
        <v>2689</v>
      </c>
      <c r="D950" s="67" t="s">
        <v>2690</v>
      </c>
      <c r="E950" s="68" t="s">
        <v>100</v>
      </c>
      <c r="F950" s="68" t="s">
        <v>2408</v>
      </c>
      <c r="G950" s="13" t="s">
        <v>2691</v>
      </c>
      <c r="H950" s="64">
        <v>20114</v>
      </c>
      <c r="I950" s="69" t="s">
        <v>18</v>
      </c>
      <c r="J950" s="51">
        <v>39830</v>
      </c>
      <c r="K950" s="70">
        <v>6</v>
      </c>
      <c r="L950" s="69"/>
    </row>
    <row r="951" spans="1:12" ht="22.5">
      <c r="A951" s="64">
        <f t="shared" si="45"/>
        <v>111</v>
      </c>
      <c r="B951" s="65" t="s">
        <v>12</v>
      </c>
      <c r="C951" s="66" t="s">
        <v>2692</v>
      </c>
      <c r="D951" s="67" t="s">
        <v>2693</v>
      </c>
      <c r="E951" s="68" t="s">
        <v>100</v>
      </c>
      <c r="F951" s="68" t="s">
        <v>2408</v>
      </c>
      <c r="G951" s="13" t="s">
        <v>2694</v>
      </c>
      <c r="H951" s="64">
        <v>20115</v>
      </c>
      <c r="I951" s="69" t="s">
        <v>18</v>
      </c>
      <c r="J951" s="51">
        <v>64810</v>
      </c>
      <c r="K951" s="70">
        <v>6</v>
      </c>
      <c r="L951" s="69"/>
    </row>
    <row r="952" spans="1:12" ht="22.5">
      <c r="A952" s="64">
        <f t="shared" si="45"/>
        <v>112</v>
      </c>
      <c r="B952" s="65" t="s">
        <v>12</v>
      </c>
      <c r="C952" s="66" t="s">
        <v>2695</v>
      </c>
      <c r="D952" s="67" t="s">
        <v>2696</v>
      </c>
      <c r="E952" s="68" t="s">
        <v>100</v>
      </c>
      <c r="F952" s="68" t="s">
        <v>2408</v>
      </c>
      <c r="G952" s="13" t="s">
        <v>2697</v>
      </c>
      <c r="H952" s="64">
        <v>20117</v>
      </c>
      <c r="I952" s="69" t="s">
        <v>18</v>
      </c>
      <c r="J952" s="51">
        <v>50880</v>
      </c>
      <c r="K952" s="70">
        <v>6</v>
      </c>
      <c r="L952" s="69"/>
    </row>
    <row r="953" spans="1:12" ht="22.5">
      <c r="A953" s="64">
        <f t="shared" si="45"/>
        <v>113</v>
      </c>
      <c r="B953" s="65" t="s">
        <v>12</v>
      </c>
      <c r="C953" s="66" t="s">
        <v>2698</v>
      </c>
      <c r="D953" s="67" t="s">
        <v>2699</v>
      </c>
      <c r="E953" s="68" t="s">
        <v>100</v>
      </c>
      <c r="F953" s="68" t="s">
        <v>2408</v>
      </c>
      <c r="G953" s="13" t="s">
        <v>2700</v>
      </c>
      <c r="H953" s="64">
        <v>20118</v>
      </c>
      <c r="I953" s="69" t="s">
        <v>18</v>
      </c>
      <c r="J953" s="51">
        <v>38580</v>
      </c>
      <c r="K953" s="70">
        <v>6</v>
      </c>
      <c r="L953" s="69"/>
    </row>
    <row r="954" spans="1:12" ht="22.5">
      <c r="A954" s="64">
        <f t="shared" si="45"/>
        <v>114</v>
      </c>
      <c r="B954" s="65" t="s">
        <v>12</v>
      </c>
      <c r="C954" s="66" t="s">
        <v>2701</v>
      </c>
      <c r="D954" s="67" t="s">
        <v>1285</v>
      </c>
      <c r="E954" s="68" t="s">
        <v>100</v>
      </c>
      <c r="F954" s="68" t="s">
        <v>2408</v>
      </c>
      <c r="G954" s="13" t="s">
        <v>2702</v>
      </c>
      <c r="H954" s="64">
        <v>20119</v>
      </c>
      <c r="I954" s="69" t="s">
        <v>18</v>
      </c>
      <c r="J954" s="51">
        <v>53780</v>
      </c>
      <c r="K954" s="70">
        <v>6</v>
      </c>
      <c r="L954" s="69"/>
    </row>
    <row r="955" spans="1:12" ht="22.5">
      <c r="A955" s="64">
        <f t="shared" si="45"/>
        <v>115</v>
      </c>
      <c r="B955" s="65" t="s">
        <v>12</v>
      </c>
      <c r="C955" s="66" t="s">
        <v>601</v>
      </c>
      <c r="D955" s="67" t="s">
        <v>2653</v>
      </c>
      <c r="E955" s="68" t="s">
        <v>100</v>
      </c>
      <c r="F955" s="68" t="s">
        <v>2408</v>
      </c>
      <c r="G955" s="13" t="s">
        <v>2703</v>
      </c>
      <c r="H955" s="64">
        <v>20120</v>
      </c>
      <c r="I955" s="69" t="s">
        <v>18</v>
      </c>
      <c r="J955" s="51">
        <v>41200</v>
      </c>
      <c r="K955" s="70">
        <v>6</v>
      </c>
      <c r="L955" s="69"/>
    </row>
    <row r="956" spans="1:12" ht="22.5">
      <c r="A956" s="64">
        <f t="shared" si="45"/>
        <v>116</v>
      </c>
      <c r="B956" s="65" t="s">
        <v>12</v>
      </c>
      <c r="C956" s="66" t="s">
        <v>2704</v>
      </c>
      <c r="D956" s="67" t="s">
        <v>2705</v>
      </c>
      <c r="E956" s="68" t="s">
        <v>100</v>
      </c>
      <c r="F956" s="68" t="s">
        <v>2408</v>
      </c>
      <c r="G956" s="13" t="s">
        <v>2706</v>
      </c>
      <c r="H956" s="64">
        <v>20121</v>
      </c>
      <c r="I956" s="69" t="s">
        <v>18</v>
      </c>
      <c r="J956" s="51">
        <v>61650</v>
      </c>
      <c r="K956" s="70">
        <v>6</v>
      </c>
      <c r="L956" s="69"/>
    </row>
    <row r="957" spans="1:12" ht="22.5">
      <c r="A957" s="64">
        <f t="shared" si="45"/>
        <v>117</v>
      </c>
      <c r="B957" s="65" t="s">
        <v>19</v>
      </c>
      <c r="C957" s="66" t="s">
        <v>2707</v>
      </c>
      <c r="D957" s="67" t="s">
        <v>2708</v>
      </c>
      <c r="E957" s="68" t="s">
        <v>100</v>
      </c>
      <c r="F957" s="68" t="s">
        <v>2408</v>
      </c>
      <c r="G957" s="13" t="s">
        <v>2709</v>
      </c>
      <c r="H957" s="64">
        <v>20122</v>
      </c>
      <c r="I957" s="69" t="s">
        <v>18</v>
      </c>
      <c r="J957" s="51">
        <v>60070</v>
      </c>
      <c r="K957" s="70">
        <v>6</v>
      </c>
      <c r="L957" s="69"/>
    </row>
    <row r="958" spans="1:12" ht="22.5">
      <c r="A958" s="64">
        <f t="shared" si="45"/>
        <v>118</v>
      </c>
      <c r="B958" s="65" t="s">
        <v>12</v>
      </c>
      <c r="C958" s="66" t="s">
        <v>2710</v>
      </c>
      <c r="D958" s="67" t="s">
        <v>2711</v>
      </c>
      <c r="E958" s="68" t="s">
        <v>100</v>
      </c>
      <c r="F958" s="68" t="s">
        <v>2408</v>
      </c>
      <c r="G958" s="13" t="s">
        <v>2712</v>
      </c>
      <c r="H958" s="64">
        <v>20126</v>
      </c>
      <c r="I958" s="69" t="s">
        <v>18</v>
      </c>
      <c r="J958" s="51">
        <v>40220</v>
      </c>
      <c r="K958" s="70">
        <v>6</v>
      </c>
      <c r="L958" s="69"/>
    </row>
    <row r="959" spans="1:12" ht="22.5">
      <c r="A959" s="64">
        <f t="shared" si="45"/>
        <v>119</v>
      </c>
      <c r="B959" s="65" t="s">
        <v>19</v>
      </c>
      <c r="C959" s="66" t="s">
        <v>1298</v>
      </c>
      <c r="D959" s="67" t="s">
        <v>2713</v>
      </c>
      <c r="E959" s="68" t="s">
        <v>124</v>
      </c>
      <c r="F959" s="68" t="s">
        <v>2408</v>
      </c>
      <c r="G959" s="13" t="s">
        <v>2714</v>
      </c>
      <c r="H959" s="64">
        <v>20128</v>
      </c>
      <c r="I959" s="69" t="s">
        <v>124</v>
      </c>
      <c r="J959" s="51">
        <v>16830</v>
      </c>
      <c r="K959" s="70">
        <v>6</v>
      </c>
      <c r="L959" s="69"/>
    </row>
    <row r="960" spans="1:12" ht="22.5">
      <c r="A960" s="64">
        <f t="shared" si="45"/>
        <v>120</v>
      </c>
      <c r="B960" s="65" t="s">
        <v>23</v>
      </c>
      <c r="C960" s="66" t="s">
        <v>1378</v>
      </c>
      <c r="D960" s="67" t="s">
        <v>2715</v>
      </c>
      <c r="E960" s="68" t="s">
        <v>100</v>
      </c>
      <c r="F960" s="68" t="s">
        <v>2408</v>
      </c>
      <c r="G960" s="13" t="s">
        <v>2716</v>
      </c>
      <c r="H960" s="64">
        <v>20129</v>
      </c>
      <c r="I960" s="69" t="s">
        <v>98</v>
      </c>
      <c r="J960" s="51">
        <v>18390</v>
      </c>
      <c r="K960" s="70">
        <v>6</v>
      </c>
      <c r="L960" s="69"/>
    </row>
    <row r="961" spans="1:12" ht="22.5">
      <c r="A961" s="64">
        <f t="shared" si="45"/>
        <v>121</v>
      </c>
      <c r="B961" s="65" t="s">
        <v>23</v>
      </c>
      <c r="C961" s="66" t="s">
        <v>2717</v>
      </c>
      <c r="D961" s="67" t="s">
        <v>2718</v>
      </c>
      <c r="E961" s="68" t="s">
        <v>100</v>
      </c>
      <c r="F961" s="68" t="s">
        <v>2408</v>
      </c>
      <c r="G961" s="13" t="s">
        <v>2719</v>
      </c>
      <c r="H961" s="64">
        <v>20130</v>
      </c>
      <c r="I961" s="69" t="s">
        <v>98</v>
      </c>
      <c r="J961" s="51">
        <v>19400</v>
      </c>
      <c r="K961" s="70">
        <v>6</v>
      </c>
      <c r="L961" s="69"/>
    </row>
    <row r="962" spans="1:12" ht="22.5">
      <c r="A962" s="64">
        <f t="shared" si="45"/>
        <v>122</v>
      </c>
      <c r="B962" s="65" t="s">
        <v>12</v>
      </c>
      <c r="C962" s="66" t="s">
        <v>2720</v>
      </c>
      <c r="D962" s="67" t="s">
        <v>986</v>
      </c>
      <c r="E962" s="68" t="s">
        <v>100</v>
      </c>
      <c r="F962" s="68" t="s">
        <v>2408</v>
      </c>
      <c r="G962" s="13" t="s">
        <v>2721</v>
      </c>
      <c r="H962" s="64">
        <v>20131</v>
      </c>
      <c r="I962" s="69" t="s">
        <v>18</v>
      </c>
      <c r="J962" s="51">
        <v>59400</v>
      </c>
      <c r="K962" s="70">
        <v>6</v>
      </c>
      <c r="L962" s="69"/>
    </row>
    <row r="963" spans="1:12" ht="22.5">
      <c r="A963" s="64">
        <f t="shared" si="45"/>
        <v>123</v>
      </c>
      <c r="B963" s="65" t="s">
        <v>12</v>
      </c>
      <c r="C963" s="66" t="s">
        <v>2722</v>
      </c>
      <c r="D963" s="67" t="s">
        <v>2723</v>
      </c>
      <c r="E963" s="68" t="s">
        <v>100</v>
      </c>
      <c r="F963" s="68" t="s">
        <v>2408</v>
      </c>
      <c r="G963" s="13" t="s">
        <v>2724</v>
      </c>
      <c r="H963" s="64">
        <v>20132</v>
      </c>
      <c r="I963" s="69" t="s">
        <v>18</v>
      </c>
      <c r="J963" s="51">
        <v>69040</v>
      </c>
      <c r="K963" s="70">
        <v>6</v>
      </c>
      <c r="L963" s="69"/>
    </row>
    <row r="964" spans="1:12" ht="22.5">
      <c r="A964" s="64">
        <f t="shared" si="45"/>
        <v>124</v>
      </c>
      <c r="B964" s="65" t="s">
        <v>12</v>
      </c>
      <c r="C964" s="66" t="s">
        <v>2725</v>
      </c>
      <c r="D964" s="67" t="s">
        <v>2726</v>
      </c>
      <c r="E964" s="68" t="s">
        <v>100</v>
      </c>
      <c r="F964" s="68" t="s">
        <v>2408</v>
      </c>
      <c r="G964" s="13" t="s">
        <v>2727</v>
      </c>
      <c r="H964" s="64">
        <v>20133</v>
      </c>
      <c r="I964" s="69" t="s">
        <v>18</v>
      </c>
      <c r="J964" s="51">
        <v>59460</v>
      </c>
      <c r="K964" s="70">
        <v>6</v>
      </c>
      <c r="L964" s="69"/>
    </row>
    <row r="965" spans="1:12" ht="22.5">
      <c r="A965" s="64">
        <f t="shared" si="45"/>
        <v>125</v>
      </c>
      <c r="B965" s="65" t="s">
        <v>12</v>
      </c>
      <c r="C965" s="66" t="s">
        <v>1560</v>
      </c>
      <c r="D965" s="67" t="s">
        <v>2728</v>
      </c>
      <c r="E965" s="68" t="s">
        <v>100</v>
      </c>
      <c r="F965" s="68" t="s">
        <v>2408</v>
      </c>
      <c r="G965" s="13" t="s">
        <v>2729</v>
      </c>
      <c r="H965" s="64">
        <v>20134</v>
      </c>
      <c r="I965" s="69" t="s">
        <v>18</v>
      </c>
      <c r="J965" s="51">
        <v>64910</v>
      </c>
      <c r="K965" s="70">
        <v>6</v>
      </c>
      <c r="L965" s="69"/>
    </row>
    <row r="966" spans="1:12" ht="22.5">
      <c r="A966" s="64">
        <f t="shared" si="45"/>
        <v>126</v>
      </c>
      <c r="B966" s="65" t="s">
        <v>12</v>
      </c>
      <c r="C966" s="66" t="s">
        <v>2730</v>
      </c>
      <c r="D966" s="67" t="s">
        <v>2731</v>
      </c>
      <c r="E966" s="68" t="s">
        <v>100</v>
      </c>
      <c r="F966" s="68" t="s">
        <v>2408</v>
      </c>
      <c r="G966" s="13" t="s">
        <v>2732</v>
      </c>
      <c r="H966" s="64">
        <v>20135</v>
      </c>
      <c r="I966" s="69" t="s">
        <v>18</v>
      </c>
      <c r="J966" s="51">
        <v>49110</v>
      </c>
      <c r="K966" s="70">
        <v>6</v>
      </c>
      <c r="L966" s="69"/>
    </row>
    <row r="967" spans="1:12" ht="22.5">
      <c r="A967" s="64">
        <f t="shared" si="45"/>
        <v>127</v>
      </c>
      <c r="B967" s="65" t="s">
        <v>12</v>
      </c>
      <c r="C967" s="66" t="s">
        <v>1887</v>
      </c>
      <c r="D967" s="67" t="s">
        <v>2733</v>
      </c>
      <c r="E967" s="68" t="s">
        <v>100</v>
      </c>
      <c r="F967" s="68" t="s">
        <v>2408</v>
      </c>
      <c r="G967" s="13" t="s">
        <v>2734</v>
      </c>
      <c r="H967" s="64">
        <v>20136</v>
      </c>
      <c r="I967" s="69" t="s">
        <v>18</v>
      </c>
      <c r="J967" s="51">
        <v>59870</v>
      </c>
      <c r="K967" s="70">
        <v>6</v>
      </c>
      <c r="L967" s="69"/>
    </row>
    <row r="968" spans="1:12" ht="22.5">
      <c r="A968" s="64">
        <f t="shared" si="45"/>
        <v>128</v>
      </c>
      <c r="B968" s="65" t="s">
        <v>12</v>
      </c>
      <c r="C968" s="66" t="s">
        <v>2735</v>
      </c>
      <c r="D968" s="67" t="s">
        <v>2736</v>
      </c>
      <c r="E968" s="68" t="s">
        <v>100</v>
      </c>
      <c r="F968" s="68" t="s">
        <v>2408</v>
      </c>
      <c r="G968" s="13" t="s">
        <v>2737</v>
      </c>
      <c r="H968" s="64">
        <v>20137</v>
      </c>
      <c r="I968" s="69" t="s">
        <v>18</v>
      </c>
      <c r="J968" s="51">
        <v>53780</v>
      </c>
      <c r="K968" s="70">
        <v>6</v>
      </c>
      <c r="L968" s="69"/>
    </row>
    <row r="969" spans="1:12" ht="22.5">
      <c r="A969" s="64">
        <f t="shared" si="45"/>
        <v>129</v>
      </c>
      <c r="B969" s="65" t="s">
        <v>12</v>
      </c>
      <c r="C969" s="66" t="s">
        <v>2738</v>
      </c>
      <c r="D969" s="67" t="s">
        <v>2739</v>
      </c>
      <c r="E969" s="68" t="s">
        <v>100</v>
      </c>
      <c r="F969" s="68" t="s">
        <v>2408</v>
      </c>
      <c r="G969" s="13" t="s">
        <v>2740</v>
      </c>
      <c r="H969" s="64">
        <v>20138</v>
      </c>
      <c r="I969" s="69" t="s">
        <v>18</v>
      </c>
      <c r="J969" s="51">
        <v>38000</v>
      </c>
      <c r="K969" s="70">
        <v>6</v>
      </c>
      <c r="L969" s="69"/>
    </row>
    <row r="970" spans="1:12" ht="22.5">
      <c r="A970" s="64">
        <f t="shared" ref="A970:A982" si="46">A969+1</f>
        <v>130</v>
      </c>
      <c r="B970" s="65" t="s">
        <v>12</v>
      </c>
      <c r="C970" s="66" t="s">
        <v>2741</v>
      </c>
      <c r="D970" s="67" t="s">
        <v>2742</v>
      </c>
      <c r="E970" s="68" t="s">
        <v>100</v>
      </c>
      <c r="F970" s="68" t="s">
        <v>2408</v>
      </c>
      <c r="G970" s="13" t="s">
        <v>2743</v>
      </c>
      <c r="H970" s="64">
        <v>20140</v>
      </c>
      <c r="I970" s="69" t="s">
        <v>18</v>
      </c>
      <c r="J970" s="51">
        <v>52160</v>
      </c>
      <c r="K970" s="70">
        <v>6</v>
      </c>
      <c r="L970" s="69"/>
    </row>
    <row r="971" spans="1:12" ht="22.5">
      <c r="A971" s="64">
        <f t="shared" si="46"/>
        <v>131</v>
      </c>
      <c r="B971" s="65" t="s">
        <v>12</v>
      </c>
      <c r="C971" s="66" t="s">
        <v>2744</v>
      </c>
      <c r="D971" s="67" t="s">
        <v>2430</v>
      </c>
      <c r="E971" s="68" t="s">
        <v>100</v>
      </c>
      <c r="F971" s="68" t="s">
        <v>2408</v>
      </c>
      <c r="G971" s="13" t="s">
        <v>2745</v>
      </c>
      <c r="H971" s="64">
        <v>20141</v>
      </c>
      <c r="I971" s="69" t="s">
        <v>18</v>
      </c>
      <c r="J971" s="51">
        <v>43020</v>
      </c>
      <c r="K971" s="70">
        <v>6</v>
      </c>
      <c r="L971" s="69"/>
    </row>
    <row r="972" spans="1:12" ht="22.5">
      <c r="A972" s="64">
        <f t="shared" si="46"/>
        <v>132</v>
      </c>
      <c r="B972" s="65" t="s">
        <v>23</v>
      </c>
      <c r="C972" s="66" t="s">
        <v>2746</v>
      </c>
      <c r="D972" s="67" t="s">
        <v>2747</v>
      </c>
      <c r="E972" s="68" t="s">
        <v>100</v>
      </c>
      <c r="F972" s="68" t="s">
        <v>2408</v>
      </c>
      <c r="G972" s="13" t="s">
        <v>2748</v>
      </c>
      <c r="H972" s="64">
        <v>20143</v>
      </c>
      <c r="I972" s="69" t="s">
        <v>18</v>
      </c>
      <c r="J972" s="51">
        <v>56510</v>
      </c>
      <c r="K972" s="70">
        <v>6</v>
      </c>
      <c r="L972" s="69"/>
    </row>
    <row r="973" spans="1:12" ht="22.5">
      <c r="A973" s="64">
        <f t="shared" si="46"/>
        <v>133</v>
      </c>
      <c r="B973" s="65" t="s">
        <v>12</v>
      </c>
      <c r="C973" s="66" t="s">
        <v>2749</v>
      </c>
      <c r="D973" s="67" t="s">
        <v>2750</v>
      </c>
      <c r="E973" s="68" t="s">
        <v>100</v>
      </c>
      <c r="F973" s="68" t="s">
        <v>2408</v>
      </c>
      <c r="G973" s="13" t="s">
        <v>2751</v>
      </c>
      <c r="H973" s="64">
        <v>20145</v>
      </c>
      <c r="I973" s="69" t="s">
        <v>18</v>
      </c>
      <c r="J973" s="51">
        <v>54380</v>
      </c>
      <c r="K973" s="70">
        <v>6</v>
      </c>
      <c r="L973" s="69"/>
    </row>
    <row r="974" spans="1:12" ht="22.5">
      <c r="A974" s="64">
        <f t="shared" si="46"/>
        <v>134</v>
      </c>
      <c r="B974" s="65" t="s">
        <v>12</v>
      </c>
      <c r="C974" s="66" t="s">
        <v>324</v>
      </c>
      <c r="D974" s="67" t="s">
        <v>2752</v>
      </c>
      <c r="E974" s="68" t="s">
        <v>100</v>
      </c>
      <c r="F974" s="68" t="s">
        <v>2408</v>
      </c>
      <c r="G974" s="13" t="s">
        <v>2753</v>
      </c>
      <c r="H974" s="64">
        <v>20147</v>
      </c>
      <c r="I974" s="69" t="s">
        <v>18</v>
      </c>
      <c r="J974" s="51">
        <v>67530</v>
      </c>
      <c r="K974" s="70">
        <v>6</v>
      </c>
      <c r="L974" s="69"/>
    </row>
    <row r="975" spans="1:12" ht="22.5">
      <c r="A975" s="64">
        <f t="shared" si="46"/>
        <v>135</v>
      </c>
      <c r="B975" s="65" t="s">
        <v>19</v>
      </c>
      <c r="C975" s="66" t="s">
        <v>2754</v>
      </c>
      <c r="D975" s="67" t="s">
        <v>2755</v>
      </c>
      <c r="E975" s="68" t="s">
        <v>100</v>
      </c>
      <c r="F975" s="68" t="s">
        <v>2408</v>
      </c>
      <c r="G975" s="13" t="s">
        <v>2756</v>
      </c>
      <c r="H975" s="64">
        <v>20148</v>
      </c>
      <c r="I975" s="69" t="s">
        <v>98</v>
      </c>
      <c r="J975" s="51">
        <v>31330</v>
      </c>
      <c r="K975" s="70">
        <v>6</v>
      </c>
      <c r="L975" s="69"/>
    </row>
    <row r="976" spans="1:12" ht="22.5">
      <c r="A976" s="64">
        <f t="shared" si="46"/>
        <v>136</v>
      </c>
      <c r="B976" s="65" t="s">
        <v>12</v>
      </c>
      <c r="C976" s="66" t="s">
        <v>138</v>
      </c>
      <c r="D976" s="67" t="s">
        <v>2757</v>
      </c>
      <c r="E976" s="68" t="s">
        <v>100</v>
      </c>
      <c r="F976" s="68" t="s">
        <v>2408</v>
      </c>
      <c r="G976" s="13" t="s">
        <v>2758</v>
      </c>
      <c r="H976" s="64">
        <v>20149</v>
      </c>
      <c r="I976" s="69" t="s">
        <v>18</v>
      </c>
      <c r="J976" s="51">
        <v>49300</v>
      </c>
      <c r="K976" s="70">
        <v>6</v>
      </c>
      <c r="L976" s="69"/>
    </row>
    <row r="977" spans="1:12" ht="22.5">
      <c r="A977" s="64">
        <f t="shared" si="46"/>
        <v>137</v>
      </c>
      <c r="B977" s="65" t="s">
        <v>12</v>
      </c>
      <c r="C977" s="66" t="s">
        <v>2759</v>
      </c>
      <c r="D977" s="67" t="s">
        <v>2760</v>
      </c>
      <c r="E977" s="68" t="s">
        <v>100</v>
      </c>
      <c r="F977" s="68" t="s">
        <v>2408</v>
      </c>
      <c r="G977" s="13" t="s">
        <v>2761</v>
      </c>
      <c r="H977" s="64">
        <v>20150</v>
      </c>
      <c r="I977" s="69" t="s">
        <v>18</v>
      </c>
      <c r="J977" s="51">
        <v>33260</v>
      </c>
      <c r="K977" s="70">
        <v>6</v>
      </c>
      <c r="L977" s="69"/>
    </row>
    <row r="978" spans="1:12" ht="22.5">
      <c r="A978" s="64">
        <f t="shared" si="46"/>
        <v>138</v>
      </c>
      <c r="B978" s="65" t="s">
        <v>12</v>
      </c>
      <c r="C978" s="66" t="s">
        <v>905</v>
      </c>
      <c r="D978" s="67" t="s">
        <v>2762</v>
      </c>
      <c r="E978" s="68" t="s">
        <v>100</v>
      </c>
      <c r="F978" s="68" t="s">
        <v>2408</v>
      </c>
      <c r="G978" s="13" t="s">
        <v>2763</v>
      </c>
      <c r="H978" s="64">
        <v>20151</v>
      </c>
      <c r="I978" s="69" t="s">
        <v>18</v>
      </c>
      <c r="J978" s="51">
        <v>54050</v>
      </c>
      <c r="K978" s="70">
        <v>6</v>
      </c>
      <c r="L978" s="69"/>
    </row>
    <row r="979" spans="1:12" ht="22.5">
      <c r="A979" s="64">
        <f t="shared" si="46"/>
        <v>139</v>
      </c>
      <c r="B979" s="65" t="s">
        <v>12</v>
      </c>
      <c r="C979" s="66" t="s">
        <v>2764</v>
      </c>
      <c r="D979" s="67" t="s">
        <v>2765</v>
      </c>
      <c r="E979" s="68" t="s">
        <v>100</v>
      </c>
      <c r="F979" s="68" t="s">
        <v>2408</v>
      </c>
      <c r="G979" s="13" t="s">
        <v>2766</v>
      </c>
      <c r="H979" s="64">
        <v>20152</v>
      </c>
      <c r="I979" s="69" t="s">
        <v>18</v>
      </c>
      <c r="J979" s="51">
        <v>50880</v>
      </c>
      <c r="K979" s="70">
        <v>6</v>
      </c>
      <c r="L979" s="69"/>
    </row>
    <row r="980" spans="1:12" ht="22.5">
      <c r="A980" s="64">
        <f t="shared" si="46"/>
        <v>140</v>
      </c>
      <c r="B980" s="65" t="s">
        <v>23</v>
      </c>
      <c r="C980" s="66" t="s">
        <v>2767</v>
      </c>
      <c r="D980" s="67" t="s">
        <v>2768</v>
      </c>
      <c r="E980" s="68" t="s">
        <v>100</v>
      </c>
      <c r="F980" s="68" t="s">
        <v>2408</v>
      </c>
      <c r="G980" s="13" t="s">
        <v>2769</v>
      </c>
      <c r="H980" s="64">
        <v>20186</v>
      </c>
      <c r="I980" s="69" t="s">
        <v>18</v>
      </c>
      <c r="J980" s="51">
        <v>45020</v>
      </c>
      <c r="K980" s="70">
        <v>6</v>
      </c>
      <c r="L980" s="69"/>
    </row>
    <row r="981" spans="1:12" ht="22.5">
      <c r="A981" s="64">
        <f t="shared" si="46"/>
        <v>141</v>
      </c>
      <c r="B981" s="65" t="s">
        <v>23</v>
      </c>
      <c r="C981" s="66" t="s">
        <v>2770</v>
      </c>
      <c r="D981" s="67" t="s">
        <v>2771</v>
      </c>
      <c r="E981" s="68" t="s">
        <v>100</v>
      </c>
      <c r="F981" s="68" t="s">
        <v>2408</v>
      </c>
      <c r="G981" s="13" t="s">
        <v>2772</v>
      </c>
      <c r="H981" s="64">
        <v>20354</v>
      </c>
      <c r="I981" s="69" t="s">
        <v>18</v>
      </c>
      <c r="J981" s="51">
        <v>60070</v>
      </c>
      <c r="K981" s="70">
        <v>6</v>
      </c>
      <c r="L981" s="69"/>
    </row>
    <row r="982" spans="1:12" ht="22.5">
      <c r="A982" s="64">
        <f t="shared" si="46"/>
        <v>142</v>
      </c>
      <c r="B982" s="65" t="s">
        <v>12</v>
      </c>
      <c r="C982" s="66" t="s">
        <v>2773</v>
      </c>
      <c r="D982" s="67" t="s">
        <v>2774</v>
      </c>
      <c r="E982" s="68" t="s">
        <v>100</v>
      </c>
      <c r="F982" s="68" t="s">
        <v>2408</v>
      </c>
      <c r="G982" s="13" t="s">
        <v>2775</v>
      </c>
      <c r="H982" s="64">
        <v>20727</v>
      </c>
      <c r="I982" s="69" t="s">
        <v>18</v>
      </c>
      <c r="J982" s="51">
        <v>39980</v>
      </c>
      <c r="K982" s="70">
        <v>6</v>
      </c>
      <c r="L982" s="69"/>
    </row>
    <row r="983" spans="1:12" ht="22.5">
      <c r="A983" s="64">
        <v>143</v>
      </c>
      <c r="B983" s="65" t="s">
        <v>12</v>
      </c>
      <c r="C983" s="66" t="s">
        <v>2776</v>
      </c>
      <c r="D983" s="67" t="s">
        <v>2777</v>
      </c>
      <c r="E983" s="68" t="s">
        <v>2778</v>
      </c>
      <c r="F983" s="68" t="s">
        <v>2408</v>
      </c>
      <c r="G983" s="13" t="s">
        <v>2779</v>
      </c>
      <c r="H983" s="64"/>
      <c r="I983" s="69" t="s">
        <v>18</v>
      </c>
      <c r="J983" s="51">
        <v>39600</v>
      </c>
      <c r="K983" s="70">
        <v>6</v>
      </c>
      <c r="L983" s="69"/>
    </row>
    <row r="984" spans="1:12" ht="22.5">
      <c r="A984" s="64">
        <v>1</v>
      </c>
      <c r="B984" s="65" t="s">
        <v>23</v>
      </c>
      <c r="C984" s="66" t="s">
        <v>2780</v>
      </c>
      <c r="D984" s="67" t="s">
        <v>866</v>
      </c>
      <c r="E984" s="68" t="s">
        <v>107</v>
      </c>
      <c r="F984" s="68" t="s">
        <v>2781</v>
      </c>
      <c r="G984" s="13" t="s">
        <v>2782</v>
      </c>
      <c r="H984" s="64">
        <v>20153</v>
      </c>
      <c r="I984" s="69" t="s">
        <v>18</v>
      </c>
      <c r="J984" s="51">
        <v>69040</v>
      </c>
      <c r="K984" s="70">
        <v>7</v>
      </c>
      <c r="L984" s="69"/>
    </row>
    <row r="985" spans="1:12" ht="22.5">
      <c r="A985" s="64">
        <f t="shared" ref="A985:A1048" si="47">A984+1</f>
        <v>2</v>
      </c>
      <c r="B985" s="65" t="s">
        <v>23</v>
      </c>
      <c r="C985" s="66" t="s">
        <v>532</v>
      </c>
      <c r="D985" s="67" t="s">
        <v>2783</v>
      </c>
      <c r="E985" s="68" t="s">
        <v>240</v>
      </c>
      <c r="F985" s="68" t="s">
        <v>2781</v>
      </c>
      <c r="G985" s="13" t="s">
        <v>17</v>
      </c>
      <c r="H985" s="64">
        <v>20154</v>
      </c>
      <c r="I985" s="69" t="s">
        <v>18</v>
      </c>
      <c r="J985" s="51">
        <v>49950</v>
      </c>
      <c r="K985" s="70">
        <v>7</v>
      </c>
      <c r="L985" s="69"/>
    </row>
    <row r="986" spans="1:12" ht="22.5">
      <c r="A986" s="64">
        <f t="shared" si="47"/>
        <v>3</v>
      </c>
      <c r="B986" s="65" t="s">
        <v>12</v>
      </c>
      <c r="C986" s="66" t="s">
        <v>2784</v>
      </c>
      <c r="D986" s="67" t="s">
        <v>2785</v>
      </c>
      <c r="E986" s="68" t="s">
        <v>240</v>
      </c>
      <c r="F986" s="68" t="s">
        <v>2781</v>
      </c>
      <c r="G986" s="17" t="s">
        <v>22</v>
      </c>
      <c r="H986" s="64">
        <v>20155</v>
      </c>
      <c r="I986" s="69" t="s">
        <v>18</v>
      </c>
      <c r="J986" s="51">
        <v>42320</v>
      </c>
      <c r="K986" s="70">
        <v>7</v>
      </c>
      <c r="L986" s="69"/>
    </row>
    <row r="987" spans="1:12" ht="22.5">
      <c r="A987" s="64">
        <f t="shared" si="47"/>
        <v>4</v>
      </c>
      <c r="B987" s="65" t="s">
        <v>19</v>
      </c>
      <c r="C987" s="66" t="s">
        <v>2786</v>
      </c>
      <c r="D987" s="67" t="s">
        <v>2787</v>
      </c>
      <c r="E987" s="68" t="s">
        <v>240</v>
      </c>
      <c r="F987" s="68" t="s">
        <v>2781</v>
      </c>
      <c r="G987" s="17" t="s">
        <v>2788</v>
      </c>
      <c r="H987" s="64">
        <v>20156</v>
      </c>
      <c r="I987" s="69" t="s">
        <v>18</v>
      </c>
      <c r="J987" s="51">
        <v>40420</v>
      </c>
      <c r="K987" s="70">
        <v>7</v>
      </c>
      <c r="L987" s="69"/>
    </row>
    <row r="988" spans="1:12" ht="22.5">
      <c r="A988" s="64">
        <f t="shared" si="47"/>
        <v>5</v>
      </c>
      <c r="B988" s="65" t="s">
        <v>23</v>
      </c>
      <c r="C988" s="66" t="s">
        <v>2789</v>
      </c>
      <c r="D988" s="67" t="s">
        <v>2790</v>
      </c>
      <c r="E988" s="68" t="s">
        <v>240</v>
      </c>
      <c r="F988" s="68" t="s">
        <v>2781</v>
      </c>
      <c r="G988" s="17" t="s">
        <v>26</v>
      </c>
      <c r="H988" s="64">
        <v>20157</v>
      </c>
      <c r="I988" s="69" t="s">
        <v>34</v>
      </c>
      <c r="J988" s="51">
        <v>35130</v>
      </c>
      <c r="K988" s="70">
        <v>7</v>
      </c>
      <c r="L988" s="69"/>
    </row>
    <row r="989" spans="1:12" ht="22.5">
      <c r="A989" s="64">
        <f t="shared" si="47"/>
        <v>6</v>
      </c>
      <c r="B989" s="65" t="s">
        <v>12</v>
      </c>
      <c r="C989" s="66" t="s">
        <v>2791</v>
      </c>
      <c r="D989" s="67" t="s">
        <v>2792</v>
      </c>
      <c r="E989" s="68" t="s">
        <v>100</v>
      </c>
      <c r="F989" s="68" t="s">
        <v>2781</v>
      </c>
      <c r="G989" s="24">
        <v>5244</v>
      </c>
      <c r="H989" s="64">
        <v>11278</v>
      </c>
      <c r="I989" s="69" t="s">
        <v>18</v>
      </c>
      <c r="J989" s="51">
        <v>35290</v>
      </c>
      <c r="K989" s="70">
        <v>7</v>
      </c>
      <c r="L989" s="69"/>
    </row>
    <row r="990" spans="1:12" ht="22.5">
      <c r="A990" s="64">
        <f t="shared" si="47"/>
        <v>7</v>
      </c>
      <c r="B990" s="65" t="s">
        <v>12</v>
      </c>
      <c r="C990" s="66" t="s">
        <v>2793</v>
      </c>
      <c r="D990" s="67" t="s">
        <v>2794</v>
      </c>
      <c r="E990" s="68" t="s">
        <v>100</v>
      </c>
      <c r="F990" s="68" t="s">
        <v>2781</v>
      </c>
      <c r="G990" s="13" t="s">
        <v>2795</v>
      </c>
      <c r="H990" s="64">
        <v>19109</v>
      </c>
      <c r="I990" s="69" t="s">
        <v>18</v>
      </c>
      <c r="J990" s="51">
        <v>34590</v>
      </c>
      <c r="K990" s="70">
        <v>7</v>
      </c>
      <c r="L990" s="69"/>
    </row>
    <row r="991" spans="1:12" ht="22.5">
      <c r="A991" s="64">
        <f t="shared" si="47"/>
        <v>8</v>
      </c>
      <c r="B991" s="65" t="s">
        <v>12</v>
      </c>
      <c r="C991" s="66" t="s">
        <v>2796</v>
      </c>
      <c r="D991" s="67" t="s">
        <v>2797</v>
      </c>
      <c r="E991" s="68" t="s">
        <v>100</v>
      </c>
      <c r="F991" s="68" t="s">
        <v>2781</v>
      </c>
      <c r="G991" s="13" t="s">
        <v>2798</v>
      </c>
      <c r="H991" s="64">
        <v>19191</v>
      </c>
      <c r="I991" s="69" t="s">
        <v>18</v>
      </c>
      <c r="J991" s="51">
        <v>50120</v>
      </c>
      <c r="K991" s="70">
        <v>7</v>
      </c>
      <c r="L991" s="69"/>
    </row>
    <row r="992" spans="1:12" ht="22.5">
      <c r="A992" s="64">
        <f t="shared" si="47"/>
        <v>9</v>
      </c>
      <c r="B992" s="65" t="s">
        <v>12</v>
      </c>
      <c r="C992" s="66" t="s">
        <v>504</v>
      </c>
      <c r="D992" s="67" t="s">
        <v>2799</v>
      </c>
      <c r="E992" s="68" t="s">
        <v>100</v>
      </c>
      <c r="F992" s="68" t="s">
        <v>2781</v>
      </c>
      <c r="G992" s="13" t="s">
        <v>2800</v>
      </c>
      <c r="H992" s="64">
        <v>19249</v>
      </c>
      <c r="I992" s="69" t="s">
        <v>18</v>
      </c>
      <c r="J992" s="51">
        <v>64590</v>
      </c>
      <c r="K992" s="70">
        <v>7</v>
      </c>
      <c r="L992" s="69"/>
    </row>
    <row r="993" spans="1:12" ht="22.5">
      <c r="A993" s="64">
        <f t="shared" si="47"/>
        <v>10</v>
      </c>
      <c r="B993" s="65" t="s">
        <v>12</v>
      </c>
      <c r="C993" s="66" t="s">
        <v>2801</v>
      </c>
      <c r="D993" s="67" t="s">
        <v>2802</v>
      </c>
      <c r="E993" s="68" t="s">
        <v>100</v>
      </c>
      <c r="F993" s="68" t="s">
        <v>2781</v>
      </c>
      <c r="G993" s="13" t="s">
        <v>2803</v>
      </c>
      <c r="H993" s="64">
        <v>19352</v>
      </c>
      <c r="I993" s="69" t="s">
        <v>18</v>
      </c>
      <c r="J993" s="51">
        <v>34690</v>
      </c>
      <c r="K993" s="70">
        <v>7</v>
      </c>
      <c r="L993" s="69"/>
    </row>
    <row r="994" spans="1:12" ht="22.5">
      <c r="A994" s="64">
        <f t="shared" si="47"/>
        <v>11</v>
      </c>
      <c r="B994" s="65" t="s">
        <v>12</v>
      </c>
      <c r="C994" s="66" t="s">
        <v>1965</v>
      </c>
      <c r="D994" s="67" t="s">
        <v>2804</v>
      </c>
      <c r="E994" s="68" t="s">
        <v>100</v>
      </c>
      <c r="F994" s="68" t="s">
        <v>2781</v>
      </c>
      <c r="G994" s="13" t="s">
        <v>2805</v>
      </c>
      <c r="H994" s="64">
        <v>19406</v>
      </c>
      <c r="I994" s="69" t="s">
        <v>18</v>
      </c>
      <c r="J994" s="51">
        <v>33290</v>
      </c>
      <c r="K994" s="70">
        <v>7</v>
      </c>
      <c r="L994" s="69"/>
    </row>
    <row r="995" spans="1:12" ht="22.5">
      <c r="A995" s="64">
        <f t="shared" si="47"/>
        <v>12</v>
      </c>
      <c r="B995" s="65" t="s">
        <v>12</v>
      </c>
      <c r="C995" s="66" t="s">
        <v>2806</v>
      </c>
      <c r="D995" s="67" t="s">
        <v>2807</v>
      </c>
      <c r="E995" s="68" t="s">
        <v>100</v>
      </c>
      <c r="F995" s="68" t="s">
        <v>2781</v>
      </c>
      <c r="G995" s="13" t="s">
        <v>2808</v>
      </c>
      <c r="H995" s="64">
        <v>19560</v>
      </c>
      <c r="I995" s="69" t="s">
        <v>18</v>
      </c>
      <c r="J995" s="51">
        <v>42380</v>
      </c>
      <c r="K995" s="70">
        <v>7</v>
      </c>
      <c r="L995" s="69"/>
    </row>
    <row r="996" spans="1:12" ht="22.5">
      <c r="A996" s="64">
        <f t="shared" si="47"/>
        <v>13</v>
      </c>
      <c r="B996" s="65" t="s">
        <v>12</v>
      </c>
      <c r="C996" s="66" t="s">
        <v>2809</v>
      </c>
      <c r="D996" s="67" t="s">
        <v>2810</v>
      </c>
      <c r="E996" s="68" t="s">
        <v>100</v>
      </c>
      <c r="F996" s="68" t="s">
        <v>2781</v>
      </c>
      <c r="G996" s="13" t="s">
        <v>2811</v>
      </c>
      <c r="H996" s="64">
        <v>19571</v>
      </c>
      <c r="I996" s="69" t="s">
        <v>18</v>
      </c>
      <c r="J996" s="51">
        <v>61500</v>
      </c>
      <c r="K996" s="70">
        <v>7</v>
      </c>
      <c r="L996" s="69"/>
    </row>
    <row r="997" spans="1:12" ht="22.5">
      <c r="A997" s="64">
        <f t="shared" si="47"/>
        <v>14</v>
      </c>
      <c r="B997" s="65" t="s">
        <v>19</v>
      </c>
      <c r="C997" s="66" t="s">
        <v>692</v>
      </c>
      <c r="D997" s="67" t="s">
        <v>1578</v>
      </c>
      <c r="E997" s="68" t="s">
        <v>100</v>
      </c>
      <c r="F997" s="68" t="s">
        <v>2781</v>
      </c>
      <c r="G997" s="13" t="s">
        <v>2812</v>
      </c>
      <c r="H997" s="64">
        <v>19865</v>
      </c>
      <c r="I997" s="69" t="s">
        <v>18</v>
      </c>
      <c r="J997" s="51">
        <v>47900</v>
      </c>
      <c r="K997" s="70">
        <v>7</v>
      </c>
      <c r="L997" s="69"/>
    </row>
    <row r="998" spans="1:12" ht="22.5">
      <c r="A998" s="64">
        <f t="shared" si="47"/>
        <v>15</v>
      </c>
      <c r="B998" s="65" t="s">
        <v>12</v>
      </c>
      <c r="C998" s="66" t="s">
        <v>2813</v>
      </c>
      <c r="D998" s="67" t="s">
        <v>2814</v>
      </c>
      <c r="E998" s="68" t="s">
        <v>100</v>
      </c>
      <c r="F998" s="68" t="s">
        <v>2781</v>
      </c>
      <c r="G998" s="13" t="s">
        <v>2815</v>
      </c>
      <c r="H998" s="64">
        <v>20139</v>
      </c>
      <c r="I998" s="69" t="s">
        <v>18</v>
      </c>
      <c r="J998" s="51">
        <v>39740</v>
      </c>
      <c r="K998" s="70">
        <v>7</v>
      </c>
      <c r="L998" s="69"/>
    </row>
    <row r="999" spans="1:12" ht="22.5">
      <c r="A999" s="64">
        <f t="shared" si="47"/>
        <v>16</v>
      </c>
      <c r="B999" s="65" t="s">
        <v>23</v>
      </c>
      <c r="C999" s="66" t="s">
        <v>2416</v>
      </c>
      <c r="D999" s="67" t="s">
        <v>2816</v>
      </c>
      <c r="E999" s="68" t="s">
        <v>100</v>
      </c>
      <c r="F999" s="68" t="s">
        <v>2781</v>
      </c>
      <c r="G999" s="13" t="s">
        <v>2817</v>
      </c>
      <c r="H999" s="64">
        <v>20144</v>
      </c>
      <c r="I999" s="69" t="s">
        <v>18</v>
      </c>
      <c r="J999" s="51">
        <v>64960</v>
      </c>
      <c r="K999" s="70">
        <v>7</v>
      </c>
      <c r="L999" s="69"/>
    </row>
    <row r="1000" spans="1:12" ht="22.5">
      <c r="A1000" s="64">
        <f t="shared" si="47"/>
        <v>17</v>
      </c>
      <c r="B1000" s="65" t="s">
        <v>12</v>
      </c>
      <c r="C1000" s="66" t="s">
        <v>260</v>
      </c>
      <c r="D1000" s="67" t="s">
        <v>2818</v>
      </c>
      <c r="E1000" s="68" t="s">
        <v>100</v>
      </c>
      <c r="F1000" s="68" t="s">
        <v>2781</v>
      </c>
      <c r="G1000" s="13" t="s">
        <v>2819</v>
      </c>
      <c r="H1000" s="64">
        <v>20158</v>
      </c>
      <c r="I1000" s="69" t="s">
        <v>18</v>
      </c>
      <c r="J1000" s="51">
        <v>59550</v>
      </c>
      <c r="K1000" s="70">
        <v>7</v>
      </c>
      <c r="L1000" s="69"/>
    </row>
    <row r="1001" spans="1:12" ht="22.5">
      <c r="A1001" s="64">
        <f t="shared" si="47"/>
        <v>18</v>
      </c>
      <c r="B1001" s="65" t="s">
        <v>12</v>
      </c>
      <c r="C1001" s="66" t="s">
        <v>1560</v>
      </c>
      <c r="D1001" s="67" t="s">
        <v>2820</v>
      </c>
      <c r="E1001" s="68" t="s">
        <v>100</v>
      </c>
      <c r="F1001" s="68" t="s">
        <v>2781</v>
      </c>
      <c r="G1001" s="13" t="s">
        <v>2821</v>
      </c>
      <c r="H1001" s="64">
        <v>20159</v>
      </c>
      <c r="I1001" s="69" t="s">
        <v>18</v>
      </c>
      <c r="J1001" s="51">
        <v>46620</v>
      </c>
      <c r="K1001" s="70">
        <v>7</v>
      </c>
      <c r="L1001" s="69"/>
    </row>
    <row r="1002" spans="1:12" ht="22.5">
      <c r="A1002" s="64">
        <f t="shared" si="47"/>
        <v>19</v>
      </c>
      <c r="B1002" s="65" t="s">
        <v>19</v>
      </c>
      <c r="C1002" s="66" t="s">
        <v>2822</v>
      </c>
      <c r="D1002" s="67" t="s">
        <v>2823</v>
      </c>
      <c r="E1002" s="68" t="s">
        <v>100</v>
      </c>
      <c r="F1002" s="68" t="s">
        <v>2781</v>
      </c>
      <c r="G1002" s="13" t="s">
        <v>2824</v>
      </c>
      <c r="H1002" s="64">
        <v>20160</v>
      </c>
      <c r="I1002" s="69" t="s">
        <v>18</v>
      </c>
      <c r="J1002" s="51">
        <v>59500</v>
      </c>
      <c r="K1002" s="70">
        <v>7</v>
      </c>
      <c r="L1002" s="69"/>
    </row>
    <row r="1003" spans="1:12" ht="22.5">
      <c r="A1003" s="64">
        <f t="shared" si="47"/>
        <v>20</v>
      </c>
      <c r="B1003" s="65" t="s">
        <v>12</v>
      </c>
      <c r="C1003" s="66" t="s">
        <v>2825</v>
      </c>
      <c r="D1003" s="67" t="s">
        <v>2826</v>
      </c>
      <c r="E1003" s="68" t="s">
        <v>124</v>
      </c>
      <c r="F1003" s="68" t="s">
        <v>2781</v>
      </c>
      <c r="G1003" s="13" t="s">
        <v>2827</v>
      </c>
      <c r="H1003" s="64">
        <v>20161</v>
      </c>
      <c r="I1003" s="69" t="s">
        <v>124</v>
      </c>
      <c r="J1003" s="51">
        <v>16940</v>
      </c>
      <c r="K1003" s="70">
        <v>7</v>
      </c>
      <c r="L1003" s="69"/>
    </row>
    <row r="1004" spans="1:12" ht="22.5">
      <c r="A1004" s="64">
        <f t="shared" si="47"/>
        <v>21</v>
      </c>
      <c r="B1004" s="65" t="s">
        <v>12</v>
      </c>
      <c r="C1004" s="66" t="s">
        <v>2828</v>
      </c>
      <c r="D1004" s="67" t="s">
        <v>2829</v>
      </c>
      <c r="E1004" s="68" t="s">
        <v>100</v>
      </c>
      <c r="F1004" s="68" t="s">
        <v>2781</v>
      </c>
      <c r="G1004" s="13" t="s">
        <v>2830</v>
      </c>
      <c r="H1004" s="64">
        <v>20162</v>
      </c>
      <c r="I1004" s="69" t="s">
        <v>18</v>
      </c>
      <c r="J1004" s="51">
        <v>34090</v>
      </c>
      <c r="K1004" s="70">
        <v>7</v>
      </c>
      <c r="L1004" s="69"/>
    </row>
    <row r="1005" spans="1:12" ht="22.5">
      <c r="A1005" s="64">
        <f t="shared" si="47"/>
        <v>22</v>
      </c>
      <c r="B1005" s="65" t="s">
        <v>12</v>
      </c>
      <c r="C1005" s="66" t="s">
        <v>2831</v>
      </c>
      <c r="D1005" s="67" t="s">
        <v>926</v>
      </c>
      <c r="E1005" s="68" t="s">
        <v>100</v>
      </c>
      <c r="F1005" s="68" t="s">
        <v>2781</v>
      </c>
      <c r="G1005" s="13" t="s">
        <v>30</v>
      </c>
      <c r="H1005" s="64">
        <v>20163</v>
      </c>
      <c r="I1005" s="69" t="s">
        <v>18</v>
      </c>
      <c r="J1005" s="51">
        <v>64860</v>
      </c>
      <c r="K1005" s="70">
        <v>7</v>
      </c>
      <c r="L1005" s="69"/>
    </row>
    <row r="1006" spans="1:12" ht="22.5">
      <c r="A1006" s="64">
        <f t="shared" si="47"/>
        <v>23</v>
      </c>
      <c r="B1006" s="65" t="s">
        <v>12</v>
      </c>
      <c r="C1006" s="66" t="s">
        <v>188</v>
      </c>
      <c r="D1006" s="67" t="s">
        <v>2832</v>
      </c>
      <c r="E1006" s="68" t="s">
        <v>100</v>
      </c>
      <c r="F1006" s="68" t="s">
        <v>2781</v>
      </c>
      <c r="G1006" s="13" t="s">
        <v>2833</v>
      </c>
      <c r="H1006" s="64">
        <v>20164</v>
      </c>
      <c r="I1006" s="69" t="s">
        <v>98</v>
      </c>
      <c r="J1006" s="51">
        <v>26020</v>
      </c>
      <c r="K1006" s="70">
        <v>7</v>
      </c>
      <c r="L1006" s="69"/>
    </row>
    <row r="1007" spans="1:12" ht="22.5">
      <c r="A1007" s="64">
        <f t="shared" si="47"/>
        <v>24</v>
      </c>
      <c r="B1007" s="65" t="s">
        <v>19</v>
      </c>
      <c r="C1007" s="66" t="s">
        <v>1957</v>
      </c>
      <c r="D1007" s="67" t="s">
        <v>2834</v>
      </c>
      <c r="E1007" s="68" t="s">
        <v>124</v>
      </c>
      <c r="F1007" s="68" t="s">
        <v>2781</v>
      </c>
      <c r="G1007" s="23">
        <v>18</v>
      </c>
      <c r="H1007" s="64">
        <v>20165</v>
      </c>
      <c r="I1007" s="69" t="s">
        <v>124</v>
      </c>
      <c r="J1007" s="51">
        <v>15800</v>
      </c>
      <c r="K1007" s="70">
        <v>7</v>
      </c>
      <c r="L1007" s="69" t="s">
        <v>350</v>
      </c>
    </row>
    <row r="1008" spans="1:12" ht="22.5">
      <c r="A1008" s="64">
        <f t="shared" si="47"/>
        <v>25</v>
      </c>
      <c r="B1008" s="65" t="s">
        <v>12</v>
      </c>
      <c r="C1008" s="66" t="s">
        <v>2835</v>
      </c>
      <c r="D1008" s="67" t="s">
        <v>2836</v>
      </c>
      <c r="E1008" s="68" t="s">
        <v>100</v>
      </c>
      <c r="F1008" s="68" t="s">
        <v>2781</v>
      </c>
      <c r="G1008" s="13" t="s">
        <v>44</v>
      </c>
      <c r="H1008" s="64">
        <v>20166</v>
      </c>
      <c r="I1008" s="69" t="s">
        <v>18</v>
      </c>
      <c r="J1008" s="51">
        <v>49150</v>
      </c>
      <c r="K1008" s="70">
        <v>7</v>
      </c>
      <c r="L1008" s="69"/>
    </row>
    <row r="1009" spans="1:12" ht="22.5">
      <c r="A1009" s="64">
        <f t="shared" si="47"/>
        <v>26</v>
      </c>
      <c r="B1009" s="65" t="s">
        <v>12</v>
      </c>
      <c r="C1009" s="66" t="s">
        <v>2837</v>
      </c>
      <c r="D1009" s="67" t="s">
        <v>2838</v>
      </c>
      <c r="E1009" s="68" t="s">
        <v>100</v>
      </c>
      <c r="F1009" s="68" t="s">
        <v>2781</v>
      </c>
      <c r="G1009" s="13" t="s">
        <v>47</v>
      </c>
      <c r="H1009" s="64">
        <v>20167</v>
      </c>
      <c r="I1009" s="69" t="s">
        <v>18</v>
      </c>
      <c r="J1009" s="51">
        <v>36140</v>
      </c>
      <c r="K1009" s="70">
        <v>7</v>
      </c>
      <c r="L1009" s="69"/>
    </row>
    <row r="1010" spans="1:12" ht="22.5">
      <c r="A1010" s="64">
        <f t="shared" si="47"/>
        <v>27</v>
      </c>
      <c r="B1010" s="65" t="s">
        <v>19</v>
      </c>
      <c r="C1010" s="66" t="s">
        <v>48</v>
      </c>
      <c r="D1010" s="67" t="s">
        <v>2839</v>
      </c>
      <c r="E1010" s="68" t="s">
        <v>100</v>
      </c>
      <c r="F1010" s="68" t="s">
        <v>2781</v>
      </c>
      <c r="G1010" s="13" t="s">
        <v>50</v>
      </c>
      <c r="H1010" s="64">
        <v>20168</v>
      </c>
      <c r="I1010" s="69" t="s">
        <v>34</v>
      </c>
      <c r="J1010" s="51">
        <v>29290</v>
      </c>
      <c r="K1010" s="70">
        <v>7</v>
      </c>
      <c r="L1010" s="69"/>
    </row>
    <row r="1011" spans="1:12" ht="22.5">
      <c r="A1011" s="64">
        <f t="shared" si="47"/>
        <v>28</v>
      </c>
      <c r="B1011" s="65" t="s">
        <v>12</v>
      </c>
      <c r="C1011" s="66" t="s">
        <v>2840</v>
      </c>
      <c r="D1011" s="67" t="s">
        <v>2841</v>
      </c>
      <c r="E1011" s="68" t="s">
        <v>100</v>
      </c>
      <c r="F1011" s="68" t="s">
        <v>2781</v>
      </c>
      <c r="G1011" s="13" t="s">
        <v>2842</v>
      </c>
      <c r="H1011" s="64">
        <v>20169</v>
      </c>
      <c r="I1011" s="69" t="s">
        <v>18</v>
      </c>
      <c r="J1011" s="51">
        <v>63240</v>
      </c>
      <c r="K1011" s="70">
        <v>7</v>
      </c>
      <c r="L1011" s="69"/>
    </row>
    <row r="1012" spans="1:12" ht="22.5">
      <c r="A1012" s="64">
        <f t="shared" si="47"/>
        <v>29</v>
      </c>
      <c r="B1012" s="65" t="s">
        <v>23</v>
      </c>
      <c r="C1012" s="66" t="s">
        <v>2843</v>
      </c>
      <c r="D1012" s="67" t="s">
        <v>2844</v>
      </c>
      <c r="E1012" s="68" t="s">
        <v>100</v>
      </c>
      <c r="F1012" s="68" t="s">
        <v>2781</v>
      </c>
      <c r="G1012" s="13" t="s">
        <v>2845</v>
      </c>
      <c r="H1012" s="64">
        <v>20170</v>
      </c>
      <c r="I1012" s="69" t="s">
        <v>98</v>
      </c>
      <c r="J1012" s="51">
        <v>20850</v>
      </c>
      <c r="K1012" s="70">
        <v>7</v>
      </c>
      <c r="L1012" s="69"/>
    </row>
    <row r="1013" spans="1:12" ht="22.5">
      <c r="A1013" s="64">
        <f t="shared" si="47"/>
        <v>30</v>
      </c>
      <c r="B1013" s="65" t="s">
        <v>12</v>
      </c>
      <c r="C1013" s="66" t="s">
        <v>2846</v>
      </c>
      <c r="D1013" s="67" t="s">
        <v>511</v>
      </c>
      <c r="E1013" s="68" t="s">
        <v>100</v>
      </c>
      <c r="F1013" s="68" t="s">
        <v>2781</v>
      </c>
      <c r="G1013" s="13" t="s">
        <v>2847</v>
      </c>
      <c r="H1013" s="64">
        <v>20171</v>
      </c>
      <c r="I1013" s="69" t="s">
        <v>18</v>
      </c>
      <c r="J1013" s="51">
        <v>60020</v>
      </c>
      <c r="K1013" s="70">
        <v>7</v>
      </c>
      <c r="L1013" s="69"/>
    </row>
    <row r="1014" spans="1:12" ht="22.5">
      <c r="A1014" s="64">
        <f t="shared" si="47"/>
        <v>31</v>
      </c>
      <c r="B1014" s="65" t="s">
        <v>12</v>
      </c>
      <c r="C1014" s="66" t="s">
        <v>2848</v>
      </c>
      <c r="D1014" s="67" t="s">
        <v>781</v>
      </c>
      <c r="E1014" s="68" t="s">
        <v>100</v>
      </c>
      <c r="F1014" s="68" t="s">
        <v>2781</v>
      </c>
      <c r="G1014" s="13" t="s">
        <v>2849</v>
      </c>
      <c r="H1014" s="64">
        <v>20172</v>
      </c>
      <c r="I1014" s="69" t="s">
        <v>18</v>
      </c>
      <c r="J1014" s="51">
        <v>47030</v>
      </c>
      <c r="K1014" s="70">
        <v>7</v>
      </c>
      <c r="L1014" s="69"/>
    </row>
    <row r="1015" spans="1:12" ht="22.5">
      <c r="A1015" s="64">
        <f t="shared" si="47"/>
        <v>32</v>
      </c>
      <c r="B1015" s="65" t="s">
        <v>23</v>
      </c>
      <c r="C1015" s="66" t="s">
        <v>1689</v>
      </c>
      <c r="D1015" s="67" t="s">
        <v>2850</v>
      </c>
      <c r="E1015" s="68" t="s">
        <v>100</v>
      </c>
      <c r="F1015" s="68" t="s">
        <v>2781</v>
      </c>
      <c r="G1015" s="13" t="s">
        <v>53</v>
      </c>
      <c r="H1015" s="64">
        <v>20173</v>
      </c>
      <c r="I1015" s="69" t="s">
        <v>18</v>
      </c>
      <c r="J1015" s="51">
        <v>60020</v>
      </c>
      <c r="K1015" s="70">
        <v>7</v>
      </c>
      <c r="L1015" s="69"/>
    </row>
    <row r="1016" spans="1:12" ht="22.5">
      <c r="A1016" s="64">
        <f t="shared" si="47"/>
        <v>33</v>
      </c>
      <c r="B1016" s="65" t="s">
        <v>12</v>
      </c>
      <c r="C1016" s="66" t="s">
        <v>2603</v>
      </c>
      <c r="D1016" s="67" t="s">
        <v>2851</v>
      </c>
      <c r="E1016" s="68" t="s">
        <v>100</v>
      </c>
      <c r="F1016" s="68" t="s">
        <v>2781</v>
      </c>
      <c r="G1016" s="13" t="s">
        <v>59</v>
      </c>
      <c r="H1016" s="64">
        <v>20174</v>
      </c>
      <c r="I1016" s="69" t="s">
        <v>18</v>
      </c>
      <c r="J1016" s="51">
        <v>61600</v>
      </c>
      <c r="K1016" s="70">
        <v>7</v>
      </c>
      <c r="L1016" s="69"/>
    </row>
    <row r="1017" spans="1:12" ht="22.5">
      <c r="A1017" s="64">
        <f t="shared" si="47"/>
        <v>34</v>
      </c>
      <c r="B1017" s="65" t="s">
        <v>23</v>
      </c>
      <c r="C1017" s="66" t="s">
        <v>2358</v>
      </c>
      <c r="D1017" s="67" t="s">
        <v>2852</v>
      </c>
      <c r="E1017" s="68" t="s">
        <v>100</v>
      </c>
      <c r="F1017" s="68" t="s">
        <v>2781</v>
      </c>
      <c r="G1017" s="13" t="s">
        <v>2853</v>
      </c>
      <c r="H1017" s="64">
        <v>20175</v>
      </c>
      <c r="I1017" s="69" t="s">
        <v>18</v>
      </c>
      <c r="J1017" s="51">
        <v>58940</v>
      </c>
      <c r="K1017" s="70">
        <v>7</v>
      </c>
      <c r="L1017" s="69"/>
    </row>
    <row r="1018" spans="1:12" ht="22.5">
      <c r="A1018" s="64">
        <f t="shared" si="47"/>
        <v>35</v>
      </c>
      <c r="B1018" s="65" t="s">
        <v>19</v>
      </c>
      <c r="C1018" s="66" t="s">
        <v>2854</v>
      </c>
      <c r="D1018" s="67" t="s">
        <v>2855</v>
      </c>
      <c r="E1018" s="68" t="s">
        <v>100</v>
      </c>
      <c r="F1018" s="68" t="s">
        <v>2781</v>
      </c>
      <c r="G1018" s="13" t="s">
        <v>2856</v>
      </c>
      <c r="H1018" s="64">
        <v>20176</v>
      </c>
      <c r="I1018" s="69" t="s">
        <v>18</v>
      </c>
      <c r="J1018" s="51">
        <v>50120</v>
      </c>
      <c r="K1018" s="70">
        <v>7</v>
      </c>
      <c r="L1018" s="69"/>
    </row>
    <row r="1019" spans="1:12" ht="22.5">
      <c r="A1019" s="64">
        <f t="shared" si="47"/>
        <v>36</v>
      </c>
      <c r="B1019" s="65" t="s">
        <v>12</v>
      </c>
      <c r="C1019" s="66" t="s">
        <v>2857</v>
      </c>
      <c r="D1019" s="67" t="s">
        <v>2858</v>
      </c>
      <c r="E1019" s="68" t="s">
        <v>100</v>
      </c>
      <c r="F1019" s="68" t="s">
        <v>2781</v>
      </c>
      <c r="G1019" s="13" t="s">
        <v>2859</v>
      </c>
      <c r="H1019" s="64">
        <v>20178</v>
      </c>
      <c r="I1019" s="69" t="s">
        <v>18</v>
      </c>
      <c r="J1019" s="51">
        <v>55590</v>
      </c>
      <c r="K1019" s="70">
        <v>7</v>
      </c>
      <c r="L1019" s="69"/>
    </row>
    <row r="1020" spans="1:12" ht="22.5">
      <c r="A1020" s="64">
        <f t="shared" si="47"/>
        <v>37</v>
      </c>
      <c r="B1020" s="65" t="s">
        <v>19</v>
      </c>
      <c r="C1020" s="66" t="s">
        <v>2860</v>
      </c>
      <c r="D1020" s="67" t="s">
        <v>2861</v>
      </c>
      <c r="E1020" s="68" t="s">
        <v>100</v>
      </c>
      <c r="F1020" s="68" t="s">
        <v>2781</v>
      </c>
      <c r="G1020" s="13" t="s">
        <v>2862</v>
      </c>
      <c r="H1020" s="64">
        <v>20179</v>
      </c>
      <c r="I1020" s="69" t="s">
        <v>18</v>
      </c>
      <c r="J1020" s="51">
        <v>41280</v>
      </c>
      <c r="K1020" s="70">
        <v>7</v>
      </c>
      <c r="L1020" s="69"/>
    </row>
    <row r="1021" spans="1:12" ht="22.5">
      <c r="A1021" s="64">
        <f t="shared" si="47"/>
        <v>38</v>
      </c>
      <c r="B1021" s="65" t="s">
        <v>23</v>
      </c>
      <c r="C1021" s="66" t="s">
        <v>1459</v>
      </c>
      <c r="D1021" s="67" t="s">
        <v>2863</v>
      </c>
      <c r="E1021" s="68" t="s">
        <v>100</v>
      </c>
      <c r="F1021" s="68" t="s">
        <v>2781</v>
      </c>
      <c r="G1021" s="13" t="s">
        <v>77</v>
      </c>
      <c r="H1021" s="64">
        <v>20180</v>
      </c>
      <c r="I1021" s="69" t="s">
        <v>18</v>
      </c>
      <c r="J1021" s="51">
        <v>57640</v>
      </c>
      <c r="K1021" s="70">
        <v>7</v>
      </c>
      <c r="L1021" s="69"/>
    </row>
    <row r="1022" spans="1:12" ht="22.5">
      <c r="A1022" s="64">
        <f t="shared" si="47"/>
        <v>39</v>
      </c>
      <c r="B1022" s="65" t="s">
        <v>12</v>
      </c>
      <c r="C1022" s="66" t="s">
        <v>2028</v>
      </c>
      <c r="D1022" s="67" t="s">
        <v>2864</v>
      </c>
      <c r="E1022" s="68" t="s">
        <v>100</v>
      </c>
      <c r="F1022" s="68" t="s">
        <v>2781</v>
      </c>
      <c r="G1022" s="13" t="s">
        <v>80</v>
      </c>
      <c r="H1022" s="64">
        <v>20182</v>
      </c>
      <c r="I1022" s="69" t="s">
        <v>18</v>
      </c>
      <c r="J1022" s="51">
        <v>39260</v>
      </c>
      <c r="K1022" s="70">
        <v>7</v>
      </c>
      <c r="L1022" s="69"/>
    </row>
    <row r="1023" spans="1:12" ht="22.5">
      <c r="A1023" s="64">
        <f t="shared" si="47"/>
        <v>40</v>
      </c>
      <c r="B1023" s="65" t="s">
        <v>12</v>
      </c>
      <c r="C1023" s="66" t="s">
        <v>1364</v>
      </c>
      <c r="D1023" s="67" t="s">
        <v>2865</v>
      </c>
      <c r="E1023" s="68" t="s">
        <v>100</v>
      </c>
      <c r="F1023" s="68" t="s">
        <v>2781</v>
      </c>
      <c r="G1023" s="13" t="s">
        <v>86</v>
      </c>
      <c r="H1023" s="64">
        <v>20183</v>
      </c>
      <c r="I1023" s="69" t="s">
        <v>18</v>
      </c>
      <c r="J1023" s="51">
        <v>38700</v>
      </c>
      <c r="K1023" s="70">
        <v>7</v>
      </c>
      <c r="L1023" s="69"/>
    </row>
    <row r="1024" spans="1:12" ht="22.5">
      <c r="A1024" s="64">
        <f t="shared" si="47"/>
        <v>41</v>
      </c>
      <c r="B1024" s="65" t="s">
        <v>144</v>
      </c>
      <c r="C1024" s="66" t="s">
        <v>2866</v>
      </c>
      <c r="D1024" s="67" t="s">
        <v>2867</v>
      </c>
      <c r="E1024" s="68" t="s">
        <v>100</v>
      </c>
      <c r="F1024" s="68" t="s">
        <v>2781</v>
      </c>
      <c r="G1024" s="13" t="s">
        <v>2868</v>
      </c>
      <c r="H1024" s="64">
        <v>20185</v>
      </c>
      <c r="I1024" s="69" t="s">
        <v>34</v>
      </c>
      <c r="J1024" s="51">
        <v>41410</v>
      </c>
      <c r="K1024" s="70">
        <v>7</v>
      </c>
      <c r="L1024" s="69"/>
    </row>
    <row r="1025" spans="1:12" ht="22.5">
      <c r="A1025" s="64">
        <f t="shared" si="47"/>
        <v>42</v>
      </c>
      <c r="B1025" s="65" t="s">
        <v>12</v>
      </c>
      <c r="C1025" s="66" t="s">
        <v>2188</v>
      </c>
      <c r="D1025" s="67" t="s">
        <v>2869</v>
      </c>
      <c r="E1025" s="68" t="s">
        <v>100</v>
      </c>
      <c r="F1025" s="68" t="s">
        <v>2781</v>
      </c>
      <c r="G1025" s="13" t="s">
        <v>2870</v>
      </c>
      <c r="H1025" s="64">
        <v>20187</v>
      </c>
      <c r="I1025" s="69" t="s">
        <v>18</v>
      </c>
      <c r="J1025" s="51">
        <v>46060</v>
      </c>
      <c r="K1025" s="70">
        <v>7</v>
      </c>
      <c r="L1025" s="69"/>
    </row>
    <row r="1026" spans="1:12" ht="22.5">
      <c r="A1026" s="64">
        <f t="shared" si="47"/>
        <v>43</v>
      </c>
      <c r="B1026" s="65" t="s">
        <v>23</v>
      </c>
      <c r="C1026" s="66" t="s">
        <v>2871</v>
      </c>
      <c r="D1026" s="67" t="s">
        <v>2872</v>
      </c>
      <c r="E1026" s="68" t="s">
        <v>100</v>
      </c>
      <c r="F1026" s="68" t="s">
        <v>2781</v>
      </c>
      <c r="G1026" s="13" t="s">
        <v>2873</v>
      </c>
      <c r="H1026" s="64">
        <v>20189</v>
      </c>
      <c r="I1026" s="69" t="s">
        <v>34</v>
      </c>
      <c r="J1026" s="51">
        <v>30770</v>
      </c>
      <c r="K1026" s="70">
        <v>7</v>
      </c>
      <c r="L1026" s="69"/>
    </row>
    <row r="1027" spans="1:12" ht="22.5">
      <c r="A1027" s="64">
        <f t="shared" si="47"/>
        <v>44</v>
      </c>
      <c r="B1027" s="65" t="s">
        <v>12</v>
      </c>
      <c r="C1027" s="66" t="s">
        <v>2874</v>
      </c>
      <c r="D1027" s="67" t="s">
        <v>2875</v>
      </c>
      <c r="E1027" s="68" t="s">
        <v>100</v>
      </c>
      <c r="F1027" s="68" t="s">
        <v>2781</v>
      </c>
      <c r="G1027" s="13" t="s">
        <v>2876</v>
      </c>
      <c r="H1027" s="64">
        <v>20190</v>
      </c>
      <c r="I1027" s="69" t="s">
        <v>18</v>
      </c>
      <c r="J1027" s="51">
        <v>46960</v>
      </c>
      <c r="K1027" s="70">
        <v>7</v>
      </c>
      <c r="L1027" s="69"/>
    </row>
    <row r="1028" spans="1:12" ht="22.5">
      <c r="A1028" s="64">
        <f t="shared" si="47"/>
        <v>45</v>
      </c>
      <c r="B1028" s="65" t="s">
        <v>12</v>
      </c>
      <c r="C1028" s="66" t="s">
        <v>2877</v>
      </c>
      <c r="D1028" s="67" t="s">
        <v>2878</v>
      </c>
      <c r="E1028" s="68" t="s">
        <v>100</v>
      </c>
      <c r="F1028" s="68" t="s">
        <v>2781</v>
      </c>
      <c r="G1028" s="13" t="s">
        <v>2879</v>
      </c>
      <c r="H1028" s="64">
        <v>20191</v>
      </c>
      <c r="I1028" s="69" t="s">
        <v>18</v>
      </c>
      <c r="J1028" s="51">
        <v>59260</v>
      </c>
      <c r="K1028" s="70">
        <v>7</v>
      </c>
      <c r="L1028" s="69"/>
    </row>
    <row r="1029" spans="1:12" ht="22.5">
      <c r="A1029" s="64">
        <f t="shared" si="47"/>
        <v>46</v>
      </c>
      <c r="B1029" s="65" t="s">
        <v>12</v>
      </c>
      <c r="C1029" s="66" t="s">
        <v>2880</v>
      </c>
      <c r="D1029" s="67" t="s">
        <v>2881</v>
      </c>
      <c r="E1029" s="68" t="s">
        <v>100</v>
      </c>
      <c r="F1029" s="68" t="s">
        <v>2781</v>
      </c>
      <c r="G1029" s="13" t="s">
        <v>2882</v>
      </c>
      <c r="H1029" s="64">
        <v>20192</v>
      </c>
      <c r="I1029" s="69" t="s">
        <v>18</v>
      </c>
      <c r="J1029" s="51">
        <v>36030</v>
      </c>
      <c r="K1029" s="70">
        <v>7</v>
      </c>
      <c r="L1029" s="69"/>
    </row>
    <row r="1030" spans="1:12" ht="22.5">
      <c r="A1030" s="64">
        <f t="shared" si="47"/>
        <v>47</v>
      </c>
      <c r="B1030" s="65" t="s">
        <v>23</v>
      </c>
      <c r="C1030" s="66" t="s">
        <v>2883</v>
      </c>
      <c r="D1030" s="67" t="s">
        <v>2884</v>
      </c>
      <c r="E1030" s="68" t="s">
        <v>100</v>
      </c>
      <c r="F1030" s="68" t="s">
        <v>2781</v>
      </c>
      <c r="G1030" s="13" t="s">
        <v>2885</v>
      </c>
      <c r="H1030" s="64">
        <v>20193</v>
      </c>
      <c r="I1030" s="69" t="s">
        <v>18</v>
      </c>
      <c r="J1030" s="51">
        <v>54890</v>
      </c>
      <c r="K1030" s="70">
        <v>7</v>
      </c>
      <c r="L1030" s="69"/>
    </row>
    <row r="1031" spans="1:12" ht="22.5">
      <c r="A1031" s="64">
        <f t="shared" si="47"/>
        <v>48</v>
      </c>
      <c r="B1031" s="65" t="s">
        <v>19</v>
      </c>
      <c r="C1031" s="66" t="s">
        <v>905</v>
      </c>
      <c r="D1031" s="67" t="s">
        <v>2886</v>
      </c>
      <c r="E1031" s="68" t="s">
        <v>100</v>
      </c>
      <c r="F1031" s="68" t="s">
        <v>2781</v>
      </c>
      <c r="G1031" s="13" t="s">
        <v>2887</v>
      </c>
      <c r="H1031" s="64">
        <v>20194</v>
      </c>
      <c r="I1031" s="69" t="s">
        <v>18</v>
      </c>
      <c r="J1031" s="51">
        <v>45440</v>
      </c>
      <c r="K1031" s="70">
        <v>7</v>
      </c>
      <c r="L1031" s="69"/>
    </row>
    <row r="1032" spans="1:12" ht="22.5">
      <c r="A1032" s="64">
        <f t="shared" si="47"/>
        <v>49</v>
      </c>
      <c r="B1032" s="65" t="s">
        <v>23</v>
      </c>
      <c r="C1032" s="66" t="s">
        <v>2888</v>
      </c>
      <c r="D1032" s="67" t="s">
        <v>2889</v>
      </c>
      <c r="E1032" s="68" t="s">
        <v>100</v>
      </c>
      <c r="F1032" s="68" t="s">
        <v>2781</v>
      </c>
      <c r="G1032" s="13" t="s">
        <v>2890</v>
      </c>
      <c r="H1032" s="64">
        <v>20195</v>
      </c>
      <c r="I1032" s="69" t="s">
        <v>18</v>
      </c>
      <c r="J1032" s="51">
        <v>60020</v>
      </c>
      <c r="K1032" s="70">
        <v>7</v>
      </c>
      <c r="L1032" s="69"/>
    </row>
    <row r="1033" spans="1:12" ht="22.5">
      <c r="A1033" s="64">
        <f t="shared" si="47"/>
        <v>50</v>
      </c>
      <c r="B1033" s="65" t="s">
        <v>12</v>
      </c>
      <c r="C1033" s="66" t="s">
        <v>1039</v>
      </c>
      <c r="D1033" s="67" t="s">
        <v>2891</v>
      </c>
      <c r="E1033" s="68" t="s">
        <v>100</v>
      </c>
      <c r="F1033" s="68" t="s">
        <v>2781</v>
      </c>
      <c r="G1033" s="13" t="s">
        <v>2892</v>
      </c>
      <c r="H1033" s="64">
        <v>20197</v>
      </c>
      <c r="I1033" s="69" t="s">
        <v>18</v>
      </c>
      <c r="J1033" s="51">
        <v>36530</v>
      </c>
      <c r="K1033" s="70">
        <v>7</v>
      </c>
      <c r="L1033" s="69"/>
    </row>
    <row r="1034" spans="1:12" ht="22.5">
      <c r="A1034" s="64">
        <f t="shared" si="47"/>
        <v>51</v>
      </c>
      <c r="B1034" s="65" t="s">
        <v>12</v>
      </c>
      <c r="C1034" s="66" t="s">
        <v>2893</v>
      </c>
      <c r="D1034" s="67" t="s">
        <v>838</v>
      </c>
      <c r="E1034" s="68" t="s">
        <v>100</v>
      </c>
      <c r="F1034" s="68" t="s">
        <v>2781</v>
      </c>
      <c r="G1034" s="13" t="s">
        <v>2894</v>
      </c>
      <c r="H1034" s="64">
        <v>20198</v>
      </c>
      <c r="I1034" s="69" t="s">
        <v>18</v>
      </c>
      <c r="J1034" s="51">
        <v>35240</v>
      </c>
      <c r="K1034" s="70">
        <v>7</v>
      </c>
      <c r="L1034" s="69"/>
    </row>
    <row r="1035" spans="1:12" ht="22.5">
      <c r="A1035" s="64">
        <f t="shared" si="47"/>
        <v>52</v>
      </c>
      <c r="B1035" s="65" t="s">
        <v>19</v>
      </c>
      <c r="C1035" s="66" t="s">
        <v>2895</v>
      </c>
      <c r="D1035" s="67" t="s">
        <v>875</v>
      </c>
      <c r="E1035" s="68" t="s">
        <v>100</v>
      </c>
      <c r="F1035" s="68" t="s">
        <v>2781</v>
      </c>
      <c r="G1035" s="13" t="s">
        <v>2896</v>
      </c>
      <c r="H1035" s="64">
        <v>20200</v>
      </c>
      <c r="I1035" s="69" t="s">
        <v>98</v>
      </c>
      <c r="J1035" s="51">
        <v>22320</v>
      </c>
      <c r="K1035" s="70">
        <v>7</v>
      </c>
      <c r="L1035" s="69"/>
    </row>
    <row r="1036" spans="1:12" ht="22.5">
      <c r="A1036" s="64">
        <f t="shared" si="47"/>
        <v>53</v>
      </c>
      <c r="B1036" s="65" t="s">
        <v>12</v>
      </c>
      <c r="C1036" s="66" t="s">
        <v>66</v>
      </c>
      <c r="D1036" s="67" t="s">
        <v>2897</v>
      </c>
      <c r="E1036" s="68" t="s">
        <v>100</v>
      </c>
      <c r="F1036" s="68" t="s">
        <v>2781</v>
      </c>
      <c r="G1036" s="13" t="s">
        <v>2898</v>
      </c>
      <c r="H1036" s="64">
        <v>20202</v>
      </c>
      <c r="I1036" s="69" t="s">
        <v>18</v>
      </c>
      <c r="J1036" s="51">
        <v>62980</v>
      </c>
      <c r="K1036" s="70">
        <v>7</v>
      </c>
      <c r="L1036" s="69"/>
    </row>
    <row r="1037" spans="1:12" ht="22.5">
      <c r="A1037" s="64">
        <f t="shared" si="47"/>
        <v>54</v>
      </c>
      <c r="B1037" s="65" t="s">
        <v>12</v>
      </c>
      <c r="C1037" s="66" t="s">
        <v>2899</v>
      </c>
      <c r="D1037" s="67" t="s">
        <v>2900</v>
      </c>
      <c r="E1037" s="68" t="s">
        <v>100</v>
      </c>
      <c r="F1037" s="68" t="s">
        <v>2781</v>
      </c>
      <c r="G1037" s="32">
        <v>374</v>
      </c>
      <c r="H1037" s="64">
        <v>20203</v>
      </c>
      <c r="I1037" s="69" t="s">
        <v>18</v>
      </c>
      <c r="J1037" s="51">
        <v>34920</v>
      </c>
      <c r="K1037" s="70">
        <v>7</v>
      </c>
      <c r="L1037" s="69"/>
    </row>
    <row r="1038" spans="1:12" ht="22.5">
      <c r="A1038" s="64">
        <f t="shared" si="47"/>
        <v>55</v>
      </c>
      <c r="B1038" s="65" t="s">
        <v>12</v>
      </c>
      <c r="C1038" s="66" t="s">
        <v>2901</v>
      </c>
      <c r="D1038" s="67" t="s">
        <v>2902</v>
      </c>
      <c r="E1038" s="68" t="s">
        <v>100</v>
      </c>
      <c r="F1038" s="68" t="s">
        <v>2781</v>
      </c>
      <c r="G1038" s="13" t="s">
        <v>2903</v>
      </c>
      <c r="H1038" s="64">
        <v>20204</v>
      </c>
      <c r="I1038" s="69" t="s">
        <v>34</v>
      </c>
      <c r="J1038" s="51">
        <v>27760</v>
      </c>
      <c r="K1038" s="70">
        <v>7</v>
      </c>
      <c r="L1038" s="69"/>
    </row>
    <row r="1039" spans="1:12" ht="22.5">
      <c r="A1039" s="64">
        <f t="shared" si="47"/>
        <v>56</v>
      </c>
      <c r="B1039" s="65" t="s">
        <v>19</v>
      </c>
      <c r="C1039" s="66" t="s">
        <v>2904</v>
      </c>
      <c r="D1039" s="67" t="s">
        <v>2905</v>
      </c>
      <c r="E1039" s="68" t="s">
        <v>100</v>
      </c>
      <c r="F1039" s="68" t="s">
        <v>2781</v>
      </c>
      <c r="G1039" s="13" t="s">
        <v>2906</v>
      </c>
      <c r="H1039" s="64">
        <v>20205</v>
      </c>
      <c r="I1039" s="69" t="s">
        <v>34</v>
      </c>
      <c r="J1039" s="51">
        <v>24250</v>
      </c>
      <c r="K1039" s="70">
        <v>7</v>
      </c>
      <c r="L1039" s="69"/>
    </row>
    <row r="1040" spans="1:12" ht="22.5">
      <c r="A1040" s="64">
        <f t="shared" si="47"/>
        <v>57</v>
      </c>
      <c r="B1040" s="65" t="s">
        <v>12</v>
      </c>
      <c r="C1040" s="66" t="s">
        <v>2907</v>
      </c>
      <c r="D1040" s="67" t="s">
        <v>2908</v>
      </c>
      <c r="E1040" s="68" t="s">
        <v>100</v>
      </c>
      <c r="F1040" s="68" t="s">
        <v>2781</v>
      </c>
      <c r="G1040" s="13" t="s">
        <v>2909</v>
      </c>
      <c r="H1040" s="64">
        <v>20206</v>
      </c>
      <c r="I1040" s="69" t="s">
        <v>18</v>
      </c>
      <c r="J1040" s="51">
        <v>32280</v>
      </c>
      <c r="K1040" s="70">
        <v>7</v>
      </c>
      <c r="L1040" s="69"/>
    </row>
    <row r="1041" spans="1:12" ht="22.5">
      <c r="A1041" s="64">
        <f t="shared" si="47"/>
        <v>58</v>
      </c>
      <c r="B1041" s="65" t="s">
        <v>12</v>
      </c>
      <c r="C1041" s="66" t="s">
        <v>2910</v>
      </c>
      <c r="D1041" s="67" t="s">
        <v>2911</v>
      </c>
      <c r="E1041" s="68" t="s">
        <v>100</v>
      </c>
      <c r="F1041" s="68" t="s">
        <v>2781</v>
      </c>
      <c r="G1041" s="13" t="s">
        <v>2912</v>
      </c>
      <c r="H1041" s="64">
        <v>20207</v>
      </c>
      <c r="I1041" s="69" t="s">
        <v>18</v>
      </c>
      <c r="J1041" s="51">
        <v>59550</v>
      </c>
      <c r="K1041" s="70">
        <v>7</v>
      </c>
      <c r="L1041" s="69"/>
    </row>
    <row r="1042" spans="1:12" ht="22.5">
      <c r="A1042" s="64">
        <f t="shared" si="47"/>
        <v>59</v>
      </c>
      <c r="B1042" s="65" t="s">
        <v>12</v>
      </c>
      <c r="C1042" s="66" t="s">
        <v>2913</v>
      </c>
      <c r="D1042" s="67" t="s">
        <v>2914</v>
      </c>
      <c r="E1042" s="68" t="s">
        <v>100</v>
      </c>
      <c r="F1042" s="68" t="s">
        <v>2781</v>
      </c>
      <c r="G1042" s="13" t="s">
        <v>2915</v>
      </c>
      <c r="H1042" s="64">
        <v>20208</v>
      </c>
      <c r="I1042" s="69" t="s">
        <v>18</v>
      </c>
      <c r="J1042" s="51">
        <v>49900</v>
      </c>
      <c r="K1042" s="70">
        <v>7</v>
      </c>
      <c r="L1042" s="69"/>
    </row>
    <row r="1043" spans="1:12" ht="22.5">
      <c r="A1043" s="64">
        <f t="shared" si="47"/>
        <v>60</v>
      </c>
      <c r="B1043" s="65" t="s">
        <v>23</v>
      </c>
      <c r="C1043" s="66" t="s">
        <v>2916</v>
      </c>
      <c r="D1043" s="67" t="s">
        <v>2917</v>
      </c>
      <c r="E1043" s="68" t="s">
        <v>100</v>
      </c>
      <c r="F1043" s="68" t="s">
        <v>2781</v>
      </c>
      <c r="G1043" s="32">
        <v>605</v>
      </c>
      <c r="H1043" s="64">
        <v>20209</v>
      </c>
      <c r="I1043" s="69" t="s">
        <v>34</v>
      </c>
      <c r="J1043" s="51">
        <v>29570</v>
      </c>
      <c r="K1043" s="70">
        <v>7</v>
      </c>
      <c r="L1043" s="69"/>
    </row>
    <row r="1044" spans="1:12" ht="22.5">
      <c r="A1044" s="64">
        <f t="shared" si="47"/>
        <v>61</v>
      </c>
      <c r="B1044" s="65" t="s">
        <v>12</v>
      </c>
      <c r="C1044" s="66" t="s">
        <v>1560</v>
      </c>
      <c r="D1044" s="67" t="s">
        <v>2863</v>
      </c>
      <c r="E1044" s="68" t="s">
        <v>100</v>
      </c>
      <c r="F1044" s="68" t="s">
        <v>2781</v>
      </c>
      <c r="G1044" s="13" t="s">
        <v>2918</v>
      </c>
      <c r="H1044" s="64">
        <v>20210</v>
      </c>
      <c r="I1044" s="69" t="s">
        <v>18</v>
      </c>
      <c r="J1044" s="51">
        <v>55590</v>
      </c>
      <c r="K1044" s="70">
        <v>7</v>
      </c>
      <c r="L1044" s="69"/>
    </row>
    <row r="1045" spans="1:12" ht="22.5">
      <c r="A1045" s="64">
        <f t="shared" si="47"/>
        <v>62</v>
      </c>
      <c r="B1045" s="65" t="s">
        <v>19</v>
      </c>
      <c r="C1045" s="66" t="s">
        <v>2919</v>
      </c>
      <c r="D1045" s="67" t="s">
        <v>889</v>
      </c>
      <c r="E1045" s="68" t="s">
        <v>124</v>
      </c>
      <c r="F1045" s="68" t="s">
        <v>2781</v>
      </c>
      <c r="G1045" s="13" t="s">
        <v>2920</v>
      </c>
      <c r="H1045" s="64">
        <v>20212</v>
      </c>
      <c r="I1045" s="69" t="s">
        <v>124</v>
      </c>
      <c r="J1045" s="51">
        <v>17450</v>
      </c>
      <c r="K1045" s="70">
        <v>7</v>
      </c>
      <c r="L1045" s="69"/>
    </row>
    <row r="1046" spans="1:12" ht="22.5">
      <c r="A1046" s="64">
        <f t="shared" si="47"/>
        <v>63</v>
      </c>
      <c r="B1046" s="65" t="s">
        <v>19</v>
      </c>
      <c r="C1046" s="66" t="s">
        <v>2921</v>
      </c>
      <c r="D1046" s="67" t="s">
        <v>926</v>
      </c>
      <c r="E1046" s="68" t="s">
        <v>100</v>
      </c>
      <c r="F1046" s="68" t="s">
        <v>2781</v>
      </c>
      <c r="G1046" s="13" t="s">
        <v>2922</v>
      </c>
      <c r="H1046" s="64">
        <v>20213</v>
      </c>
      <c r="I1046" s="69" t="s">
        <v>18</v>
      </c>
      <c r="J1046" s="51">
        <v>51560</v>
      </c>
      <c r="K1046" s="70">
        <v>7</v>
      </c>
      <c r="L1046" s="69"/>
    </row>
    <row r="1047" spans="1:12" ht="22.5">
      <c r="A1047" s="64">
        <f t="shared" si="47"/>
        <v>64</v>
      </c>
      <c r="B1047" s="65" t="s">
        <v>12</v>
      </c>
      <c r="C1047" s="66" t="s">
        <v>2923</v>
      </c>
      <c r="D1047" s="67" t="s">
        <v>2924</v>
      </c>
      <c r="E1047" s="68" t="s">
        <v>100</v>
      </c>
      <c r="F1047" s="68" t="s">
        <v>2781</v>
      </c>
      <c r="G1047" s="13" t="s">
        <v>2925</v>
      </c>
      <c r="H1047" s="64">
        <v>20214</v>
      </c>
      <c r="I1047" s="69" t="s">
        <v>18</v>
      </c>
      <c r="J1047" s="51">
        <v>61500</v>
      </c>
      <c r="K1047" s="70">
        <v>7</v>
      </c>
      <c r="L1047" s="69"/>
    </row>
    <row r="1048" spans="1:12" ht="22.5">
      <c r="A1048" s="64">
        <f t="shared" si="47"/>
        <v>65</v>
      </c>
      <c r="B1048" s="65" t="s">
        <v>23</v>
      </c>
      <c r="C1048" s="66" t="s">
        <v>2926</v>
      </c>
      <c r="D1048" s="67" t="s">
        <v>1138</v>
      </c>
      <c r="E1048" s="68" t="s">
        <v>100</v>
      </c>
      <c r="F1048" s="68" t="s">
        <v>2781</v>
      </c>
      <c r="G1048" s="13" t="s">
        <v>2927</v>
      </c>
      <c r="H1048" s="64">
        <v>20215</v>
      </c>
      <c r="I1048" s="69" t="s">
        <v>18</v>
      </c>
      <c r="J1048" s="51">
        <v>49250</v>
      </c>
      <c r="K1048" s="70">
        <v>7</v>
      </c>
      <c r="L1048" s="69"/>
    </row>
    <row r="1049" spans="1:12" ht="22.5">
      <c r="A1049" s="64">
        <f t="shared" ref="A1049:A1104" si="48">A1048+1</f>
        <v>66</v>
      </c>
      <c r="B1049" s="65" t="s">
        <v>23</v>
      </c>
      <c r="C1049" s="66" t="s">
        <v>2928</v>
      </c>
      <c r="D1049" s="67" t="s">
        <v>2929</v>
      </c>
      <c r="E1049" s="68" t="s">
        <v>100</v>
      </c>
      <c r="F1049" s="68" t="s">
        <v>2781</v>
      </c>
      <c r="G1049" s="17" t="s">
        <v>2930</v>
      </c>
      <c r="H1049" s="64">
        <v>20216</v>
      </c>
      <c r="I1049" s="69" t="s">
        <v>34</v>
      </c>
      <c r="J1049" s="51">
        <v>24000</v>
      </c>
      <c r="K1049" s="70">
        <v>7</v>
      </c>
      <c r="L1049" s="69"/>
    </row>
    <row r="1050" spans="1:12" ht="22.5">
      <c r="A1050" s="64">
        <f t="shared" si="48"/>
        <v>67</v>
      </c>
      <c r="B1050" s="65" t="s">
        <v>2931</v>
      </c>
      <c r="C1050" s="66" t="s">
        <v>2932</v>
      </c>
      <c r="D1050" s="67" t="s">
        <v>2434</v>
      </c>
      <c r="E1050" s="68" t="s">
        <v>100</v>
      </c>
      <c r="F1050" s="68" t="s">
        <v>2781</v>
      </c>
      <c r="G1050" s="13" t="s">
        <v>2933</v>
      </c>
      <c r="H1050" s="64">
        <v>20217</v>
      </c>
      <c r="I1050" s="69" t="s">
        <v>18</v>
      </c>
      <c r="J1050" s="51">
        <v>59650</v>
      </c>
      <c r="K1050" s="70">
        <v>7</v>
      </c>
      <c r="L1050" s="69"/>
    </row>
    <row r="1051" spans="1:12" ht="22.5">
      <c r="A1051" s="64">
        <f t="shared" si="48"/>
        <v>68</v>
      </c>
      <c r="B1051" s="65" t="s">
        <v>19</v>
      </c>
      <c r="C1051" s="66" t="s">
        <v>877</v>
      </c>
      <c r="D1051" s="67" t="s">
        <v>2934</v>
      </c>
      <c r="E1051" s="68" t="s">
        <v>100</v>
      </c>
      <c r="F1051" s="68" t="s">
        <v>2781</v>
      </c>
      <c r="G1051" s="13" t="s">
        <v>2935</v>
      </c>
      <c r="H1051" s="64">
        <v>20218</v>
      </c>
      <c r="I1051" s="69" t="s">
        <v>18</v>
      </c>
      <c r="J1051" s="51">
        <v>33980</v>
      </c>
      <c r="K1051" s="70">
        <v>7</v>
      </c>
      <c r="L1051" s="69"/>
    </row>
    <row r="1052" spans="1:12" ht="22.5">
      <c r="A1052" s="64">
        <f t="shared" si="48"/>
        <v>69</v>
      </c>
      <c r="B1052" s="65" t="s">
        <v>12</v>
      </c>
      <c r="C1052" s="66" t="s">
        <v>2936</v>
      </c>
      <c r="D1052" s="67" t="s">
        <v>2937</v>
      </c>
      <c r="E1052" s="68" t="s">
        <v>100</v>
      </c>
      <c r="F1052" s="68" t="s">
        <v>2781</v>
      </c>
      <c r="G1052" s="13" t="s">
        <v>2938</v>
      </c>
      <c r="H1052" s="64">
        <v>20220</v>
      </c>
      <c r="I1052" s="69" t="s">
        <v>18</v>
      </c>
      <c r="J1052" s="51">
        <v>40470</v>
      </c>
      <c r="K1052" s="70">
        <v>7</v>
      </c>
      <c r="L1052" s="69"/>
    </row>
    <row r="1053" spans="1:12" ht="22.5">
      <c r="A1053" s="64">
        <f t="shared" si="48"/>
        <v>70</v>
      </c>
      <c r="B1053" s="65" t="s">
        <v>19</v>
      </c>
      <c r="C1053" s="66" t="s">
        <v>2730</v>
      </c>
      <c r="D1053" s="67" t="s">
        <v>1613</v>
      </c>
      <c r="E1053" s="68" t="s">
        <v>124</v>
      </c>
      <c r="F1053" s="68" t="s">
        <v>2781</v>
      </c>
      <c r="G1053" s="13" t="s">
        <v>2939</v>
      </c>
      <c r="H1053" s="64">
        <v>20221</v>
      </c>
      <c r="I1053" s="69" t="s">
        <v>124</v>
      </c>
      <c r="J1053" s="51">
        <v>15800</v>
      </c>
      <c r="K1053" s="70">
        <v>7</v>
      </c>
      <c r="L1053" s="69" t="s">
        <v>350</v>
      </c>
    </row>
    <row r="1054" spans="1:12" ht="22.5">
      <c r="A1054" s="64">
        <f t="shared" si="48"/>
        <v>71</v>
      </c>
      <c r="B1054" s="65" t="s">
        <v>23</v>
      </c>
      <c r="C1054" s="66" t="s">
        <v>2940</v>
      </c>
      <c r="D1054" s="67" t="s">
        <v>2941</v>
      </c>
      <c r="E1054" s="68" t="s">
        <v>100</v>
      </c>
      <c r="F1054" s="68" t="s">
        <v>2781</v>
      </c>
      <c r="G1054" s="13" t="s">
        <v>2942</v>
      </c>
      <c r="H1054" s="64">
        <v>20222</v>
      </c>
      <c r="I1054" s="69" t="s">
        <v>98</v>
      </c>
      <c r="J1054" s="51">
        <v>19030</v>
      </c>
      <c r="K1054" s="70">
        <v>7</v>
      </c>
      <c r="L1054" s="69"/>
    </row>
    <row r="1055" spans="1:12" ht="22.5">
      <c r="A1055" s="64">
        <f t="shared" si="48"/>
        <v>72</v>
      </c>
      <c r="B1055" s="65" t="s">
        <v>12</v>
      </c>
      <c r="C1055" s="66" t="s">
        <v>2943</v>
      </c>
      <c r="D1055" s="67" t="s">
        <v>2944</v>
      </c>
      <c r="E1055" s="68" t="s">
        <v>100</v>
      </c>
      <c r="F1055" s="68" t="s">
        <v>2781</v>
      </c>
      <c r="G1055" s="13" t="s">
        <v>2945</v>
      </c>
      <c r="H1055" s="64">
        <v>20223</v>
      </c>
      <c r="I1055" s="69" t="s">
        <v>18</v>
      </c>
      <c r="J1055" s="51">
        <v>39530</v>
      </c>
      <c r="K1055" s="70">
        <v>7</v>
      </c>
      <c r="L1055" s="69"/>
    </row>
    <row r="1056" spans="1:12" ht="22.5">
      <c r="A1056" s="64">
        <f t="shared" si="48"/>
        <v>73</v>
      </c>
      <c r="B1056" s="65" t="s">
        <v>12</v>
      </c>
      <c r="C1056" s="66" t="s">
        <v>2946</v>
      </c>
      <c r="D1056" s="67" t="s">
        <v>2947</v>
      </c>
      <c r="E1056" s="68" t="s">
        <v>100</v>
      </c>
      <c r="F1056" s="68" t="s">
        <v>2781</v>
      </c>
      <c r="G1056" s="13" t="s">
        <v>2948</v>
      </c>
      <c r="H1056" s="64">
        <v>20224</v>
      </c>
      <c r="I1056" s="69" t="s">
        <v>18</v>
      </c>
      <c r="J1056" s="51">
        <v>34640</v>
      </c>
      <c r="K1056" s="70">
        <v>7</v>
      </c>
      <c r="L1056" s="69"/>
    </row>
    <row r="1057" spans="1:12" ht="22.5">
      <c r="A1057" s="64">
        <f t="shared" si="48"/>
        <v>74</v>
      </c>
      <c r="B1057" s="65" t="s">
        <v>12</v>
      </c>
      <c r="C1057" s="66" t="s">
        <v>1475</v>
      </c>
      <c r="D1057" s="67" t="s">
        <v>2949</v>
      </c>
      <c r="E1057" s="68" t="s">
        <v>100</v>
      </c>
      <c r="F1057" s="68" t="s">
        <v>2781</v>
      </c>
      <c r="G1057" s="13" t="s">
        <v>2950</v>
      </c>
      <c r="H1057" s="64">
        <v>20226</v>
      </c>
      <c r="I1057" s="69" t="s">
        <v>18</v>
      </c>
      <c r="J1057" s="51">
        <v>68570</v>
      </c>
      <c r="K1057" s="70">
        <v>7</v>
      </c>
      <c r="L1057" s="69"/>
    </row>
    <row r="1058" spans="1:12" ht="22.5">
      <c r="A1058" s="64">
        <f t="shared" si="48"/>
        <v>75</v>
      </c>
      <c r="B1058" s="65" t="s">
        <v>12</v>
      </c>
      <c r="C1058" s="66" t="s">
        <v>2951</v>
      </c>
      <c r="D1058" s="67" t="s">
        <v>2952</v>
      </c>
      <c r="E1058" s="68" t="s">
        <v>100</v>
      </c>
      <c r="F1058" s="68" t="s">
        <v>2781</v>
      </c>
      <c r="G1058" s="13" t="s">
        <v>2953</v>
      </c>
      <c r="H1058" s="64">
        <v>20227</v>
      </c>
      <c r="I1058" s="69" t="s">
        <v>18</v>
      </c>
      <c r="J1058" s="51">
        <v>39870</v>
      </c>
      <c r="K1058" s="70">
        <v>7</v>
      </c>
      <c r="L1058" s="69"/>
    </row>
    <row r="1059" spans="1:12" ht="22.5">
      <c r="A1059" s="64">
        <f t="shared" si="48"/>
        <v>76</v>
      </c>
      <c r="B1059" s="65" t="s">
        <v>12</v>
      </c>
      <c r="C1059" s="66" t="s">
        <v>2954</v>
      </c>
      <c r="D1059" s="67" t="s">
        <v>2955</v>
      </c>
      <c r="E1059" s="68" t="s">
        <v>100</v>
      </c>
      <c r="F1059" s="68" t="s">
        <v>2781</v>
      </c>
      <c r="G1059" s="13" t="s">
        <v>2956</v>
      </c>
      <c r="H1059" s="64">
        <v>20229</v>
      </c>
      <c r="I1059" s="69" t="s">
        <v>18</v>
      </c>
      <c r="J1059" s="51">
        <v>52370</v>
      </c>
      <c r="K1059" s="70">
        <v>7</v>
      </c>
      <c r="L1059" s="69"/>
    </row>
    <row r="1060" spans="1:12" ht="22.5">
      <c r="A1060" s="64">
        <f t="shared" si="48"/>
        <v>77</v>
      </c>
      <c r="B1060" s="65" t="s">
        <v>12</v>
      </c>
      <c r="C1060" s="66" t="s">
        <v>2957</v>
      </c>
      <c r="D1060" s="67" t="s">
        <v>2958</v>
      </c>
      <c r="E1060" s="68" t="s">
        <v>100</v>
      </c>
      <c r="F1060" s="68" t="s">
        <v>2781</v>
      </c>
      <c r="G1060" s="13" t="s">
        <v>2959</v>
      </c>
      <c r="H1060" s="64">
        <v>20230</v>
      </c>
      <c r="I1060" s="69" t="s">
        <v>18</v>
      </c>
      <c r="J1060" s="51">
        <v>49080</v>
      </c>
      <c r="K1060" s="70">
        <v>7</v>
      </c>
      <c r="L1060" s="69"/>
    </row>
    <row r="1061" spans="1:12" ht="22.5">
      <c r="A1061" s="64">
        <f t="shared" si="48"/>
        <v>78</v>
      </c>
      <c r="B1061" s="65" t="s">
        <v>12</v>
      </c>
      <c r="C1061" s="66" t="s">
        <v>2960</v>
      </c>
      <c r="D1061" s="67" t="s">
        <v>2961</v>
      </c>
      <c r="E1061" s="68" t="s">
        <v>100</v>
      </c>
      <c r="F1061" s="68" t="s">
        <v>2781</v>
      </c>
      <c r="G1061" s="13" t="s">
        <v>2962</v>
      </c>
      <c r="H1061" s="64">
        <v>20231</v>
      </c>
      <c r="I1061" s="69" t="s">
        <v>18</v>
      </c>
      <c r="J1061" s="51">
        <v>52320</v>
      </c>
      <c r="K1061" s="70">
        <v>7</v>
      </c>
      <c r="L1061" s="69"/>
    </row>
    <row r="1062" spans="1:12" ht="22.5">
      <c r="A1062" s="64">
        <f t="shared" si="48"/>
        <v>79</v>
      </c>
      <c r="B1062" s="65" t="s">
        <v>12</v>
      </c>
      <c r="C1062" s="66" t="s">
        <v>2963</v>
      </c>
      <c r="D1062" s="67" t="s">
        <v>2143</v>
      </c>
      <c r="E1062" s="68" t="s">
        <v>100</v>
      </c>
      <c r="F1062" s="68" t="s">
        <v>2781</v>
      </c>
      <c r="G1062" s="13" t="s">
        <v>2964</v>
      </c>
      <c r="H1062" s="64">
        <v>20232</v>
      </c>
      <c r="I1062" s="69" t="s">
        <v>18</v>
      </c>
      <c r="J1062" s="51">
        <v>63230</v>
      </c>
      <c r="K1062" s="70">
        <v>7</v>
      </c>
      <c r="L1062" s="69"/>
    </row>
    <row r="1063" spans="1:12" ht="22.5">
      <c r="A1063" s="64">
        <f t="shared" si="48"/>
        <v>80</v>
      </c>
      <c r="B1063" s="65" t="s">
        <v>12</v>
      </c>
      <c r="C1063" s="66" t="s">
        <v>2965</v>
      </c>
      <c r="D1063" s="67" t="s">
        <v>2966</v>
      </c>
      <c r="E1063" s="68" t="s">
        <v>100</v>
      </c>
      <c r="F1063" s="68" t="s">
        <v>2781</v>
      </c>
      <c r="G1063" s="13" t="s">
        <v>2967</v>
      </c>
      <c r="H1063" s="64">
        <v>20233</v>
      </c>
      <c r="I1063" s="69" t="s">
        <v>18</v>
      </c>
      <c r="J1063" s="51">
        <v>41370</v>
      </c>
      <c r="K1063" s="70">
        <v>7</v>
      </c>
      <c r="L1063" s="69"/>
    </row>
    <row r="1064" spans="1:12" ht="22.5">
      <c r="A1064" s="64">
        <f t="shared" si="48"/>
        <v>81</v>
      </c>
      <c r="B1064" s="65" t="s">
        <v>12</v>
      </c>
      <c r="C1064" s="66" t="s">
        <v>2968</v>
      </c>
      <c r="D1064" s="67" t="s">
        <v>2969</v>
      </c>
      <c r="E1064" s="68" t="s">
        <v>100</v>
      </c>
      <c r="F1064" s="68" t="s">
        <v>2781</v>
      </c>
      <c r="G1064" s="13" t="s">
        <v>2970</v>
      </c>
      <c r="H1064" s="64">
        <v>20234</v>
      </c>
      <c r="I1064" s="69" t="s">
        <v>34</v>
      </c>
      <c r="J1064" s="51">
        <v>30050</v>
      </c>
      <c r="K1064" s="70">
        <v>7</v>
      </c>
      <c r="L1064" s="69"/>
    </row>
    <row r="1065" spans="1:12" ht="22.5">
      <c r="A1065" s="64">
        <f t="shared" si="48"/>
        <v>82</v>
      </c>
      <c r="B1065" s="65" t="s">
        <v>12</v>
      </c>
      <c r="C1065" s="66" t="s">
        <v>119</v>
      </c>
      <c r="D1065" s="67" t="s">
        <v>2971</v>
      </c>
      <c r="E1065" s="68" t="s">
        <v>100</v>
      </c>
      <c r="F1065" s="68" t="s">
        <v>2781</v>
      </c>
      <c r="G1065" s="13" t="s">
        <v>2972</v>
      </c>
      <c r="H1065" s="64">
        <v>20235</v>
      </c>
      <c r="I1065" s="69" t="s">
        <v>18</v>
      </c>
      <c r="J1065" s="51">
        <v>42490</v>
      </c>
      <c r="K1065" s="70">
        <v>7</v>
      </c>
      <c r="L1065" s="69"/>
    </row>
    <row r="1066" spans="1:12" ht="22.5">
      <c r="A1066" s="64">
        <f t="shared" si="48"/>
        <v>83</v>
      </c>
      <c r="B1066" s="65" t="s">
        <v>23</v>
      </c>
      <c r="C1066" s="66" t="s">
        <v>2413</v>
      </c>
      <c r="D1066" s="67" t="s">
        <v>2973</v>
      </c>
      <c r="E1066" s="68" t="s">
        <v>100</v>
      </c>
      <c r="F1066" s="68" t="s">
        <v>2781</v>
      </c>
      <c r="G1066" s="13" t="s">
        <v>2974</v>
      </c>
      <c r="H1066" s="64">
        <v>20236</v>
      </c>
      <c r="I1066" s="69" t="s">
        <v>18</v>
      </c>
      <c r="J1066" s="51">
        <v>51610</v>
      </c>
      <c r="K1066" s="70">
        <v>7</v>
      </c>
      <c r="L1066" s="69"/>
    </row>
    <row r="1067" spans="1:12" ht="22.5">
      <c r="A1067" s="64">
        <f t="shared" si="48"/>
        <v>84</v>
      </c>
      <c r="B1067" s="65" t="s">
        <v>12</v>
      </c>
      <c r="C1067" s="66" t="s">
        <v>2975</v>
      </c>
      <c r="D1067" s="67" t="s">
        <v>2976</v>
      </c>
      <c r="E1067" s="68" t="s">
        <v>100</v>
      </c>
      <c r="F1067" s="68" t="s">
        <v>2781</v>
      </c>
      <c r="G1067" s="13" t="s">
        <v>2977</v>
      </c>
      <c r="H1067" s="64">
        <v>20237</v>
      </c>
      <c r="I1067" s="69" t="s">
        <v>18</v>
      </c>
      <c r="J1067" s="51">
        <v>43000</v>
      </c>
      <c r="K1067" s="70">
        <v>7</v>
      </c>
      <c r="L1067" s="69"/>
    </row>
    <row r="1068" spans="1:12" ht="22.5">
      <c r="A1068" s="64">
        <f t="shared" si="48"/>
        <v>85</v>
      </c>
      <c r="B1068" s="65" t="s">
        <v>12</v>
      </c>
      <c r="C1068" s="66" t="s">
        <v>2978</v>
      </c>
      <c r="D1068" s="67" t="s">
        <v>471</v>
      </c>
      <c r="E1068" s="68" t="s">
        <v>100</v>
      </c>
      <c r="F1068" s="68" t="s">
        <v>2781</v>
      </c>
      <c r="G1068" s="13" t="s">
        <v>2979</v>
      </c>
      <c r="H1068" s="64">
        <v>20238</v>
      </c>
      <c r="I1068" s="69" t="s">
        <v>18</v>
      </c>
      <c r="J1068" s="51">
        <v>55640</v>
      </c>
      <c r="K1068" s="70">
        <v>7</v>
      </c>
      <c r="L1068" s="69"/>
    </row>
    <row r="1069" spans="1:12" ht="22.5">
      <c r="A1069" s="64">
        <f t="shared" si="48"/>
        <v>86</v>
      </c>
      <c r="B1069" s="65" t="s">
        <v>12</v>
      </c>
      <c r="C1069" s="66" t="s">
        <v>657</v>
      </c>
      <c r="D1069" s="67" t="s">
        <v>2980</v>
      </c>
      <c r="E1069" s="68" t="s">
        <v>100</v>
      </c>
      <c r="F1069" s="68" t="s">
        <v>2781</v>
      </c>
      <c r="G1069" s="13" t="s">
        <v>2981</v>
      </c>
      <c r="H1069" s="64">
        <v>20240</v>
      </c>
      <c r="I1069" s="69" t="s">
        <v>18</v>
      </c>
      <c r="J1069" s="51">
        <v>61700</v>
      </c>
      <c r="K1069" s="70">
        <v>7</v>
      </c>
      <c r="L1069" s="69"/>
    </row>
    <row r="1070" spans="1:12" ht="22.5">
      <c r="A1070" s="64">
        <f t="shared" si="48"/>
        <v>87</v>
      </c>
      <c r="B1070" s="65" t="s">
        <v>12</v>
      </c>
      <c r="C1070" s="66" t="s">
        <v>2538</v>
      </c>
      <c r="D1070" s="67" t="s">
        <v>1453</v>
      </c>
      <c r="E1070" s="68" t="s">
        <v>100</v>
      </c>
      <c r="F1070" s="68" t="s">
        <v>2781</v>
      </c>
      <c r="G1070" s="13" t="s">
        <v>2982</v>
      </c>
      <c r="H1070" s="64">
        <v>20242</v>
      </c>
      <c r="I1070" s="69" t="s">
        <v>18</v>
      </c>
      <c r="J1070" s="51">
        <v>32750</v>
      </c>
      <c r="K1070" s="70">
        <v>7</v>
      </c>
      <c r="L1070" s="69"/>
    </row>
    <row r="1071" spans="1:12" ht="22.5">
      <c r="A1071" s="64">
        <f t="shared" si="48"/>
        <v>88</v>
      </c>
      <c r="B1071" s="65" t="s">
        <v>19</v>
      </c>
      <c r="C1071" s="66" t="s">
        <v>1188</v>
      </c>
      <c r="D1071" s="67" t="s">
        <v>2983</v>
      </c>
      <c r="E1071" s="68" t="s">
        <v>124</v>
      </c>
      <c r="F1071" s="68" t="s">
        <v>2781</v>
      </c>
      <c r="G1071" s="13" t="s">
        <v>2984</v>
      </c>
      <c r="H1071" s="64">
        <v>20243</v>
      </c>
      <c r="I1071" s="69" t="s">
        <v>124</v>
      </c>
      <c r="J1071" s="51">
        <v>16130</v>
      </c>
      <c r="K1071" s="70">
        <v>7</v>
      </c>
      <c r="L1071" s="69"/>
    </row>
    <row r="1072" spans="1:12" ht="22.5">
      <c r="A1072" s="64">
        <f t="shared" si="48"/>
        <v>89</v>
      </c>
      <c r="B1072" s="65" t="s">
        <v>12</v>
      </c>
      <c r="C1072" s="66" t="s">
        <v>2985</v>
      </c>
      <c r="D1072" s="67" t="s">
        <v>2986</v>
      </c>
      <c r="E1072" s="68" t="s">
        <v>100</v>
      </c>
      <c r="F1072" s="68" t="s">
        <v>2781</v>
      </c>
      <c r="G1072" s="13" t="s">
        <v>2987</v>
      </c>
      <c r="H1072" s="64">
        <v>20244</v>
      </c>
      <c r="I1072" s="69" t="s">
        <v>18</v>
      </c>
      <c r="J1072" s="51">
        <v>49250</v>
      </c>
      <c r="K1072" s="70">
        <v>7</v>
      </c>
      <c r="L1072" s="69"/>
    </row>
    <row r="1073" spans="1:12" ht="22.5">
      <c r="A1073" s="64">
        <f t="shared" si="48"/>
        <v>90</v>
      </c>
      <c r="B1073" s="65" t="s">
        <v>19</v>
      </c>
      <c r="C1073" s="66" t="s">
        <v>2988</v>
      </c>
      <c r="D1073" s="67" t="s">
        <v>2989</v>
      </c>
      <c r="E1073" s="68" t="s">
        <v>124</v>
      </c>
      <c r="F1073" s="68" t="s">
        <v>2781</v>
      </c>
      <c r="G1073" s="13" t="s">
        <v>2990</v>
      </c>
      <c r="H1073" s="64">
        <v>20245</v>
      </c>
      <c r="I1073" s="69" t="s">
        <v>124</v>
      </c>
      <c r="J1073" s="51">
        <v>15800</v>
      </c>
      <c r="K1073" s="70">
        <v>7</v>
      </c>
      <c r="L1073" s="69" t="s">
        <v>350</v>
      </c>
    </row>
    <row r="1074" spans="1:12" ht="22.5">
      <c r="A1074" s="64">
        <f t="shared" si="48"/>
        <v>91</v>
      </c>
      <c r="B1074" s="65" t="s">
        <v>23</v>
      </c>
      <c r="C1074" s="66" t="s">
        <v>2991</v>
      </c>
      <c r="D1074" s="67" t="s">
        <v>2992</v>
      </c>
      <c r="E1074" s="68" t="s">
        <v>100</v>
      </c>
      <c r="F1074" s="68" t="s">
        <v>2781</v>
      </c>
      <c r="G1074" s="13" t="s">
        <v>2993</v>
      </c>
      <c r="H1074" s="64">
        <v>20246</v>
      </c>
      <c r="I1074" s="69" t="s">
        <v>98</v>
      </c>
      <c r="J1074" s="51">
        <v>19170</v>
      </c>
      <c r="K1074" s="70">
        <v>7</v>
      </c>
      <c r="L1074" s="69"/>
    </row>
    <row r="1075" spans="1:12" ht="22.5">
      <c r="A1075" s="64">
        <f t="shared" si="48"/>
        <v>92</v>
      </c>
      <c r="B1075" s="65" t="s">
        <v>23</v>
      </c>
      <c r="C1075" s="66" t="s">
        <v>2994</v>
      </c>
      <c r="D1075" s="67" t="s">
        <v>2995</v>
      </c>
      <c r="E1075" s="68" t="s">
        <v>100</v>
      </c>
      <c r="F1075" s="68" t="s">
        <v>2781</v>
      </c>
      <c r="G1075" s="13" t="s">
        <v>2996</v>
      </c>
      <c r="H1075" s="64">
        <v>20247</v>
      </c>
      <c r="I1075" s="69" t="s">
        <v>18</v>
      </c>
      <c r="J1075" s="51">
        <v>61600</v>
      </c>
      <c r="K1075" s="70">
        <v>7</v>
      </c>
      <c r="L1075" s="69"/>
    </row>
    <row r="1076" spans="1:12" ht="22.5">
      <c r="A1076" s="64">
        <f t="shared" si="48"/>
        <v>93</v>
      </c>
      <c r="B1076" s="65" t="s">
        <v>12</v>
      </c>
      <c r="C1076" s="66" t="s">
        <v>2997</v>
      </c>
      <c r="D1076" s="67" t="s">
        <v>2998</v>
      </c>
      <c r="E1076" s="68" t="s">
        <v>100</v>
      </c>
      <c r="F1076" s="68" t="s">
        <v>2781</v>
      </c>
      <c r="G1076" s="13" t="s">
        <v>2999</v>
      </c>
      <c r="H1076" s="64">
        <v>20248</v>
      </c>
      <c r="I1076" s="69" t="s">
        <v>18</v>
      </c>
      <c r="J1076" s="51">
        <v>59450</v>
      </c>
      <c r="K1076" s="70">
        <v>7</v>
      </c>
      <c r="L1076" s="69"/>
    </row>
    <row r="1077" spans="1:12" ht="22.5">
      <c r="A1077" s="64">
        <f t="shared" si="48"/>
        <v>94</v>
      </c>
      <c r="B1077" s="65" t="s">
        <v>12</v>
      </c>
      <c r="C1077" s="66" t="s">
        <v>3000</v>
      </c>
      <c r="D1077" s="67" t="s">
        <v>3001</v>
      </c>
      <c r="E1077" s="68" t="s">
        <v>100</v>
      </c>
      <c r="F1077" s="68" t="s">
        <v>2781</v>
      </c>
      <c r="G1077" s="13" t="s">
        <v>3002</v>
      </c>
      <c r="H1077" s="64">
        <v>20249</v>
      </c>
      <c r="I1077" s="69" t="s">
        <v>18</v>
      </c>
      <c r="J1077" s="51">
        <v>54710</v>
      </c>
      <c r="K1077" s="70">
        <v>7</v>
      </c>
      <c r="L1077" s="69"/>
    </row>
    <row r="1078" spans="1:12" ht="22.5">
      <c r="A1078" s="64">
        <f t="shared" si="48"/>
        <v>95</v>
      </c>
      <c r="B1078" s="65" t="s">
        <v>12</v>
      </c>
      <c r="C1078" s="66" t="s">
        <v>3003</v>
      </c>
      <c r="D1078" s="67" t="s">
        <v>3004</v>
      </c>
      <c r="E1078" s="68" t="s">
        <v>100</v>
      </c>
      <c r="F1078" s="68" t="s">
        <v>2781</v>
      </c>
      <c r="G1078" s="13" t="s">
        <v>3005</v>
      </c>
      <c r="H1078" s="64">
        <v>20250</v>
      </c>
      <c r="I1078" s="69" t="s">
        <v>18</v>
      </c>
      <c r="J1078" s="51">
        <v>40580</v>
      </c>
      <c r="K1078" s="70">
        <v>7</v>
      </c>
      <c r="L1078" s="69"/>
    </row>
    <row r="1079" spans="1:12" ht="22.5">
      <c r="A1079" s="64">
        <f t="shared" si="48"/>
        <v>96</v>
      </c>
      <c r="B1079" s="65" t="s">
        <v>12</v>
      </c>
      <c r="C1079" s="66" t="s">
        <v>1349</v>
      </c>
      <c r="D1079" s="67" t="s">
        <v>3006</v>
      </c>
      <c r="E1079" s="68" t="s">
        <v>100</v>
      </c>
      <c r="F1079" s="68" t="s">
        <v>2781</v>
      </c>
      <c r="G1079" s="13" t="s">
        <v>3007</v>
      </c>
      <c r="H1079" s="64">
        <v>20251</v>
      </c>
      <c r="I1079" s="69" t="s">
        <v>18</v>
      </c>
      <c r="J1079" s="51">
        <v>54230</v>
      </c>
      <c r="K1079" s="70">
        <v>7</v>
      </c>
      <c r="L1079" s="69"/>
    </row>
    <row r="1080" spans="1:12" ht="22.5">
      <c r="A1080" s="64">
        <f t="shared" si="48"/>
        <v>97</v>
      </c>
      <c r="B1080" s="65" t="s">
        <v>12</v>
      </c>
      <c r="C1080" s="66" t="s">
        <v>3008</v>
      </c>
      <c r="D1080" s="67" t="s">
        <v>3009</v>
      </c>
      <c r="E1080" s="68" t="s">
        <v>100</v>
      </c>
      <c r="F1080" s="68" t="s">
        <v>2781</v>
      </c>
      <c r="G1080" s="13" t="s">
        <v>3010</v>
      </c>
      <c r="H1080" s="64">
        <v>20252</v>
      </c>
      <c r="I1080" s="69" t="s">
        <v>18</v>
      </c>
      <c r="J1080" s="51">
        <v>60020</v>
      </c>
      <c r="K1080" s="70">
        <v>7</v>
      </c>
      <c r="L1080" s="69"/>
    </row>
    <row r="1081" spans="1:12" ht="22.5">
      <c r="A1081" s="64">
        <f t="shared" si="48"/>
        <v>98</v>
      </c>
      <c r="B1081" s="65" t="s">
        <v>19</v>
      </c>
      <c r="C1081" s="66" t="s">
        <v>3011</v>
      </c>
      <c r="D1081" s="67" t="s">
        <v>3012</v>
      </c>
      <c r="E1081" s="68" t="s">
        <v>124</v>
      </c>
      <c r="F1081" s="68" t="s">
        <v>2781</v>
      </c>
      <c r="G1081" s="13" t="s">
        <v>3013</v>
      </c>
      <c r="H1081" s="64">
        <v>20253</v>
      </c>
      <c r="I1081" s="69" t="s">
        <v>124</v>
      </c>
      <c r="J1081" s="51">
        <v>16910</v>
      </c>
      <c r="K1081" s="70">
        <v>7</v>
      </c>
      <c r="L1081" s="69"/>
    </row>
    <row r="1082" spans="1:12" ht="22.5">
      <c r="A1082" s="64">
        <f t="shared" si="48"/>
        <v>99</v>
      </c>
      <c r="B1082" s="65" t="s">
        <v>19</v>
      </c>
      <c r="C1082" s="66" t="s">
        <v>3014</v>
      </c>
      <c r="D1082" s="67" t="s">
        <v>3015</v>
      </c>
      <c r="E1082" s="68" t="s">
        <v>100</v>
      </c>
      <c r="F1082" s="68" t="s">
        <v>2781</v>
      </c>
      <c r="G1082" s="13" t="s">
        <v>3016</v>
      </c>
      <c r="H1082" s="64">
        <v>20254</v>
      </c>
      <c r="I1082" s="69" t="s">
        <v>18</v>
      </c>
      <c r="J1082" s="51">
        <v>57510</v>
      </c>
      <c r="K1082" s="70">
        <v>7</v>
      </c>
      <c r="L1082" s="69"/>
    </row>
    <row r="1083" spans="1:12" ht="22.5">
      <c r="A1083" s="64">
        <f t="shared" si="48"/>
        <v>100</v>
      </c>
      <c r="B1083" s="65" t="s">
        <v>12</v>
      </c>
      <c r="C1083" s="66" t="s">
        <v>3017</v>
      </c>
      <c r="D1083" s="67" t="s">
        <v>3018</v>
      </c>
      <c r="E1083" s="68" t="s">
        <v>100</v>
      </c>
      <c r="F1083" s="68" t="s">
        <v>2781</v>
      </c>
      <c r="G1083" s="13" t="s">
        <v>3019</v>
      </c>
      <c r="H1083" s="64">
        <v>20256</v>
      </c>
      <c r="I1083" s="69" t="s">
        <v>18</v>
      </c>
      <c r="J1083" s="51">
        <v>61600</v>
      </c>
      <c r="K1083" s="70">
        <v>7</v>
      </c>
      <c r="L1083" s="69"/>
    </row>
    <row r="1084" spans="1:12" ht="22.5">
      <c r="A1084" s="64">
        <f t="shared" si="48"/>
        <v>101</v>
      </c>
      <c r="B1084" s="65" t="s">
        <v>12</v>
      </c>
      <c r="C1084" s="66" t="s">
        <v>3020</v>
      </c>
      <c r="D1084" s="67" t="s">
        <v>3021</v>
      </c>
      <c r="E1084" s="68" t="s">
        <v>100</v>
      </c>
      <c r="F1084" s="68" t="s">
        <v>2781</v>
      </c>
      <c r="G1084" s="13" t="s">
        <v>3022</v>
      </c>
      <c r="H1084" s="64">
        <v>20257</v>
      </c>
      <c r="I1084" s="69" t="s">
        <v>18</v>
      </c>
      <c r="J1084" s="51">
        <v>34770</v>
      </c>
      <c r="K1084" s="70">
        <v>7</v>
      </c>
      <c r="L1084" s="69"/>
    </row>
    <row r="1085" spans="1:12" ht="22.5">
      <c r="A1085" s="64">
        <f t="shared" si="48"/>
        <v>102</v>
      </c>
      <c r="B1085" s="65" t="s">
        <v>19</v>
      </c>
      <c r="C1085" s="66" t="s">
        <v>1756</v>
      </c>
      <c r="D1085" s="67" t="s">
        <v>3023</v>
      </c>
      <c r="E1085" s="68" t="s">
        <v>100</v>
      </c>
      <c r="F1085" s="68" t="s">
        <v>2781</v>
      </c>
      <c r="G1085" s="13" t="s">
        <v>3024</v>
      </c>
      <c r="H1085" s="64">
        <v>20259</v>
      </c>
      <c r="I1085" s="69" t="s">
        <v>98</v>
      </c>
      <c r="J1085" s="51">
        <v>19150</v>
      </c>
      <c r="K1085" s="70">
        <v>7</v>
      </c>
      <c r="L1085" s="69"/>
    </row>
    <row r="1086" spans="1:12" ht="22.5">
      <c r="A1086" s="64">
        <f t="shared" si="48"/>
        <v>103</v>
      </c>
      <c r="B1086" s="65" t="s">
        <v>19</v>
      </c>
      <c r="C1086" s="66" t="s">
        <v>1680</v>
      </c>
      <c r="D1086" s="67" t="s">
        <v>3025</v>
      </c>
      <c r="E1086" s="68" t="s">
        <v>100</v>
      </c>
      <c r="F1086" s="68" t="s">
        <v>2781</v>
      </c>
      <c r="G1086" s="13" t="s">
        <v>3026</v>
      </c>
      <c r="H1086" s="64">
        <v>20261</v>
      </c>
      <c r="I1086" s="69" t="s">
        <v>18</v>
      </c>
      <c r="J1086" s="51">
        <v>51610</v>
      </c>
      <c r="K1086" s="70">
        <v>7</v>
      </c>
      <c r="L1086" s="69"/>
    </row>
    <row r="1087" spans="1:12" ht="22.5">
      <c r="A1087" s="64">
        <f t="shared" si="48"/>
        <v>104</v>
      </c>
      <c r="B1087" s="65" t="s">
        <v>12</v>
      </c>
      <c r="C1087" s="66" t="s">
        <v>3027</v>
      </c>
      <c r="D1087" s="67" t="s">
        <v>3028</v>
      </c>
      <c r="E1087" s="68" t="s">
        <v>100</v>
      </c>
      <c r="F1087" s="68" t="s">
        <v>2781</v>
      </c>
      <c r="G1087" s="13" t="s">
        <v>3029</v>
      </c>
      <c r="H1087" s="64">
        <v>20262</v>
      </c>
      <c r="I1087" s="69" t="s">
        <v>18</v>
      </c>
      <c r="J1087" s="51">
        <v>37760</v>
      </c>
      <c r="K1087" s="70">
        <v>7</v>
      </c>
      <c r="L1087" s="69"/>
    </row>
    <row r="1088" spans="1:12" ht="22.5">
      <c r="A1088" s="64">
        <f t="shared" si="48"/>
        <v>105</v>
      </c>
      <c r="B1088" s="65" t="s">
        <v>19</v>
      </c>
      <c r="C1088" s="66" t="s">
        <v>441</v>
      </c>
      <c r="D1088" s="67" t="s">
        <v>3030</v>
      </c>
      <c r="E1088" s="68" t="s">
        <v>124</v>
      </c>
      <c r="F1088" s="68" t="s">
        <v>2781</v>
      </c>
      <c r="G1088" s="17" t="s">
        <v>3031</v>
      </c>
      <c r="H1088" s="64">
        <v>20263</v>
      </c>
      <c r="I1088" s="69" t="s">
        <v>124</v>
      </c>
      <c r="J1088" s="51">
        <v>16730</v>
      </c>
      <c r="K1088" s="70">
        <v>7</v>
      </c>
      <c r="L1088" s="69"/>
    </row>
    <row r="1089" spans="1:12" ht="22.5">
      <c r="A1089" s="64">
        <f t="shared" si="48"/>
        <v>106</v>
      </c>
      <c r="B1089" s="65" t="s">
        <v>23</v>
      </c>
      <c r="C1089" s="66" t="s">
        <v>3032</v>
      </c>
      <c r="D1089" s="67" t="s">
        <v>2726</v>
      </c>
      <c r="E1089" s="68" t="s">
        <v>100</v>
      </c>
      <c r="F1089" s="68" t="s">
        <v>2781</v>
      </c>
      <c r="G1089" s="13" t="s">
        <v>3033</v>
      </c>
      <c r="H1089" s="64">
        <v>20264</v>
      </c>
      <c r="I1089" s="69" t="s">
        <v>18</v>
      </c>
      <c r="J1089" s="51">
        <v>58310</v>
      </c>
      <c r="K1089" s="70">
        <v>7</v>
      </c>
      <c r="L1089" s="69"/>
    </row>
    <row r="1090" spans="1:12" ht="22.5">
      <c r="A1090" s="64">
        <f t="shared" si="48"/>
        <v>107</v>
      </c>
      <c r="B1090" s="65" t="s">
        <v>12</v>
      </c>
      <c r="C1090" s="66" t="s">
        <v>3034</v>
      </c>
      <c r="D1090" s="67" t="s">
        <v>3035</v>
      </c>
      <c r="E1090" s="68" t="s">
        <v>100</v>
      </c>
      <c r="F1090" s="68" t="s">
        <v>2781</v>
      </c>
      <c r="G1090" s="13" t="s">
        <v>3036</v>
      </c>
      <c r="H1090" s="64">
        <v>20265</v>
      </c>
      <c r="I1090" s="69" t="s">
        <v>18</v>
      </c>
      <c r="J1090" s="51">
        <v>48050</v>
      </c>
      <c r="K1090" s="70">
        <v>7</v>
      </c>
      <c r="L1090" s="69"/>
    </row>
    <row r="1091" spans="1:12" ht="22.5">
      <c r="A1091" s="64">
        <f t="shared" si="48"/>
        <v>108</v>
      </c>
      <c r="B1091" s="65" t="s">
        <v>12</v>
      </c>
      <c r="C1091" s="66" t="s">
        <v>1048</v>
      </c>
      <c r="D1091" s="67" t="s">
        <v>3037</v>
      </c>
      <c r="E1091" s="68" t="s">
        <v>100</v>
      </c>
      <c r="F1091" s="68" t="s">
        <v>2781</v>
      </c>
      <c r="G1091" s="13" t="s">
        <v>3038</v>
      </c>
      <c r="H1091" s="64">
        <v>20267</v>
      </c>
      <c r="I1091" s="69" t="s">
        <v>18</v>
      </c>
      <c r="J1091" s="51">
        <v>60020</v>
      </c>
      <c r="K1091" s="70">
        <v>7</v>
      </c>
      <c r="L1091" s="69"/>
    </row>
    <row r="1092" spans="1:12" ht="22.5">
      <c r="A1092" s="64">
        <f t="shared" si="48"/>
        <v>109</v>
      </c>
      <c r="B1092" s="65" t="s">
        <v>12</v>
      </c>
      <c r="C1092" s="66" t="s">
        <v>2464</v>
      </c>
      <c r="D1092" s="67" t="s">
        <v>193</v>
      </c>
      <c r="E1092" s="68" t="s">
        <v>100</v>
      </c>
      <c r="F1092" s="68" t="s">
        <v>2781</v>
      </c>
      <c r="G1092" s="13" t="s">
        <v>3039</v>
      </c>
      <c r="H1092" s="64">
        <v>20268</v>
      </c>
      <c r="I1092" s="69" t="s">
        <v>18</v>
      </c>
      <c r="J1092" s="51">
        <v>42920</v>
      </c>
      <c r="K1092" s="70">
        <v>7</v>
      </c>
      <c r="L1092" s="69"/>
    </row>
    <row r="1093" spans="1:12" ht="22.5">
      <c r="A1093" s="64">
        <f t="shared" si="48"/>
        <v>110</v>
      </c>
      <c r="B1093" s="65" t="s">
        <v>12</v>
      </c>
      <c r="C1093" s="66" t="s">
        <v>3040</v>
      </c>
      <c r="D1093" s="67" t="s">
        <v>3041</v>
      </c>
      <c r="E1093" s="68" t="s">
        <v>100</v>
      </c>
      <c r="F1093" s="68" t="s">
        <v>2781</v>
      </c>
      <c r="G1093" s="13" t="s">
        <v>3042</v>
      </c>
      <c r="H1093" s="64">
        <v>20269</v>
      </c>
      <c r="I1093" s="69" t="s">
        <v>34</v>
      </c>
      <c r="J1093" s="51">
        <v>39540</v>
      </c>
      <c r="K1093" s="70">
        <v>7</v>
      </c>
      <c r="L1093" s="69"/>
    </row>
    <row r="1094" spans="1:12" ht="22.5">
      <c r="A1094" s="64">
        <f t="shared" si="48"/>
        <v>111</v>
      </c>
      <c r="B1094" s="65" t="s">
        <v>12</v>
      </c>
      <c r="C1094" s="66" t="s">
        <v>3043</v>
      </c>
      <c r="D1094" s="67" t="s">
        <v>2973</v>
      </c>
      <c r="E1094" s="68" t="s">
        <v>100</v>
      </c>
      <c r="F1094" s="68" t="s">
        <v>2781</v>
      </c>
      <c r="G1094" s="13" t="s">
        <v>3044</v>
      </c>
      <c r="H1094" s="64">
        <v>20270</v>
      </c>
      <c r="I1094" s="69" t="s">
        <v>18</v>
      </c>
      <c r="J1094" s="51">
        <v>44070</v>
      </c>
      <c r="K1094" s="70">
        <v>7</v>
      </c>
      <c r="L1094" s="69"/>
    </row>
    <row r="1095" spans="1:12" ht="22.5">
      <c r="A1095" s="64">
        <f t="shared" si="48"/>
        <v>112</v>
      </c>
      <c r="B1095" s="65" t="s">
        <v>12</v>
      </c>
      <c r="C1095" s="66" t="s">
        <v>3045</v>
      </c>
      <c r="D1095" s="67" t="s">
        <v>3046</v>
      </c>
      <c r="E1095" s="68" t="s">
        <v>100</v>
      </c>
      <c r="F1095" s="68" t="s">
        <v>2781</v>
      </c>
      <c r="G1095" s="13" t="s">
        <v>3047</v>
      </c>
      <c r="H1095" s="64">
        <v>20272</v>
      </c>
      <c r="I1095" s="69" t="s">
        <v>18</v>
      </c>
      <c r="J1095" s="51">
        <v>49330</v>
      </c>
      <c r="K1095" s="70">
        <v>7</v>
      </c>
      <c r="L1095" s="69"/>
    </row>
    <row r="1096" spans="1:12" ht="22.5">
      <c r="A1096" s="64">
        <f t="shared" si="48"/>
        <v>113</v>
      </c>
      <c r="B1096" s="65" t="s">
        <v>12</v>
      </c>
      <c r="C1096" s="66" t="s">
        <v>1704</v>
      </c>
      <c r="D1096" s="67" t="s">
        <v>3048</v>
      </c>
      <c r="E1096" s="68" t="s">
        <v>100</v>
      </c>
      <c r="F1096" s="68" t="s">
        <v>2781</v>
      </c>
      <c r="G1096" s="13" t="s">
        <v>3049</v>
      </c>
      <c r="H1096" s="64">
        <v>20273</v>
      </c>
      <c r="I1096" s="69" t="s">
        <v>18</v>
      </c>
      <c r="J1096" s="51">
        <v>64860</v>
      </c>
      <c r="K1096" s="70">
        <v>7</v>
      </c>
      <c r="L1096" s="69"/>
    </row>
    <row r="1097" spans="1:12" ht="22.5">
      <c r="A1097" s="64">
        <f t="shared" si="48"/>
        <v>114</v>
      </c>
      <c r="B1097" s="65" t="s">
        <v>12</v>
      </c>
      <c r="C1097" s="66" t="s">
        <v>3050</v>
      </c>
      <c r="D1097" s="67" t="s">
        <v>3051</v>
      </c>
      <c r="E1097" s="68" t="s">
        <v>100</v>
      </c>
      <c r="F1097" s="68" t="s">
        <v>2781</v>
      </c>
      <c r="G1097" s="13" t="s">
        <v>3052</v>
      </c>
      <c r="H1097" s="64">
        <v>20274</v>
      </c>
      <c r="I1097" s="69" t="s">
        <v>18</v>
      </c>
      <c r="J1097" s="51">
        <v>59250</v>
      </c>
      <c r="K1097" s="70">
        <v>7</v>
      </c>
      <c r="L1097" s="69"/>
    </row>
    <row r="1098" spans="1:12" ht="22.5">
      <c r="A1098" s="64">
        <f t="shared" si="48"/>
        <v>115</v>
      </c>
      <c r="B1098" s="65" t="s">
        <v>23</v>
      </c>
      <c r="C1098" s="66" t="s">
        <v>3053</v>
      </c>
      <c r="D1098" s="67" t="s">
        <v>3054</v>
      </c>
      <c r="E1098" s="68" t="s">
        <v>100</v>
      </c>
      <c r="F1098" s="68" t="s">
        <v>2781</v>
      </c>
      <c r="G1098" s="13" t="s">
        <v>3055</v>
      </c>
      <c r="H1098" s="64">
        <v>20275</v>
      </c>
      <c r="I1098" s="69" t="s">
        <v>18</v>
      </c>
      <c r="J1098" s="51">
        <v>54910</v>
      </c>
      <c r="K1098" s="70">
        <v>7</v>
      </c>
      <c r="L1098" s="69"/>
    </row>
    <row r="1099" spans="1:12" ht="22.5">
      <c r="A1099" s="64">
        <f t="shared" si="48"/>
        <v>116</v>
      </c>
      <c r="B1099" s="65" t="s">
        <v>12</v>
      </c>
      <c r="C1099" s="66" t="s">
        <v>1622</v>
      </c>
      <c r="D1099" s="67" t="s">
        <v>3056</v>
      </c>
      <c r="E1099" s="68" t="s">
        <v>100</v>
      </c>
      <c r="F1099" s="68" t="s">
        <v>2781</v>
      </c>
      <c r="G1099" s="13" t="s">
        <v>3057</v>
      </c>
      <c r="H1099" s="64">
        <v>20363</v>
      </c>
      <c r="I1099" s="69" t="s">
        <v>18</v>
      </c>
      <c r="J1099" s="51">
        <v>30520</v>
      </c>
      <c r="K1099" s="70">
        <v>7</v>
      </c>
      <c r="L1099" s="69"/>
    </row>
    <row r="1100" spans="1:12" ht="22.5">
      <c r="A1100" s="64">
        <f t="shared" si="48"/>
        <v>117</v>
      </c>
      <c r="B1100" s="65" t="s">
        <v>12</v>
      </c>
      <c r="C1100" s="66" t="s">
        <v>3058</v>
      </c>
      <c r="D1100" s="67" t="s">
        <v>650</v>
      </c>
      <c r="E1100" s="68" t="s">
        <v>100</v>
      </c>
      <c r="F1100" s="68" t="s">
        <v>2781</v>
      </c>
      <c r="G1100" s="13" t="s">
        <v>3059</v>
      </c>
      <c r="H1100" s="64">
        <v>20364</v>
      </c>
      <c r="I1100" s="69" t="s">
        <v>34</v>
      </c>
      <c r="J1100" s="51">
        <v>29100</v>
      </c>
      <c r="K1100" s="70">
        <v>7</v>
      </c>
      <c r="L1100" s="69"/>
    </row>
    <row r="1101" spans="1:12" ht="22.5">
      <c r="A1101" s="64">
        <f t="shared" si="48"/>
        <v>118</v>
      </c>
      <c r="B1101" s="65" t="s">
        <v>12</v>
      </c>
      <c r="C1101" s="66" t="s">
        <v>3060</v>
      </c>
      <c r="D1101" s="67" t="s">
        <v>3061</v>
      </c>
      <c r="E1101" s="68" t="s">
        <v>100</v>
      </c>
      <c r="F1101" s="68" t="s">
        <v>2781</v>
      </c>
      <c r="G1101" s="13" t="s">
        <v>3062</v>
      </c>
      <c r="H1101" s="64">
        <v>20474</v>
      </c>
      <c r="I1101" s="69" t="s">
        <v>18</v>
      </c>
      <c r="J1101" s="51">
        <v>33590</v>
      </c>
      <c r="K1101" s="70">
        <v>7</v>
      </c>
      <c r="L1101" s="69"/>
    </row>
    <row r="1102" spans="1:12" ht="22.5">
      <c r="A1102" s="64">
        <f t="shared" si="48"/>
        <v>119</v>
      </c>
      <c r="B1102" s="65" t="s">
        <v>12</v>
      </c>
      <c r="C1102" s="66" t="s">
        <v>1279</v>
      </c>
      <c r="D1102" s="67" t="s">
        <v>3063</v>
      </c>
      <c r="E1102" s="68" t="s">
        <v>100</v>
      </c>
      <c r="F1102" s="68" t="s">
        <v>2781</v>
      </c>
      <c r="G1102" s="13" t="s">
        <v>3064</v>
      </c>
      <c r="H1102" s="64">
        <v>20521</v>
      </c>
      <c r="I1102" s="69" t="s">
        <v>34</v>
      </c>
      <c r="J1102" s="51">
        <v>29680</v>
      </c>
      <c r="K1102" s="70">
        <v>7</v>
      </c>
      <c r="L1102" s="69"/>
    </row>
    <row r="1103" spans="1:12" ht="22.5">
      <c r="A1103" s="64">
        <f t="shared" si="48"/>
        <v>120</v>
      </c>
      <c r="B1103" s="65" t="s">
        <v>12</v>
      </c>
      <c r="C1103" s="66" t="s">
        <v>3065</v>
      </c>
      <c r="D1103" s="67" t="s">
        <v>3066</v>
      </c>
      <c r="E1103" s="68" t="s">
        <v>100</v>
      </c>
      <c r="F1103" s="68" t="s">
        <v>2781</v>
      </c>
      <c r="G1103" s="13" t="s">
        <v>3067</v>
      </c>
      <c r="H1103" s="64">
        <v>20571</v>
      </c>
      <c r="I1103" s="69" t="s">
        <v>18</v>
      </c>
      <c r="J1103" s="51">
        <v>42970</v>
      </c>
      <c r="K1103" s="70">
        <v>7</v>
      </c>
      <c r="L1103" s="69"/>
    </row>
    <row r="1104" spans="1:12" ht="22.5">
      <c r="A1104" s="64">
        <f t="shared" si="48"/>
        <v>121</v>
      </c>
      <c r="B1104" s="65" t="s">
        <v>12</v>
      </c>
      <c r="C1104" s="66" t="s">
        <v>3068</v>
      </c>
      <c r="D1104" s="67" t="s">
        <v>3069</v>
      </c>
      <c r="E1104" s="68" t="s">
        <v>100</v>
      </c>
      <c r="F1104" s="68" t="s">
        <v>2781</v>
      </c>
      <c r="G1104" s="13" t="s">
        <v>3070</v>
      </c>
      <c r="H1104" s="64">
        <v>20803</v>
      </c>
      <c r="I1104" s="69" t="s">
        <v>18</v>
      </c>
      <c r="J1104" s="51">
        <v>39870</v>
      </c>
      <c r="K1104" s="70">
        <v>7</v>
      </c>
      <c r="L1104" s="69"/>
    </row>
    <row r="1105" spans="1:12" ht="22.5">
      <c r="A1105" s="64">
        <v>1</v>
      </c>
      <c r="B1105" s="65" t="s">
        <v>23</v>
      </c>
      <c r="C1105" s="66" t="s">
        <v>3071</v>
      </c>
      <c r="D1105" s="67" t="s">
        <v>261</v>
      </c>
      <c r="E1105" s="68" t="s">
        <v>107</v>
      </c>
      <c r="F1105" s="68" t="s">
        <v>3072</v>
      </c>
      <c r="G1105" s="20" t="s">
        <v>3073</v>
      </c>
      <c r="H1105" s="64">
        <v>20563</v>
      </c>
      <c r="I1105" s="69" t="s">
        <v>18</v>
      </c>
      <c r="J1105" s="51">
        <v>59640</v>
      </c>
      <c r="K1105" s="70">
        <v>8</v>
      </c>
      <c r="L1105" s="69"/>
    </row>
    <row r="1106" spans="1:12" ht="22.5">
      <c r="A1106" s="64">
        <f>A1105+1</f>
        <v>2</v>
      </c>
      <c r="B1106" s="65" t="s">
        <v>12</v>
      </c>
      <c r="C1106" s="66" t="s">
        <v>3074</v>
      </c>
      <c r="D1106" s="67" t="s">
        <v>3075</v>
      </c>
      <c r="E1106" s="68" t="s">
        <v>100</v>
      </c>
      <c r="F1106" s="68" t="s">
        <v>3072</v>
      </c>
      <c r="G1106" s="19">
        <v>905</v>
      </c>
      <c r="H1106" s="64">
        <v>10710</v>
      </c>
      <c r="I1106" s="69" t="s">
        <v>98</v>
      </c>
      <c r="J1106" s="51">
        <v>21600</v>
      </c>
      <c r="K1106" s="70">
        <v>8</v>
      </c>
      <c r="L1106" s="69"/>
    </row>
    <row r="1107" spans="1:12" ht="22.5">
      <c r="A1107" s="64">
        <f>A1106+1</f>
        <v>3</v>
      </c>
      <c r="B1107" s="65" t="s">
        <v>12</v>
      </c>
      <c r="C1107" s="66" t="s">
        <v>3076</v>
      </c>
      <c r="D1107" s="67" t="s">
        <v>3077</v>
      </c>
      <c r="E1107" s="68" t="s">
        <v>100</v>
      </c>
      <c r="F1107" s="68" t="s">
        <v>3072</v>
      </c>
      <c r="G1107" s="13" t="s">
        <v>3078</v>
      </c>
      <c r="H1107" s="64">
        <v>20568</v>
      </c>
      <c r="I1107" s="69" t="s">
        <v>18</v>
      </c>
      <c r="J1107" s="51">
        <v>57990</v>
      </c>
      <c r="K1107" s="70">
        <v>8</v>
      </c>
      <c r="L1107" s="69"/>
    </row>
    <row r="1108" spans="1:12" ht="22.5">
      <c r="A1108" s="64">
        <f>A1107+1</f>
        <v>4</v>
      </c>
      <c r="B1108" s="65" t="s">
        <v>19</v>
      </c>
      <c r="C1108" s="66" t="s">
        <v>3079</v>
      </c>
      <c r="D1108" s="67" t="s">
        <v>3080</v>
      </c>
      <c r="E1108" s="68" t="s">
        <v>100</v>
      </c>
      <c r="F1108" s="68" t="s">
        <v>3072</v>
      </c>
      <c r="G1108" s="13" t="s">
        <v>3081</v>
      </c>
      <c r="H1108" s="64">
        <v>20569</v>
      </c>
      <c r="I1108" s="69" t="s">
        <v>18</v>
      </c>
      <c r="J1108" s="51">
        <v>34980</v>
      </c>
      <c r="K1108" s="70">
        <v>8</v>
      </c>
      <c r="L1108" s="69"/>
    </row>
    <row r="1109" spans="1:12" ht="22.5">
      <c r="A1109" s="64">
        <f>A1108+1</f>
        <v>5</v>
      </c>
      <c r="B1109" s="65" t="s">
        <v>12</v>
      </c>
      <c r="C1109" s="66" t="s">
        <v>3082</v>
      </c>
      <c r="D1109" s="67" t="s">
        <v>3083</v>
      </c>
      <c r="E1109" s="68" t="s">
        <v>100</v>
      </c>
      <c r="F1109" s="68" t="s">
        <v>3072</v>
      </c>
      <c r="G1109" s="13" t="s">
        <v>3084</v>
      </c>
      <c r="H1109" s="64">
        <v>20570</v>
      </c>
      <c r="I1109" s="69" t="s">
        <v>98</v>
      </c>
      <c r="J1109" s="51">
        <v>22230</v>
      </c>
      <c r="K1109" s="70">
        <v>8</v>
      </c>
      <c r="L1109" s="69"/>
    </row>
    <row r="1110" spans="1:12" ht="22.5">
      <c r="A1110" s="64">
        <v>1</v>
      </c>
      <c r="B1110" s="65" t="s">
        <v>19</v>
      </c>
      <c r="C1110" s="66" t="s">
        <v>2522</v>
      </c>
      <c r="D1110" s="67" t="s">
        <v>3085</v>
      </c>
      <c r="E1110" s="68" t="s">
        <v>100</v>
      </c>
      <c r="F1110" s="68" t="s">
        <v>3086</v>
      </c>
      <c r="G1110" s="13" t="s">
        <v>3087</v>
      </c>
      <c r="H1110" s="64">
        <v>19842</v>
      </c>
      <c r="I1110" s="69" t="s">
        <v>98</v>
      </c>
      <c r="J1110" s="51">
        <v>20460</v>
      </c>
      <c r="K1110" s="70">
        <v>8</v>
      </c>
      <c r="L1110" s="69"/>
    </row>
    <row r="1111" spans="1:12" ht="22.5">
      <c r="A1111" s="64">
        <f>A1110+1</f>
        <v>2</v>
      </c>
      <c r="B1111" s="65" t="s">
        <v>12</v>
      </c>
      <c r="C1111" s="66" t="s">
        <v>3088</v>
      </c>
      <c r="D1111" s="67" t="s">
        <v>3089</v>
      </c>
      <c r="E1111" s="68" t="s">
        <v>100</v>
      </c>
      <c r="F1111" s="68" t="s">
        <v>3086</v>
      </c>
      <c r="G1111" s="13" t="s">
        <v>3090</v>
      </c>
      <c r="H1111" s="64">
        <v>20553</v>
      </c>
      <c r="I1111" s="69" t="s">
        <v>18</v>
      </c>
      <c r="J1111" s="51">
        <v>43390</v>
      </c>
      <c r="K1111" s="70">
        <v>8</v>
      </c>
      <c r="L1111" s="69"/>
    </row>
    <row r="1112" spans="1:12" ht="22.5">
      <c r="A1112" s="64">
        <f>A1111+1</f>
        <v>3</v>
      </c>
      <c r="B1112" s="65" t="s">
        <v>12</v>
      </c>
      <c r="C1112" s="66" t="s">
        <v>3091</v>
      </c>
      <c r="D1112" s="67" t="s">
        <v>3092</v>
      </c>
      <c r="E1112" s="68" t="s">
        <v>100</v>
      </c>
      <c r="F1112" s="68" t="s">
        <v>3086</v>
      </c>
      <c r="G1112" s="13" t="s">
        <v>3093</v>
      </c>
      <c r="H1112" s="64">
        <v>20554</v>
      </c>
      <c r="I1112" s="69" t="s">
        <v>18</v>
      </c>
      <c r="J1112" s="51">
        <v>61630</v>
      </c>
      <c r="K1112" s="70">
        <v>8</v>
      </c>
      <c r="L1112" s="69"/>
    </row>
    <row r="1113" spans="1:12" ht="22.5">
      <c r="A1113" s="64">
        <f>A1112+1</f>
        <v>4</v>
      </c>
      <c r="B1113" s="65" t="s">
        <v>12</v>
      </c>
      <c r="C1113" s="66" t="s">
        <v>1010</v>
      </c>
      <c r="D1113" s="67" t="s">
        <v>3094</v>
      </c>
      <c r="E1113" s="68" t="s">
        <v>100</v>
      </c>
      <c r="F1113" s="68" t="s">
        <v>3086</v>
      </c>
      <c r="G1113" s="13" t="s">
        <v>3095</v>
      </c>
      <c r="H1113" s="64">
        <v>20558</v>
      </c>
      <c r="I1113" s="69" t="s">
        <v>18</v>
      </c>
      <c r="J1113" s="51">
        <v>59870</v>
      </c>
      <c r="K1113" s="70">
        <v>8</v>
      </c>
      <c r="L1113" s="69"/>
    </row>
    <row r="1114" spans="1:12" ht="22.5">
      <c r="A1114" s="64">
        <v>1</v>
      </c>
      <c r="B1114" s="65" t="s">
        <v>23</v>
      </c>
      <c r="C1114" s="66" t="s">
        <v>3096</v>
      </c>
      <c r="D1114" s="67" t="s">
        <v>3097</v>
      </c>
      <c r="E1114" s="68" t="s">
        <v>107</v>
      </c>
      <c r="F1114" s="68" t="s">
        <v>3098</v>
      </c>
      <c r="G1114" s="13" t="s">
        <v>3099</v>
      </c>
      <c r="H1114" s="64">
        <v>20572</v>
      </c>
      <c r="I1114" s="69" t="s">
        <v>18</v>
      </c>
      <c r="J1114" s="51">
        <v>45880</v>
      </c>
      <c r="K1114" s="70">
        <v>8</v>
      </c>
      <c r="L1114" s="69"/>
    </row>
    <row r="1115" spans="1:12" ht="22.5">
      <c r="A1115" s="64">
        <f>A1114+1</f>
        <v>2</v>
      </c>
      <c r="B1115" s="65" t="s">
        <v>19</v>
      </c>
      <c r="C1115" s="66" t="s">
        <v>2921</v>
      </c>
      <c r="D1115" s="67" t="s">
        <v>3100</v>
      </c>
      <c r="E1115" s="68" t="s">
        <v>124</v>
      </c>
      <c r="F1115" s="68" t="s">
        <v>3098</v>
      </c>
      <c r="G1115" s="33" t="s">
        <v>3101</v>
      </c>
      <c r="H1115" s="64">
        <v>10468</v>
      </c>
      <c r="I1115" s="69" t="s">
        <v>124</v>
      </c>
      <c r="J1115" s="51">
        <v>15800</v>
      </c>
      <c r="K1115" s="70">
        <v>8</v>
      </c>
      <c r="L1115" s="69" t="s">
        <v>4169</v>
      </c>
    </row>
    <row r="1116" spans="1:12" ht="22.5">
      <c r="A1116" s="64">
        <f>A1115+1</f>
        <v>3</v>
      </c>
      <c r="B1116" s="65" t="s">
        <v>12</v>
      </c>
      <c r="C1116" s="66" t="s">
        <v>3102</v>
      </c>
      <c r="D1116" s="67" t="s">
        <v>3103</v>
      </c>
      <c r="E1116" s="68" t="s">
        <v>100</v>
      </c>
      <c r="F1116" s="68" t="s">
        <v>3098</v>
      </c>
      <c r="G1116" s="13" t="s">
        <v>3104</v>
      </c>
      <c r="H1116" s="64">
        <v>20574</v>
      </c>
      <c r="I1116" s="69" t="s">
        <v>18</v>
      </c>
      <c r="J1116" s="51">
        <v>40300</v>
      </c>
      <c r="K1116" s="70">
        <v>8</v>
      </c>
      <c r="L1116" s="69"/>
    </row>
    <row r="1117" spans="1:12" ht="22.5">
      <c r="A1117" s="64">
        <v>1</v>
      </c>
      <c r="B1117" s="65" t="s">
        <v>23</v>
      </c>
      <c r="C1117" s="66" t="s">
        <v>3105</v>
      </c>
      <c r="D1117" s="67" t="s">
        <v>3106</v>
      </c>
      <c r="E1117" s="68" t="s">
        <v>107</v>
      </c>
      <c r="F1117" s="68" t="s">
        <v>3107</v>
      </c>
      <c r="G1117" s="13" t="s">
        <v>3108</v>
      </c>
      <c r="H1117" s="64">
        <v>20559</v>
      </c>
      <c r="I1117" s="69" t="s">
        <v>18</v>
      </c>
      <c r="J1117" s="51">
        <v>51890</v>
      </c>
      <c r="K1117" s="70">
        <v>8</v>
      </c>
      <c r="L1117" s="69"/>
    </row>
    <row r="1118" spans="1:12" ht="22.5">
      <c r="A1118" s="64">
        <f>A1117+1</f>
        <v>2</v>
      </c>
      <c r="B1118" s="65" t="s">
        <v>19</v>
      </c>
      <c r="C1118" s="66" t="s">
        <v>3109</v>
      </c>
      <c r="D1118" s="67" t="s">
        <v>3110</v>
      </c>
      <c r="E1118" s="68" t="s">
        <v>124</v>
      </c>
      <c r="F1118" s="68" t="s">
        <v>3107</v>
      </c>
      <c r="G1118" s="13" t="s">
        <v>3111</v>
      </c>
      <c r="H1118" s="64">
        <v>10524</v>
      </c>
      <c r="I1118" s="69" t="s">
        <v>124</v>
      </c>
      <c r="J1118" s="51">
        <v>16150</v>
      </c>
      <c r="K1118" s="70">
        <v>8</v>
      </c>
      <c r="L1118" s="69"/>
    </row>
    <row r="1119" spans="1:12" ht="22.5">
      <c r="A1119" s="64">
        <f>A1118+1</f>
        <v>3</v>
      </c>
      <c r="B1119" s="65" t="s">
        <v>12</v>
      </c>
      <c r="C1119" s="66" t="s">
        <v>957</v>
      </c>
      <c r="D1119" s="67" t="s">
        <v>3112</v>
      </c>
      <c r="E1119" s="68" t="s">
        <v>100</v>
      </c>
      <c r="F1119" s="68" t="s">
        <v>3107</v>
      </c>
      <c r="G1119" s="13" t="s">
        <v>3113</v>
      </c>
      <c r="H1119" s="64">
        <v>20560</v>
      </c>
      <c r="I1119" s="69" t="s">
        <v>18</v>
      </c>
      <c r="J1119" s="51">
        <v>61990</v>
      </c>
      <c r="K1119" s="70">
        <v>8</v>
      </c>
      <c r="L1119" s="69"/>
    </row>
    <row r="1120" spans="1:12" ht="22.5">
      <c r="A1120" s="64">
        <v>1</v>
      </c>
      <c r="B1120" s="65" t="s">
        <v>23</v>
      </c>
      <c r="C1120" s="66" t="s">
        <v>3114</v>
      </c>
      <c r="D1120" s="67" t="s">
        <v>3115</v>
      </c>
      <c r="E1120" s="68" t="s">
        <v>107</v>
      </c>
      <c r="F1120" s="68" t="s">
        <v>3116</v>
      </c>
      <c r="G1120" s="13" t="s">
        <v>3117</v>
      </c>
      <c r="H1120" s="64">
        <v>19889</v>
      </c>
      <c r="I1120" s="69" t="s">
        <v>18</v>
      </c>
      <c r="J1120" s="51">
        <v>67940</v>
      </c>
      <c r="K1120" s="70">
        <v>4</v>
      </c>
      <c r="L1120" s="69"/>
    </row>
    <row r="1121" spans="1:12" ht="22.5">
      <c r="A1121" s="64">
        <f t="shared" ref="A1121:A1128" si="49">A1120+1</f>
        <v>2</v>
      </c>
      <c r="B1121" s="65" t="s">
        <v>23</v>
      </c>
      <c r="C1121" s="66" t="s">
        <v>480</v>
      </c>
      <c r="D1121" s="67" t="s">
        <v>3118</v>
      </c>
      <c r="E1121" s="68" t="s">
        <v>100</v>
      </c>
      <c r="F1121" s="68" t="s">
        <v>3119</v>
      </c>
      <c r="G1121" s="13" t="s">
        <v>3120</v>
      </c>
      <c r="H1121" s="64">
        <v>20449</v>
      </c>
      <c r="I1121" s="69" t="s">
        <v>18</v>
      </c>
      <c r="J1121" s="51">
        <v>64770</v>
      </c>
      <c r="K1121" s="70">
        <v>8</v>
      </c>
      <c r="L1121" s="69"/>
    </row>
    <row r="1122" spans="1:12" ht="22.5">
      <c r="A1122" s="64">
        <f t="shared" si="49"/>
        <v>3</v>
      </c>
      <c r="B1122" s="65" t="s">
        <v>12</v>
      </c>
      <c r="C1122" s="66" t="s">
        <v>977</v>
      </c>
      <c r="D1122" s="67" t="s">
        <v>3118</v>
      </c>
      <c r="E1122" s="68" t="s">
        <v>100</v>
      </c>
      <c r="F1122" s="68" t="s">
        <v>3119</v>
      </c>
      <c r="G1122" s="13" t="s">
        <v>3121</v>
      </c>
      <c r="H1122" s="64">
        <v>20452</v>
      </c>
      <c r="I1122" s="69" t="s">
        <v>18</v>
      </c>
      <c r="J1122" s="51">
        <v>61650</v>
      </c>
      <c r="K1122" s="70">
        <v>8</v>
      </c>
      <c r="L1122" s="69"/>
    </row>
    <row r="1123" spans="1:12" ht="22.5">
      <c r="A1123" s="64">
        <f t="shared" si="49"/>
        <v>4</v>
      </c>
      <c r="B1123" s="65" t="s">
        <v>19</v>
      </c>
      <c r="C1123" s="66" t="s">
        <v>3122</v>
      </c>
      <c r="D1123" s="67" t="s">
        <v>3123</v>
      </c>
      <c r="E1123" s="68" t="s">
        <v>124</v>
      </c>
      <c r="F1123" s="68" t="s">
        <v>3119</v>
      </c>
      <c r="G1123" s="13" t="s">
        <v>3124</v>
      </c>
      <c r="H1123" s="64">
        <v>20453</v>
      </c>
      <c r="I1123" s="69" t="s">
        <v>124</v>
      </c>
      <c r="J1123" s="51">
        <v>16330</v>
      </c>
      <c r="K1123" s="70">
        <v>8</v>
      </c>
      <c r="L1123" s="69"/>
    </row>
    <row r="1124" spans="1:12" ht="22.5">
      <c r="A1124" s="64">
        <f t="shared" si="49"/>
        <v>5</v>
      </c>
      <c r="B1124" s="65" t="s">
        <v>19</v>
      </c>
      <c r="C1124" s="66" t="s">
        <v>3125</v>
      </c>
      <c r="D1124" s="67" t="s">
        <v>3126</v>
      </c>
      <c r="E1124" s="68" t="s">
        <v>100</v>
      </c>
      <c r="F1124" s="68" t="s">
        <v>3119</v>
      </c>
      <c r="G1124" s="13" t="s">
        <v>3127</v>
      </c>
      <c r="H1124" s="64">
        <v>20454</v>
      </c>
      <c r="I1124" s="69" t="s">
        <v>98</v>
      </c>
      <c r="J1124" s="51">
        <v>18110</v>
      </c>
      <c r="K1124" s="70">
        <v>8</v>
      </c>
      <c r="L1124" s="69"/>
    </row>
    <row r="1125" spans="1:12" ht="22.5">
      <c r="A1125" s="64">
        <f t="shared" si="49"/>
        <v>6</v>
      </c>
      <c r="B1125" s="65" t="s">
        <v>19</v>
      </c>
      <c r="C1125" s="66" t="s">
        <v>877</v>
      </c>
      <c r="D1125" s="67" t="s">
        <v>3128</v>
      </c>
      <c r="E1125" s="68" t="s">
        <v>124</v>
      </c>
      <c r="F1125" s="68" t="s">
        <v>3119</v>
      </c>
      <c r="G1125" s="13" t="s">
        <v>3129</v>
      </c>
      <c r="H1125" s="64">
        <v>20455</v>
      </c>
      <c r="I1125" s="69" t="s">
        <v>124</v>
      </c>
      <c r="J1125" s="51">
        <v>15800</v>
      </c>
      <c r="K1125" s="70">
        <v>8</v>
      </c>
      <c r="L1125" s="69" t="s">
        <v>229</v>
      </c>
    </row>
    <row r="1126" spans="1:12" ht="22.5">
      <c r="A1126" s="64">
        <f t="shared" si="49"/>
        <v>7</v>
      </c>
      <c r="B1126" s="65" t="s">
        <v>12</v>
      </c>
      <c r="C1126" s="66" t="s">
        <v>3130</v>
      </c>
      <c r="D1126" s="67" t="s">
        <v>3131</v>
      </c>
      <c r="E1126" s="68" t="s">
        <v>100</v>
      </c>
      <c r="F1126" s="68" t="s">
        <v>3119</v>
      </c>
      <c r="G1126" s="13" t="s">
        <v>3132</v>
      </c>
      <c r="H1126" s="64">
        <v>20456</v>
      </c>
      <c r="I1126" s="69" t="s">
        <v>18</v>
      </c>
      <c r="J1126" s="51">
        <v>64640</v>
      </c>
      <c r="K1126" s="70">
        <v>8</v>
      </c>
      <c r="L1126" s="69"/>
    </row>
    <row r="1127" spans="1:12" ht="22.5">
      <c r="A1127" s="64">
        <f t="shared" si="49"/>
        <v>8</v>
      </c>
      <c r="B1127" s="65" t="s">
        <v>23</v>
      </c>
      <c r="C1127" s="66" t="s">
        <v>3133</v>
      </c>
      <c r="D1127" s="67" t="s">
        <v>3134</v>
      </c>
      <c r="E1127" s="68" t="s">
        <v>100</v>
      </c>
      <c r="F1127" s="68" t="s">
        <v>3119</v>
      </c>
      <c r="G1127" s="19">
        <v>2676</v>
      </c>
      <c r="H1127" s="64">
        <v>13218</v>
      </c>
      <c r="I1127" s="69" t="s">
        <v>34</v>
      </c>
      <c r="J1127" s="51">
        <v>25380</v>
      </c>
      <c r="K1127" s="70">
        <v>8</v>
      </c>
      <c r="L1127" s="69"/>
    </row>
    <row r="1128" spans="1:12" ht="22.5">
      <c r="A1128" s="64">
        <f t="shared" si="49"/>
        <v>9</v>
      </c>
      <c r="B1128" s="65" t="s">
        <v>12</v>
      </c>
      <c r="C1128" s="66" t="s">
        <v>1765</v>
      </c>
      <c r="D1128" s="67" t="s">
        <v>3135</v>
      </c>
      <c r="E1128" s="68" t="s">
        <v>100</v>
      </c>
      <c r="F1128" s="68" t="s">
        <v>3119</v>
      </c>
      <c r="G1128" s="13" t="s">
        <v>3136</v>
      </c>
      <c r="H1128" s="64">
        <v>20447</v>
      </c>
      <c r="I1128" s="69" t="s">
        <v>34</v>
      </c>
      <c r="J1128" s="51">
        <v>29020</v>
      </c>
      <c r="K1128" s="70">
        <v>8</v>
      </c>
      <c r="L1128" s="69"/>
    </row>
    <row r="1129" spans="1:12" ht="22.5">
      <c r="A1129" s="64">
        <v>1</v>
      </c>
      <c r="B1129" s="65" t="s">
        <v>23</v>
      </c>
      <c r="C1129" s="66" t="s">
        <v>3137</v>
      </c>
      <c r="D1129" s="67" t="s">
        <v>3138</v>
      </c>
      <c r="E1129" s="68" t="s">
        <v>107</v>
      </c>
      <c r="F1129" s="68" t="s">
        <v>3139</v>
      </c>
      <c r="G1129" s="13" t="s">
        <v>3140</v>
      </c>
      <c r="H1129" s="64">
        <v>20466</v>
      </c>
      <c r="I1129" s="69" t="s">
        <v>34</v>
      </c>
      <c r="J1129" s="51">
        <v>32340</v>
      </c>
      <c r="K1129" s="70">
        <v>8</v>
      </c>
      <c r="L1129" s="69"/>
    </row>
    <row r="1130" spans="1:12" ht="22.5">
      <c r="A1130" s="64">
        <f t="shared" ref="A1130:A1141" si="50">A1129+1</f>
        <v>2</v>
      </c>
      <c r="B1130" s="65" t="s">
        <v>19</v>
      </c>
      <c r="C1130" s="66" t="s">
        <v>93</v>
      </c>
      <c r="D1130" s="67" t="s">
        <v>3141</v>
      </c>
      <c r="E1130" s="68" t="s">
        <v>124</v>
      </c>
      <c r="F1130" s="68" t="s">
        <v>3139</v>
      </c>
      <c r="G1130" s="23">
        <v>5343</v>
      </c>
      <c r="H1130" s="64">
        <v>14565</v>
      </c>
      <c r="I1130" s="69" t="s">
        <v>124</v>
      </c>
      <c r="J1130" s="51">
        <v>16150</v>
      </c>
      <c r="K1130" s="70">
        <v>8</v>
      </c>
      <c r="L1130" s="69"/>
    </row>
    <row r="1131" spans="1:12" ht="22.5">
      <c r="A1131" s="64">
        <f t="shared" si="50"/>
        <v>3</v>
      </c>
      <c r="B1131" s="65" t="s">
        <v>23</v>
      </c>
      <c r="C1131" s="66" t="s">
        <v>3142</v>
      </c>
      <c r="D1131" s="67" t="s">
        <v>3143</v>
      </c>
      <c r="E1131" s="68" t="s">
        <v>124</v>
      </c>
      <c r="F1131" s="68" t="s">
        <v>3139</v>
      </c>
      <c r="G1131" s="13" t="s">
        <v>3144</v>
      </c>
      <c r="H1131" s="64">
        <v>20350</v>
      </c>
      <c r="I1131" s="69" t="s">
        <v>124</v>
      </c>
      <c r="J1131" s="51">
        <v>15800</v>
      </c>
      <c r="K1131" s="70">
        <v>8</v>
      </c>
      <c r="L1131" s="69" t="s">
        <v>229</v>
      </c>
    </row>
    <row r="1132" spans="1:12" ht="22.5">
      <c r="A1132" s="64">
        <f t="shared" si="50"/>
        <v>4</v>
      </c>
      <c r="B1132" s="65" t="s">
        <v>19</v>
      </c>
      <c r="C1132" s="66" t="s">
        <v>2361</v>
      </c>
      <c r="D1132" s="67" t="s">
        <v>3145</v>
      </c>
      <c r="E1132" s="68" t="s">
        <v>124</v>
      </c>
      <c r="F1132" s="68" t="s">
        <v>3139</v>
      </c>
      <c r="G1132" s="13" t="s">
        <v>3146</v>
      </c>
      <c r="H1132" s="64">
        <v>20374</v>
      </c>
      <c r="I1132" s="69" t="s">
        <v>124</v>
      </c>
      <c r="J1132" s="51">
        <v>15050</v>
      </c>
      <c r="K1132" s="70">
        <v>8</v>
      </c>
      <c r="L1132" s="69" t="s">
        <v>229</v>
      </c>
    </row>
    <row r="1133" spans="1:12" ht="22.5">
      <c r="A1133" s="64">
        <f t="shared" si="50"/>
        <v>5</v>
      </c>
      <c r="B1133" s="65" t="s">
        <v>19</v>
      </c>
      <c r="C1133" s="66" t="s">
        <v>2396</v>
      </c>
      <c r="D1133" s="67" t="s">
        <v>3147</v>
      </c>
      <c r="E1133" s="68" t="s">
        <v>100</v>
      </c>
      <c r="F1133" s="68" t="s">
        <v>3139</v>
      </c>
      <c r="G1133" s="13" t="s">
        <v>3148</v>
      </c>
      <c r="H1133" s="64">
        <v>20467</v>
      </c>
      <c r="I1133" s="69" t="s">
        <v>18</v>
      </c>
      <c r="J1133" s="51">
        <v>33360</v>
      </c>
      <c r="K1133" s="70">
        <v>8</v>
      </c>
      <c r="L1133" s="69"/>
    </row>
    <row r="1134" spans="1:12" ht="22.5">
      <c r="A1134" s="64">
        <f t="shared" si="50"/>
        <v>6</v>
      </c>
      <c r="B1134" s="65" t="s">
        <v>12</v>
      </c>
      <c r="C1134" s="66" t="s">
        <v>3149</v>
      </c>
      <c r="D1134" s="67" t="s">
        <v>3150</v>
      </c>
      <c r="E1134" s="68" t="s">
        <v>100</v>
      </c>
      <c r="F1134" s="68" t="s">
        <v>3139</v>
      </c>
      <c r="G1134" s="13" t="s">
        <v>3151</v>
      </c>
      <c r="H1134" s="64">
        <v>20469</v>
      </c>
      <c r="I1134" s="69" t="s">
        <v>18</v>
      </c>
      <c r="J1134" s="51">
        <v>65460</v>
      </c>
      <c r="K1134" s="70">
        <v>8</v>
      </c>
      <c r="L1134" s="69"/>
    </row>
    <row r="1135" spans="1:12" ht="22.5">
      <c r="A1135" s="64">
        <f t="shared" si="50"/>
        <v>7</v>
      </c>
      <c r="B1135" s="65" t="s">
        <v>19</v>
      </c>
      <c r="C1135" s="66" t="s">
        <v>1239</v>
      </c>
      <c r="D1135" s="67" t="s">
        <v>3152</v>
      </c>
      <c r="E1135" s="68" t="s">
        <v>124</v>
      </c>
      <c r="F1135" s="68" t="s">
        <v>3139</v>
      </c>
      <c r="G1135" s="13" t="s">
        <v>3153</v>
      </c>
      <c r="H1135" s="64">
        <v>20471</v>
      </c>
      <c r="I1135" s="69" t="s">
        <v>124</v>
      </c>
      <c r="J1135" s="51">
        <v>15800</v>
      </c>
      <c r="K1135" s="70">
        <v>8</v>
      </c>
      <c r="L1135" s="69" t="s">
        <v>3154</v>
      </c>
    </row>
    <row r="1136" spans="1:12" ht="22.5">
      <c r="A1136" s="64">
        <f t="shared" si="50"/>
        <v>8</v>
      </c>
      <c r="B1136" s="65" t="s">
        <v>23</v>
      </c>
      <c r="C1136" s="66" t="s">
        <v>2843</v>
      </c>
      <c r="D1136" s="67" t="s">
        <v>3155</v>
      </c>
      <c r="E1136" s="68" t="s">
        <v>124</v>
      </c>
      <c r="F1136" s="68" t="s">
        <v>3139</v>
      </c>
      <c r="G1136" s="13" t="s">
        <v>3156</v>
      </c>
      <c r="H1136" s="64">
        <v>20679</v>
      </c>
      <c r="I1136" s="69" t="s">
        <v>124</v>
      </c>
      <c r="J1136" s="51">
        <v>15800</v>
      </c>
      <c r="K1136" s="70">
        <v>8</v>
      </c>
      <c r="L1136" s="69" t="s">
        <v>864</v>
      </c>
    </row>
    <row r="1137" spans="1:12" ht="22.5">
      <c r="A1137" s="64">
        <f t="shared" si="50"/>
        <v>9</v>
      </c>
      <c r="B1137" s="65" t="s">
        <v>12</v>
      </c>
      <c r="C1137" s="66" t="s">
        <v>3157</v>
      </c>
      <c r="D1137" s="67" t="s">
        <v>3158</v>
      </c>
      <c r="E1137" s="68" t="s">
        <v>100</v>
      </c>
      <c r="F1137" s="68" t="s">
        <v>3159</v>
      </c>
      <c r="G1137" s="13" t="s">
        <v>3160</v>
      </c>
      <c r="H1137" s="64">
        <v>20458</v>
      </c>
      <c r="I1137" s="69" t="s">
        <v>18</v>
      </c>
      <c r="J1137" s="51">
        <v>41160</v>
      </c>
      <c r="K1137" s="70">
        <v>8</v>
      </c>
      <c r="L1137" s="69"/>
    </row>
    <row r="1138" spans="1:12" ht="22.5">
      <c r="A1138" s="64">
        <f t="shared" si="50"/>
        <v>10</v>
      </c>
      <c r="B1138" s="65" t="s">
        <v>12</v>
      </c>
      <c r="C1138" s="66" t="s">
        <v>3161</v>
      </c>
      <c r="D1138" s="67" t="s">
        <v>3162</v>
      </c>
      <c r="E1138" s="68" t="s">
        <v>100</v>
      </c>
      <c r="F1138" s="68" t="s">
        <v>3159</v>
      </c>
      <c r="G1138" s="13" t="s">
        <v>3163</v>
      </c>
      <c r="H1138" s="64">
        <v>20460</v>
      </c>
      <c r="I1138" s="69" t="s">
        <v>18</v>
      </c>
      <c r="J1138" s="51">
        <v>52990</v>
      </c>
      <c r="K1138" s="70">
        <v>8</v>
      </c>
      <c r="L1138" s="69"/>
    </row>
    <row r="1139" spans="1:12" ht="22.5">
      <c r="A1139" s="64">
        <f t="shared" si="50"/>
        <v>11</v>
      </c>
      <c r="B1139" s="65" t="s">
        <v>19</v>
      </c>
      <c r="C1139" s="66" t="s">
        <v>3164</v>
      </c>
      <c r="D1139" s="67" t="s">
        <v>3165</v>
      </c>
      <c r="E1139" s="68" t="s">
        <v>100</v>
      </c>
      <c r="F1139" s="68" t="s">
        <v>3159</v>
      </c>
      <c r="G1139" s="19">
        <v>10852</v>
      </c>
      <c r="H1139" s="64">
        <v>20464</v>
      </c>
      <c r="I1139" s="69" t="s">
        <v>98</v>
      </c>
      <c r="J1139" s="51">
        <v>22360</v>
      </c>
      <c r="K1139" s="70">
        <v>8</v>
      </c>
      <c r="L1139" s="69"/>
    </row>
    <row r="1140" spans="1:12" ht="22.5">
      <c r="A1140" s="64">
        <f t="shared" si="50"/>
        <v>12</v>
      </c>
      <c r="B1140" s="65" t="s">
        <v>12</v>
      </c>
      <c r="C1140" s="66" t="s">
        <v>54</v>
      </c>
      <c r="D1140" s="67" t="s">
        <v>3166</v>
      </c>
      <c r="E1140" s="68" t="s">
        <v>100</v>
      </c>
      <c r="F1140" s="68" t="s">
        <v>3159</v>
      </c>
      <c r="G1140" s="13" t="s">
        <v>3167</v>
      </c>
      <c r="H1140" s="64">
        <v>20465</v>
      </c>
      <c r="I1140" s="69" t="s">
        <v>18</v>
      </c>
      <c r="J1140" s="51">
        <v>44080</v>
      </c>
      <c r="K1140" s="70">
        <v>8</v>
      </c>
      <c r="L1140" s="69"/>
    </row>
    <row r="1141" spans="1:12" ht="22.5">
      <c r="A1141" s="64">
        <f t="shared" si="50"/>
        <v>13</v>
      </c>
      <c r="B1141" s="65" t="s">
        <v>19</v>
      </c>
      <c r="C1141" s="66" t="s">
        <v>1753</v>
      </c>
      <c r="D1141" s="67" t="s">
        <v>3168</v>
      </c>
      <c r="E1141" s="68" t="s">
        <v>100</v>
      </c>
      <c r="F1141" s="68" t="s">
        <v>3159</v>
      </c>
      <c r="G1141" s="13" t="s">
        <v>3169</v>
      </c>
      <c r="H1141" s="64">
        <v>20567</v>
      </c>
      <c r="I1141" s="69" t="s">
        <v>98</v>
      </c>
      <c r="J1141" s="51">
        <v>17940</v>
      </c>
      <c r="K1141" s="70">
        <v>8</v>
      </c>
      <c r="L1141" s="69"/>
    </row>
    <row r="1142" spans="1:12" ht="22.5">
      <c r="A1142" s="64">
        <v>1</v>
      </c>
      <c r="B1142" s="65" t="s">
        <v>19</v>
      </c>
      <c r="C1142" s="66" t="s">
        <v>3170</v>
      </c>
      <c r="D1142" s="67" t="s">
        <v>3171</v>
      </c>
      <c r="E1142" s="68" t="s">
        <v>107</v>
      </c>
      <c r="F1142" s="68" t="s">
        <v>3172</v>
      </c>
      <c r="G1142" s="13" t="s">
        <v>3173</v>
      </c>
      <c r="H1142" s="64">
        <v>20475</v>
      </c>
      <c r="I1142" s="69" t="s">
        <v>18</v>
      </c>
      <c r="J1142" s="51">
        <v>57090</v>
      </c>
      <c r="K1142" s="70">
        <v>8</v>
      </c>
      <c r="L1142" s="69"/>
    </row>
    <row r="1143" spans="1:12" ht="22.5">
      <c r="A1143" s="64">
        <f t="shared" ref="A1143:A1156" si="51">A1142+1</f>
        <v>2</v>
      </c>
      <c r="B1143" s="65" t="s">
        <v>12</v>
      </c>
      <c r="C1143" s="66" t="s">
        <v>48</v>
      </c>
      <c r="D1143" s="67" t="s">
        <v>3174</v>
      </c>
      <c r="E1143" s="68" t="s">
        <v>124</v>
      </c>
      <c r="F1143" s="68" t="s">
        <v>3172</v>
      </c>
      <c r="G1143" s="23">
        <v>2003</v>
      </c>
      <c r="H1143" s="64">
        <v>13862</v>
      </c>
      <c r="I1143" s="69" t="s">
        <v>124</v>
      </c>
      <c r="J1143" s="51">
        <v>16150</v>
      </c>
      <c r="K1143" s="70">
        <v>8</v>
      </c>
      <c r="L1143" s="69"/>
    </row>
    <row r="1144" spans="1:12" ht="22.5">
      <c r="A1144" s="64">
        <f t="shared" si="51"/>
        <v>3</v>
      </c>
      <c r="B1144" s="65" t="s">
        <v>23</v>
      </c>
      <c r="C1144" s="66" t="s">
        <v>3175</v>
      </c>
      <c r="D1144" s="67" t="s">
        <v>3176</v>
      </c>
      <c r="E1144" s="68" t="s">
        <v>100</v>
      </c>
      <c r="F1144" s="68" t="s">
        <v>3172</v>
      </c>
      <c r="G1144" s="13" t="s">
        <v>3177</v>
      </c>
      <c r="H1144" s="64">
        <v>19348</v>
      </c>
      <c r="I1144" s="69" t="s">
        <v>34</v>
      </c>
      <c r="J1144" s="51">
        <v>28530</v>
      </c>
      <c r="K1144" s="70">
        <v>8</v>
      </c>
      <c r="L1144" s="69"/>
    </row>
    <row r="1145" spans="1:12" ht="22.5">
      <c r="A1145" s="64">
        <f t="shared" si="51"/>
        <v>4</v>
      </c>
      <c r="B1145" s="65" t="s">
        <v>12</v>
      </c>
      <c r="C1145" s="66" t="s">
        <v>1182</v>
      </c>
      <c r="D1145" s="67" t="s">
        <v>3178</v>
      </c>
      <c r="E1145" s="68" t="s">
        <v>100</v>
      </c>
      <c r="F1145" s="68" t="s">
        <v>3172</v>
      </c>
      <c r="G1145" s="13" t="s">
        <v>3179</v>
      </c>
      <c r="H1145" s="64">
        <v>20476</v>
      </c>
      <c r="I1145" s="69" t="s">
        <v>18</v>
      </c>
      <c r="J1145" s="51">
        <v>32270</v>
      </c>
      <c r="K1145" s="70">
        <v>8</v>
      </c>
      <c r="L1145" s="69"/>
    </row>
    <row r="1146" spans="1:12" ht="22.5">
      <c r="A1146" s="64">
        <f t="shared" si="51"/>
        <v>5</v>
      </c>
      <c r="B1146" s="65" t="s">
        <v>12</v>
      </c>
      <c r="C1146" s="66" t="s">
        <v>3180</v>
      </c>
      <c r="D1146" s="67" t="s">
        <v>3181</v>
      </c>
      <c r="E1146" s="68" t="s">
        <v>100</v>
      </c>
      <c r="F1146" s="68" t="s">
        <v>3172</v>
      </c>
      <c r="G1146" s="13" t="s">
        <v>3182</v>
      </c>
      <c r="H1146" s="64">
        <v>20477</v>
      </c>
      <c r="I1146" s="69" t="s">
        <v>18</v>
      </c>
      <c r="J1146" s="51">
        <v>48900</v>
      </c>
      <c r="K1146" s="70">
        <v>8</v>
      </c>
      <c r="L1146" s="69"/>
    </row>
    <row r="1147" spans="1:12" ht="22.5">
      <c r="A1147" s="64">
        <f t="shared" si="51"/>
        <v>6</v>
      </c>
      <c r="B1147" s="65" t="s">
        <v>23</v>
      </c>
      <c r="C1147" s="66" t="s">
        <v>3183</v>
      </c>
      <c r="D1147" s="67" t="s">
        <v>3184</v>
      </c>
      <c r="E1147" s="68" t="s">
        <v>100</v>
      </c>
      <c r="F1147" s="68" t="s">
        <v>3172</v>
      </c>
      <c r="G1147" s="13" t="s">
        <v>3185</v>
      </c>
      <c r="H1147" s="64">
        <v>20479</v>
      </c>
      <c r="I1147" s="69" t="s">
        <v>18</v>
      </c>
      <c r="J1147" s="51">
        <v>64440</v>
      </c>
      <c r="K1147" s="70">
        <v>8</v>
      </c>
      <c r="L1147" s="69"/>
    </row>
    <row r="1148" spans="1:12" ht="22.5">
      <c r="A1148" s="64">
        <f t="shared" si="51"/>
        <v>7</v>
      </c>
      <c r="B1148" s="65" t="s">
        <v>12</v>
      </c>
      <c r="C1148" s="66" t="s">
        <v>1568</v>
      </c>
      <c r="D1148" s="67" t="s">
        <v>3186</v>
      </c>
      <c r="E1148" s="68" t="s">
        <v>100</v>
      </c>
      <c r="F1148" s="68" t="s">
        <v>3172</v>
      </c>
      <c r="G1148" s="13" t="s">
        <v>3187</v>
      </c>
      <c r="H1148" s="64">
        <v>20480</v>
      </c>
      <c r="I1148" s="69" t="s">
        <v>18</v>
      </c>
      <c r="J1148" s="51">
        <v>45040</v>
      </c>
      <c r="K1148" s="70">
        <v>8</v>
      </c>
      <c r="L1148" s="69"/>
    </row>
    <row r="1149" spans="1:12" ht="22.5">
      <c r="A1149" s="64">
        <f t="shared" si="51"/>
        <v>8</v>
      </c>
      <c r="B1149" s="65" t="s">
        <v>19</v>
      </c>
      <c r="C1149" s="66" t="s">
        <v>3188</v>
      </c>
      <c r="D1149" s="67" t="s">
        <v>3189</v>
      </c>
      <c r="E1149" s="68" t="s">
        <v>100</v>
      </c>
      <c r="F1149" s="68" t="s">
        <v>3172</v>
      </c>
      <c r="G1149" s="13" t="s">
        <v>3190</v>
      </c>
      <c r="H1149" s="64">
        <v>20481</v>
      </c>
      <c r="I1149" s="69" t="s">
        <v>34</v>
      </c>
      <c r="J1149" s="51">
        <v>27720</v>
      </c>
      <c r="K1149" s="70">
        <v>8</v>
      </c>
      <c r="L1149" s="69"/>
    </row>
    <row r="1150" spans="1:12" ht="22.5">
      <c r="A1150" s="64">
        <f t="shared" si="51"/>
        <v>9</v>
      </c>
      <c r="B1150" s="65" t="s">
        <v>19</v>
      </c>
      <c r="C1150" s="66" t="s">
        <v>3191</v>
      </c>
      <c r="D1150" s="67" t="s">
        <v>1722</v>
      </c>
      <c r="E1150" s="68" t="s">
        <v>124</v>
      </c>
      <c r="F1150" s="68" t="s">
        <v>3172</v>
      </c>
      <c r="G1150" s="13" t="s">
        <v>3192</v>
      </c>
      <c r="H1150" s="64">
        <v>20484</v>
      </c>
      <c r="I1150" s="69" t="s">
        <v>124</v>
      </c>
      <c r="J1150" s="51">
        <v>16610</v>
      </c>
      <c r="K1150" s="70">
        <v>8</v>
      </c>
      <c r="L1150" s="69"/>
    </row>
    <row r="1151" spans="1:12" ht="22.5">
      <c r="A1151" s="64">
        <f t="shared" si="51"/>
        <v>10</v>
      </c>
      <c r="B1151" s="65" t="s">
        <v>12</v>
      </c>
      <c r="C1151" s="66" t="s">
        <v>2322</v>
      </c>
      <c r="D1151" s="67" t="s">
        <v>3193</v>
      </c>
      <c r="E1151" s="68" t="s">
        <v>100</v>
      </c>
      <c r="F1151" s="68" t="s">
        <v>3172</v>
      </c>
      <c r="G1151" s="13" t="s">
        <v>3194</v>
      </c>
      <c r="H1151" s="64">
        <v>20485</v>
      </c>
      <c r="I1151" s="69" t="s">
        <v>18</v>
      </c>
      <c r="J1151" s="51">
        <v>56330</v>
      </c>
      <c r="K1151" s="70">
        <v>8</v>
      </c>
      <c r="L1151" s="69"/>
    </row>
    <row r="1152" spans="1:12" ht="22.5">
      <c r="A1152" s="64">
        <f t="shared" si="51"/>
        <v>11</v>
      </c>
      <c r="B1152" s="65" t="s">
        <v>19</v>
      </c>
      <c r="C1152" s="66" t="s">
        <v>1158</v>
      </c>
      <c r="D1152" s="67" t="s">
        <v>3195</v>
      </c>
      <c r="E1152" s="68" t="s">
        <v>124</v>
      </c>
      <c r="F1152" s="68" t="s">
        <v>3172</v>
      </c>
      <c r="G1152" s="13" t="s">
        <v>3196</v>
      </c>
      <c r="H1152" s="64">
        <v>20486</v>
      </c>
      <c r="I1152" s="69" t="s">
        <v>124</v>
      </c>
      <c r="J1152" s="51">
        <v>15800</v>
      </c>
      <c r="K1152" s="70">
        <v>8</v>
      </c>
      <c r="L1152" s="69" t="s">
        <v>229</v>
      </c>
    </row>
    <row r="1153" spans="1:12" ht="22.5">
      <c r="A1153" s="64">
        <f t="shared" si="51"/>
        <v>12</v>
      </c>
      <c r="B1153" s="65" t="s">
        <v>23</v>
      </c>
      <c r="C1153" s="66" t="s">
        <v>3197</v>
      </c>
      <c r="D1153" s="67" t="s">
        <v>3178</v>
      </c>
      <c r="E1153" s="68" t="s">
        <v>100</v>
      </c>
      <c r="F1153" s="68" t="s">
        <v>3172</v>
      </c>
      <c r="G1153" s="13" t="s">
        <v>3198</v>
      </c>
      <c r="H1153" s="64">
        <v>20487</v>
      </c>
      <c r="I1153" s="69" t="s">
        <v>18</v>
      </c>
      <c r="J1153" s="51">
        <v>54510</v>
      </c>
      <c r="K1153" s="70">
        <v>8</v>
      </c>
      <c r="L1153" s="69"/>
    </row>
    <row r="1154" spans="1:12" ht="22.5">
      <c r="A1154" s="64">
        <f t="shared" si="51"/>
        <v>13</v>
      </c>
      <c r="B1154" s="65" t="s">
        <v>19</v>
      </c>
      <c r="C1154" s="66" t="s">
        <v>1943</v>
      </c>
      <c r="D1154" s="67" t="s">
        <v>3199</v>
      </c>
      <c r="E1154" s="68" t="s">
        <v>100</v>
      </c>
      <c r="F1154" s="68" t="s">
        <v>3172</v>
      </c>
      <c r="G1154" s="13" t="s">
        <v>3200</v>
      </c>
      <c r="H1154" s="64">
        <v>20488</v>
      </c>
      <c r="I1154" s="69" t="s">
        <v>98</v>
      </c>
      <c r="J1154" s="51">
        <v>25800</v>
      </c>
      <c r="K1154" s="70">
        <v>8</v>
      </c>
      <c r="L1154" s="69"/>
    </row>
    <row r="1155" spans="1:12" ht="22.5">
      <c r="A1155" s="64">
        <f t="shared" si="51"/>
        <v>14</v>
      </c>
      <c r="B1155" s="65" t="s">
        <v>23</v>
      </c>
      <c r="C1155" s="66" t="s">
        <v>3201</v>
      </c>
      <c r="D1155" s="67" t="s">
        <v>3202</v>
      </c>
      <c r="E1155" s="68" t="s">
        <v>100</v>
      </c>
      <c r="F1155" s="68" t="s">
        <v>3172</v>
      </c>
      <c r="G1155" s="13" t="s">
        <v>3203</v>
      </c>
      <c r="H1155" s="64">
        <v>20489</v>
      </c>
      <c r="I1155" s="69" t="s">
        <v>98</v>
      </c>
      <c r="J1155" s="51">
        <v>17720</v>
      </c>
      <c r="K1155" s="70">
        <v>8</v>
      </c>
      <c r="L1155" s="69"/>
    </row>
    <row r="1156" spans="1:12" ht="22.5">
      <c r="A1156" s="64">
        <f t="shared" si="51"/>
        <v>15</v>
      </c>
      <c r="B1156" s="65" t="s">
        <v>19</v>
      </c>
      <c r="C1156" s="66" t="s">
        <v>219</v>
      </c>
      <c r="D1156" s="67" t="s">
        <v>3204</v>
      </c>
      <c r="E1156" s="68" t="s">
        <v>100</v>
      </c>
      <c r="F1156" s="68" t="s">
        <v>3172</v>
      </c>
      <c r="G1156" s="13" t="s">
        <v>3205</v>
      </c>
      <c r="H1156" s="64">
        <v>20490</v>
      </c>
      <c r="I1156" s="69" t="s">
        <v>18</v>
      </c>
      <c r="J1156" s="51">
        <v>33010</v>
      </c>
      <c r="K1156" s="70">
        <v>8</v>
      </c>
      <c r="L1156" s="69"/>
    </row>
    <row r="1157" spans="1:12" ht="22.5">
      <c r="A1157" s="64">
        <v>1</v>
      </c>
      <c r="B1157" s="65" t="s">
        <v>23</v>
      </c>
      <c r="C1157" s="66" t="s">
        <v>3206</v>
      </c>
      <c r="D1157" s="67" t="s">
        <v>913</v>
      </c>
      <c r="E1157" s="68" t="s">
        <v>107</v>
      </c>
      <c r="F1157" s="68" t="s">
        <v>3207</v>
      </c>
      <c r="G1157" s="13" t="s">
        <v>3208</v>
      </c>
      <c r="H1157" s="64">
        <v>20651</v>
      </c>
      <c r="I1157" s="69" t="s">
        <v>18</v>
      </c>
      <c r="J1157" s="51">
        <v>40300</v>
      </c>
      <c r="K1157" s="70">
        <v>8</v>
      </c>
      <c r="L1157" s="69"/>
    </row>
    <row r="1158" spans="1:12" ht="22.5">
      <c r="A1158" s="64">
        <f t="shared" ref="A1158:A1166" si="52">A1157+1</f>
        <v>2</v>
      </c>
      <c r="B1158" s="65" t="s">
        <v>23</v>
      </c>
      <c r="C1158" s="66" t="s">
        <v>3209</v>
      </c>
      <c r="D1158" s="67" t="s">
        <v>3210</v>
      </c>
      <c r="E1158" s="68" t="s">
        <v>100</v>
      </c>
      <c r="F1158" s="68" t="s">
        <v>3207</v>
      </c>
      <c r="G1158" s="13" t="s">
        <v>3211</v>
      </c>
      <c r="H1158" s="64">
        <v>20652</v>
      </c>
      <c r="I1158" s="69" t="s">
        <v>18</v>
      </c>
      <c r="J1158" s="51">
        <v>29900</v>
      </c>
      <c r="K1158" s="70">
        <v>8</v>
      </c>
      <c r="L1158" s="69"/>
    </row>
    <row r="1159" spans="1:12" ht="22.5">
      <c r="A1159" s="64">
        <f t="shared" si="52"/>
        <v>3</v>
      </c>
      <c r="B1159" s="65" t="s">
        <v>23</v>
      </c>
      <c r="C1159" s="66" t="s">
        <v>3212</v>
      </c>
      <c r="D1159" s="67" t="s">
        <v>3213</v>
      </c>
      <c r="E1159" s="68" t="s">
        <v>124</v>
      </c>
      <c r="F1159" s="68" t="s">
        <v>3207</v>
      </c>
      <c r="G1159" s="13" t="s">
        <v>3214</v>
      </c>
      <c r="H1159" s="64">
        <v>20653</v>
      </c>
      <c r="I1159" s="69" t="s">
        <v>124</v>
      </c>
      <c r="J1159" s="51">
        <v>15800</v>
      </c>
      <c r="K1159" s="70">
        <v>8</v>
      </c>
      <c r="L1159" s="69" t="s">
        <v>229</v>
      </c>
    </row>
    <row r="1160" spans="1:12" ht="22.5">
      <c r="A1160" s="64">
        <f t="shared" si="52"/>
        <v>4</v>
      </c>
      <c r="B1160" s="65" t="s">
        <v>23</v>
      </c>
      <c r="C1160" s="66" t="s">
        <v>2081</v>
      </c>
      <c r="D1160" s="67" t="s">
        <v>3215</v>
      </c>
      <c r="E1160" s="68" t="s">
        <v>100</v>
      </c>
      <c r="F1160" s="68" t="s">
        <v>3207</v>
      </c>
      <c r="G1160" s="13" t="s">
        <v>3216</v>
      </c>
      <c r="H1160" s="64">
        <v>20655</v>
      </c>
      <c r="I1160" s="69" t="s">
        <v>98</v>
      </c>
      <c r="J1160" s="51">
        <v>17890</v>
      </c>
      <c r="K1160" s="70">
        <v>8</v>
      </c>
      <c r="L1160" s="69"/>
    </row>
    <row r="1161" spans="1:12" ht="22.5">
      <c r="A1161" s="64">
        <f t="shared" si="52"/>
        <v>5</v>
      </c>
      <c r="B1161" s="65" t="s">
        <v>12</v>
      </c>
      <c r="C1161" s="66" t="s">
        <v>3217</v>
      </c>
      <c r="D1161" s="67" t="s">
        <v>3218</v>
      </c>
      <c r="E1161" s="68" t="s">
        <v>100</v>
      </c>
      <c r="F1161" s="68" t="s">
        <v>3207</v>
      </c>
      <c r="G1161" s="13" t="s">
        <v>3219</v>
      </c>
      <c r="H1161" s="64">
        <v>20656</v>
      </c>
      <c r="I1161" s="69" t="s">
        <v>18</v>
      </c>
      <c r="J1161" s="51">
        <v>51810</v>
      </c>
      <c r="K1161" s="70">
        <v>8</v>
      </c>
      <c r="L1161" s="69"/>
    </row>
    <row r="1162" spans="1:12" ht="22.5">
      <c r="A1162" s="64">
        <f t="shared" si="52"/>
        <v>6</v>
      </c>
      <c r="B1162" s="65" t="s">
        <v>19</v>
      </c>
      <c r="C1162" s="66" t="s">
        <v>3220</v>
      </c>
      <c r="D1162" s="67" t="s">
        <v>3221</v>
      </c>
      <c r="E1162" s="68" t="s">
        <v>124</v>
      </c>
      <c r="F1162" s="68" t="s">
        <v>3207</v>
      </c>
      <c r="G1162" s="13" t="s">
        <v>3222</v>
      </c>
      <c r="H1162" s="64">
        <v>20658</v>
      </c>
      <c r="I1162" s="69" t="s">
        <v>124</v>
      </c>
      <c r="J1162" s="51">
        <v>15800</v>
      </c>
      <c r="K1162" s="70">
        <v>8</v>
      </c>
      <c r="L1162" s="69" t="s">
        <v>4169</v>
      </c>
    </row>
    <row r="1163" spans="1:12" ht="22.5">
      <c r="A1163" s="64">
        <f t="shared" si="52"/>
        <v>7</v>
      </c>
      <c r="B1163" s="65" t="s">
        <v>19</v>
      </c>
      <c r="C1163" s="66" t="s">
        <v>3223</v>
      </c>
      <c r="D1163" s="67" t="s">
        <v>3224</v>
      </c>
      <c r="E1163" s="68" t="s">
        <v>100</v>
      </c>
      <c r="F1163" s="68" t="s">
        <v>3207</v>
      </c>
      <c r="G1163" s="13" t="s">
        <v>3225</v>
      </c>
      <c r="H1163" s="64">
        <v>20659</v>
      </c>
      <c r="I1163" s="69" t="s">
        <v>34</v>
      </c>
      <c r="J1163" s="51">
        <v>26720</v>
      </c>
      <c r="K1163" s="70">
        <v>8</v>
      </c>
      <c r="L1163" s="69"/>
    </row>
    <row r="1164" spans="1:12" ht="22.5">
      <c r="A1164" s="64">
        <f t="shared" si="52"/>
        <v>8</v>
      </c>
      <c r="B1164" s="65" t="s">
        <v>19</v>
      </c>
      <c r="C1164" s="66" t="s">
        <v>3226</v>
      </c>
      <c r="D1164" s="67" t="s">
        <v>3227</v>
      </c>
      <c r="E1164" s="68" t="s">
        <v>124</v>
      </c>
      <c r="F1164" s="68" t="s">
        <v>3207</v>
      </c>
      <c r="G1164" s="13" t="s">
        <v>3228</v>
      </c>
      <c r="H1164" s="64">
        <v>19105</v>
      </c>
      <c r="I1164" s="69" t="s">
        <v>124</v>
      </c>
      <c r="J1164" s="51">
        <v>15050</v>
      </c>
      <c r="K1164" s="70">
        <v>8</v>
      </c>
      <c r="L1164" s="69" t="s">
        <v>864</v>
      </c>
    </row>
    <row r="1165" spans="1:12" ht="22.5">
      <c r="A1165" s="64">
        <f t="shared" si="52"/>
        <v>9</v>
      </c>
      <c r="B1165" s="65" t="s">
        <v>23</v>
      </c>
      <c r="C1165" s="66" t="s">
        <v>3229</v>
      </c>
      <c r="D1165" s="67" t="s">
        <v>3230</v>
      </c>
      <c r="E1165" s="68" t="s">
        <v>124</v>
      </c>
      <c r="F1165" s="68" t="s">
        <v>3207</v>
      </c>
      <c r="G1165" s="29" t="s">
        <v>3231</v>
      </c>
      <c r="H1165" s="64">
        <v>19209</v>
      </c>
      <c r="I1165" s="69" t="s">
        <v>124</v>
      </c>
      <c r="J1165" s="51">
        <v>16150</v>
      </c>
      <c r="K1165" s="70">
        <v>8</v>
      </c>
      <c r="L1165" s="69"/>
    </row>
    <row r="1166" spans="1:12" ht="22.5">
      <c r="A1166" s="64">
        <f t="shared" si="52"/>
        <v>10</v>
      </c>
      <c r="B1166" s="65" t="s">
        <v>19</v>
      </c>
      <c r="C1166" s="66" t="s">
        <v>1704</v>
      </c>
      <c r="D1166" s="67" t="s">
        <v>3232</v>
      </c>
      <c r="E1166" s="68" t="s">
        <v>100</v>
      </c>
      <c r="F1166" s="68" t="s">
        <v>3207</v>
      </c>
      <c r="G1166" s="13" t="s">
        <v>3233</v>
      </c>
      <c r="H1166" s="64">
        <v>19676</v>
      </c>
      <c r="I1166" s="69" t="s">
        <v>98</v>
      </c>
      <c r="J1166" s="51">
        <v>17740</v>
      </c>
      <c r="K1166" s="70">
        <v>8</v>
      </c>
      <c r="L1166" s="69"/>
    </row>
    <row r="1167" spans="1:12" ht="22.5">
      <c r="A1167" s="64">
        <v>1</v>
      </c>
      <c r="B1167" s="65" t="s">
        <v>19</v>
      </c>
      <c r="C1167" s="66" t="s">
        <v>3234</v>
      </c>
      <c r="D1167" s="67" t="s">
        <v>3235</v>
      </c>
      <c r="E1167" s="68" t="s">
        <v>124</v>
      </c>
      <c r="F1167" s="68" t="s">
        <v>3236</v>
      </c>
      <c r="G1167" s="23">
        <v>2377</v>
      </c>
      <c r="H1167" s="64">
        <v>13743</v>
      </c>
      <c r="I1167" s="69" t="s">
        <v>124</v>
      </c>
      <c r="J1167" s="51">
        <v>16150</v>
      </c>
      <c r="K1167" s="70">
        <v>8</v>
      </c>
      <c r="L1167" s="69"/>
    </row>
    <row r="1168" spans="1:12" ht="22.5">
      <c r="A1168" s="64">
        <f>A1167+1</f>
        <v>2</v>
      </c>
      <c r="B1168" s="65" t="s">
        <v>19</v>
      </c>
      <c r="C1168" s="66" t="s">
        <v>3237</v>
      </c>
      <c r="D1168" s="67" t="s">
        <v>875</v>
      </c>
      <c r="E1168" s="68" t="s">
        <v>124</v>
      </c>
      <c r="F1168" s="68" t="s">
        <v>3236</v>
      </c>
      <c r="G1168" s="13" t="s">
        <v>3238</v>
      </c>
      <c r="H1168" s="64">
        <v>19614</v>
      </c>
      <c r="I1168" s="69" t="s">
        <v>124</v>
      </c>
      <c r="J1168" s="51">
        <v>16710</v>
      </c>
      <c r="K1168" s="70">
        <v>8</v>
      </c>
      <c r="L1168" s="69"/>
    </row>
    <row r="1169" spans="1:12" ht="22.5">
      <c r="A1169" s="64">
        <f>A1168+1</f>
        <v>3</v>
      </c>
      <c r="B1169" s="65" t="s">
        <v>19</v>
      </c>
      <c r="C1169" s="66" t="s">
        <v>3239</v>
      </c>
      <c r="D1169" s="67" t="s">
        <v>3240</v>
      </c>
      <c r="E1169" s="68" t="s">
        <v>124</v>
      </c>
      <c r="F1169" s="68" t="s">
        <v>3236</v>
      </c>
      <c r="G1169" s="13" t="s">
        <v>3241</v>
      </c>
      <c r="H1169" s="64">
        <v>20638</v>
      </c>
      <c r="I1169" s="69" t="s">
        <v>124</v>
      </c>
      <c r="J1169" s="51">
        <v>16710</v>
      </c>
      <c r="K1169" s="70">
        <v>8</v>
      </c>
      <c r="L1169" s="69"/>
    </row>
    <row r="1170" spans="1:12" ht="22.5">
      <c r="A1170" s="64">
        <f>A1169+1</f>
        <v>4</v>
      </c>
      <c r="B1170" s="65" t="s">
        <v>23</v>
      </c>
      <c r="C1170" s="66" t="s">
        <v>3242</v>
      </c>
      <c r="D1170" s="67" t="s">
        <v>3243</v>
      </c>
      <c r="E1170" s="68" t="s">
        <v>100</v>
      </c>
      <c r="F1170" s="68" t="s">
        <v>3236</v>
      </c>
      <c r="G1170" s="13" t="s">
        <v>3244</v>
      </c>
      <c r="H1170" s="64">
        <v>20639</v>
      </c>
      <c r="I1170" s="69" t="s">
        <v>98</v>
      </c>
      <c r="J1170" s="51">
        <v>19090</v>
      </c>
      <c r="K1170" s="70">
        <v>8</v>
      </c>
      <c r="L1170" s="69"/>
    </row>
    <row r="1171" spans="1:12" ht="22.5">
      <c r="A1171" s="64">
        <v>1</v>
      </c>
      <c r="B1171" s="65" t="s">
        <v>23</v>
      </c>
      <c r="C1171" s="66" t="s">
        <v>3245</v>
      </c>
      <c r="D1171" s="67" t="s">
        <v>3246</v>
      </c>
      <c r="E1171" s="68" t="s">
        <v>107</v>
      </c>
      <c r="F1171" s="68" t="s">
        <v>3247</v>
      </c>
      <c r="G1171" s="13" t="s">
        <v>3248</v>
      </c>
      <c r="H1171" s="64">
        <v>20621</v>
      </c>
      <c r="I1171" s="69" t="s">
        <v>18</v>
      </c>
      <c r="J1171" s="51">
        <v>59740</v>
      </c>
      <c r="K1171" s="70">
        <v>8</v>
      </c>
      <c r="L1171" s="69"/>
    </row>
    <row r="1172" spans="1:12" ht="22.5">
      <c r="A1172" s="64">
        <f>A1171+1</f>
        <v>2</v>
      </c>
      <c r="B1172" s="65" t="s">
        <v>23</v>
      </c>
      <c r="C1172" s="66" t="s">
        <v>3249</v>
      </c>
      <c r="D1172" s="67" t="s">
        <v>3250</v>
      </c>
      <c r="E1172" s="68" t="s">
        <v>100</v>
      </c>
      <c r="F1172" s="68" t="s">
        <v>3247</v>
      </c>
      <c r="G1172" s="13" t="s">
        <v>3251</v>
      </c>
      <c r="H1172" s="64">
        <v>20116</v>
      </c>
      <c r="I1172" s="69" t="s">
        <v>34</v>
      </c>
      <c r="J1172" s="51">
        <v>31940</v>
      </c>
      <c r="K1172" s="70">
        <v>8</v>
      </c>
      <c r="L1172" s="69"/>
    </row>
    <row r="1173" spans="1:12" ht="22.5">
      <c r="A1173" s="64">
        <f>A1172+1</f>
        <v>3</v>
      </c>
      <c r="B1173" s="65" t="s">
        <v>19</v>
      </c>
      <c r="C1173" s="66" t="s">
        <v>3252</v>
      </c>
      <c r="D1173" s="67" t="s">
        <v>3253</v>
      </c>
      <c r="E1173" s="68" t="s">
        <v>124</v>
      </c>
      <c r="F1173" s="68" t="s">
        <v>3247</v>
      </c>
      <c r="G1173" s="13" t="s">
        <v>3254</v>
      </c>
      <c r="H1173" s="64">
        <v>20373</v>
      </c>
      <c r="I1173" s="69" t="s">
        <v>124</v>
      </c>
      <c r="J1173" s="51">
        <v>16680</v>
      </c>
      <c r="K1173" s="70">
        <v>8</v>
      </c>
      <c r="L1173" s="69"/>
    </row>
    <row r="1174" spans="1:12" ht="22.5">
      <c r="A1174" s="64">
        <f>A1173+1</f>
        <v>4</v>
      </c>
      <c r="B1174" s="65" t="s">
        <v>12</v>
      </c>
      <c r="C1174" s="66" t="s">
        <v>2188</v>
      </c>
      <c r="D1174" s="67" t="s">
        <v>2240</v>
      </c>
      <c r="E1174" s="68" t="s">
        <v>100</v>
      </c>
      <c r="F1174" s="68" t="s">
        <v>3247</v>
      </c>
      <c r="G1174" s="13" t="s">
        <v>3255</v>
      </c>
      <c r="H1174" s="64">
        <v>20473</v>
      </c>
      <c r="I1174" s="69" t="s">
        <v>98</v>
      </c>
      <c r="J1174" s="51">
        <v>24540</v>
      </c>
      <c r="K1174" s="70">
        <v>8</v>
      </c>
      <c r="L1174" s="69"/>
    </row>
    <row r="1175" spans="1:12" ht="22.5">
      <c r="A1175" s="64">
        <f>A1174+1</f>
        <v>5</v>
      </c>
      <c r="B1175" s="65" t="s">
        <v>19</v>
      </c>
      <c r="C1175" s="66" t="s">
        <v>3256</v>
      </c>
      <c r="D1175" s="67" t="s">
        <v>3257</v>
      </c>
      <c r="E1175" s="68" t="s">
        <v>124</v>
      </c>
      <c r="F1175" s="68" t="s">
        <v>3247</v>
      </c>
      <c r="G1175" s="13" t="s">
        <v>3258</v>
      </c>
      <c r="H1175" s="64">
        <v>20499</v>
      </c>
      <c r="I1175" s="69" t="s">
        <v>124</v>
      </c>
      <c r="J1175" s="51">
        <v>16680</v>
      </c>
      <c r="K1175" s="70">
        <v>8</v>
      </c>
      <c r="L1175" s="69"/>
    </row>
    <row r="1176" spans="1:12" ht="22.5">
      <c r="A1176" s="64">
        <f t="shared" ref="A1176:A1186" si="53">A1175+1</f>
        <v>6</v>
      </c>
      <c r="B1176" s="65" t="s">
        <v>19</v>
      </c>
      <c r="C1176" s="66" t="s">
        <v>3259</v>
      </c>
      <c r="D1176" s="67" t="s">
        <v>3260</v>
      </c>
      <c r="E1176" s="68" t="s">
        <v>124</v>
      </c>
      <c r="F1176" s="68" t="s">
        <v>3247</v>
      </c>
      <c r="G1176" s="13" t="s">
        <v>3261</v>
      </c>
      <c r="H1176" s="64">
        <v>20622</v>
      </c>
      <c r="I1176" s="69" t="s">
        <v>124</v>
      </c>
      <c r="J1176" s="51">
        <v>15050</v>
      </c>
      <c r="K1176" s="70">
        <v>8</v>
      </c>
      <c r="L1176" s="69" t="s">
        <v>350</v>
      </c>
    </row>
    <row r="1177" spans="1:12" ht="22.5">
      <c r="A1177" s="64">
        <f t="shared" si="53"/>
        <v>7</v>
      </c>
      <c r="B1177" s="65" t="s">
        <v>19</v>
      </c>
      <c r="C1177" s="66" t="s">
        <v>3262</v>
      </c>
      <c r="D1177" s="67" t="s">
        <v>3263</v>
      </c>
      <c r="E1177" s="68" t="s">
        <v>100</v>
      </c>
      <c r="F1177" s="68" t="s">
        <v>3247</v>
      </c>
      <c r="G1177" s="13" t="s">
        <v>3264</v>
      </c>
      <c r="H1177" s="64">
        <v>20623</v>
      </c>
      <c r="I1177" s="69" t="s">
        <v>18</v>
      </c>
      <c r="J1177" s="51">
        <v>35350</v>
      </c>
      <c r="K1177" s="70">
        <v>8</v>
      </c>
      <c r="L1177" s="69"/>
    </row>
    <row r="1178" spans="1:12" ht="22.5">
      <c r="A1178" s="64">
        <f t="shared" si="53"/>
        <v>8</v>
      </c>
      <c r="B1178" s="65" t="s">
        <v>12</v>
      </c>
      <c r="C1178" s="66" t="s">
        <v>3265</v>
      </c>
      <c r="D1178" s="67" t="s">
        <v>3266</v>
      </c>
      <c r="E1178" s="68" t="s">
        <v>100</v>
      </c>
      <c r="F1178" s="68" t="s">
        <v>3247</v>
      </c>
      <c r="G1178" s="13" t="s">
        <v>3267</v>
      </c>
      <c r="H1178" s="64">
        <v>20624</v>
      </c>
      <c r="I1178" s="73" t="s">
        <v>34</v>
      </c>
      <c r="J1178" s="51">
        <v>27580</v>
      </c>
      <c r="K1178" s="70">
        <v>8</v>
      </c>
      <c r="L1178" s="69"/>
    </row>
    <row r="1179" spans="1:12" ht="22.5">
      <c r="A1179" s="64">
        <f t="shared" si="53"/>
        <v>9</v>
      </c>
      <c r="B1179" s="65" t="s">
        <v>19</v>
      </c>
      <c r="C1179" s="66" t="s">
        <v>263</v>
      </c>
      <c r="D1179" s="67" t="s">
        <v>3268</v>
      </c>
      <c r="E1179" s="68" t="s">
        <v>100</v>
      </c>
      <c r="F1179" s="68" t="s">
        <v>3247</v>
      </c>
      <c r="G1179" s="13" t="s">
        <v>3269</v>
      </c>
      <c r="H1179" s="64">
        <v>20627</v>
      </c>
      <c r="I1179" s="69" t="s">
        <v>18</v>
      </c>
      <c r="J1179" s="51">
        <v>33410</v>
      </c>
      <c r="K1179" s="70">
        <v>8</v>
      </c>
      <c r="L1179" s="69"/>
    </row>
    <row r="1180" spans="1:12" ht="22.5">
      <c r="A1180" s="64">
        <f t="shared" si="53"/>
        <v>10</v>
      </c>
      <c r="B1180" s="65" t="s">
        <v>23</v>
      </c>
      <c r="C1180" s="66" t="s">
        <v>1568</v>
      </c>
      <c r="D1180" s="67" t="s">
        <v>3270</v>
      </c>
      <c r="E1180" s="68" t="s">
        <v>100</v>
      </c>
      <c r="F1180" s="68" t="s">
        <v>3247</v>
      </c>
      <c r="G1180" s="13" t="s">
        <v>3271</v>
      </c>
      <c r="H1180" s="64">
        <v>20628</v>
      </c>
      <c r="I1180" s="69" t="s">
        <v>18</v>
      </c>
      <c r="J1180" s="51">
        <v>53590</v>
      </c>
      <c r="K1180" s="70">
        <v>8</v>
      </c>
      <c r="L1180" s="69"/>
    </row>
    <row r="1181" spans="1:12" ht="22.5">
      <c r="A1181" s="64">
        <f t="shared" si="53"/>
        <v>11</v>
      </c>
      <c r="B1181" s="65" t="s">
        <v>19</v>
      </c>
      <c r="C1181" s="66" t="s">
        <v>3272</v>
      </c>
      <c r="D1181" s="67" t="s">
        <v>3273</v>
      </c>
      <c r="E1181" s="68" t="s">
        <v>124</v>
      </c>
      <c r="F1181" s="68" t="s">
        <v>3247</v>
      </c>
      <c r="G1181" s="13" t="s">
        <v>3274</v>
      </c>
      <c r="H1181" s="64">
        <v>20631</v>
      </c>
      <c r="I1181" s="69" t="s">
        <v>124</v>
      </c>
      <c r="J1181" s="51">
        <v>15050</v>
      </c>
      <c r="K1181" s="70">
        <v>8</v>
      </c>
      <c r="L1181" s="69" t="s">
        <v>350</v>
      </c>
    </row>
    <row r="1182" spans="1:12" ht="22.5">
      <c r="A1182" s="64">
        <f t="shared" si="53"/>
        <v>12</v>
      </c>
      <c r="B1182" s="65" t="s">
        <v>12</v>
      </c>
      <c r="C1182" s="66" t="s">
        <v>3275</v>
      </c>
      <c r="D1182" s="67" t="s">
        <v>3276</v>
      </c>
      <c r="E1182" s="68" t="s">
        <v>100</v>
      </c>
      <c r="F1182" s="68" t="s">
        <v>3247</v>
      </c>
      <c r="G1182" s="13" t="s">
        <v>3277</v>
      </c>
      <c r="H1182" s="64">
        <v>20632</v>
      </c>
      <c r="I1182" s="69" t="s">
        <v>18</v>
      </c>
      <c r="J1182" s="51">
        <v>37480</v>
      </c>
      <c r="K1182" s="70">
        <v>8</v>
      </c>
      <c r="L1182" s="69"/>
    </row>
    <row r="1183" spans="1:12" ht="22.5">
      <c r="A1183" s="64">
        <f t="shared" si="53"/>
        <v>13</v>
      </c>
      <c r="B1183" s="65" t="s">
        <v>12</v>
      </c>
      <c r="C1183" s="66" t="s">
        <v>3278</v>
      </c>
      <c r="D1183" s="67" t="s">
        <v>3279</v>
      </c>
      <c r="E1183" s="68" t="s">
        <v>124</v>
      </c>
      <c r="F1183" s="68" t="s">
        <v>3247</v>
      </c>
      <c r="G1183" s="13" t="s">
        <v>3280</v>
      </c>
      <c r="H1183" s="64">
        <v>20633</v>
      </c>
      <c r="I1183" s="69" t="s">
        <v>124</v>
      </c>
      <c r="J1183" s="51">
        <v>15800</v>
      </c>
      <c r="K1183" s="70">
        <v>8</v>
      </c>
      <c r="L1183" s="69" t="s">
        <v>350</v>
      </c>
    </row>
    <row r="1184" spans="1:12" ht="22.5">
      <c r="A1184" s="64">
        <f t="shared" si="53"/>
        <v>14</v>
      </c>
      <c r="B1184" s="65" t="s">
        <v>12</v>
      </c>
      <c r="C1184" s="66" t="s">
        <v>3281</v>
      </c>
      <c r="D1184" s="67" t="s">
        <v>3282</v>
      </c>
      <c r="E1184" s="68" t="s">
        <v>100</v>
      </c>
      <c r="F1184" s="68" t="s">
        <v>3247</v>
      </c>
      <c r="G1184" s="13" t="s">
        <v>3283</v>
      </c>
      <c r="H1184" s="64">
        <v>20634</v>
      </c>
      <c r="I1184" s="69" t="s">
        <v>18</v>
      </c>
      <c r="J1184" s="51">
        <v>33030</v>
      </c>
      <c r="K1184" s="70">
        <v>8</v>
      </c>
      <c r="L1184" s="69"/>
    </row>
    <row r="1185" spans="1:12" ht="22.5">
      <c r="A1185" s="64">
        <f t="shared" si="53"/>
        <v>15</v>
      </c>
      <c r="B1185" s="65" t="s">
        <v>23</v>
      </c>
      <c r="C1185" s="66" t="s">
        <v>3284</v>
      </c>
      <c r="D1185" s="67" t="s">
        <v>3285</v>
      </c>
      <c r="E1185" s="68" t="s">
        <v>124</v>
      </c>
      <c r="F1185" s="68" t="s">
        <v>3247</v>
      </c>
      <c r="G1185" s="13" t="s">
        <v>3286</v>
      </c>
      <c r="H1185" s="64">
        <v>20635</v>
      </c>
      <c r="I1185" s="69" t="s">
        <v>124</v>
      </c>
      <c r="J1185" s="51">
        <v>15800</v>
      </c>
      <c r="K1185" s="70">
        <v>8</v>
      </c>
      <c r="L1185" s="69" t="s">
        <v>3287</v>
      </c>
    </row>
    <row r="1186" spans="1:12" ht="22.5">
      <c r="A1186" s="64">
        <f t="shared" si="53"/>
        <v>16</v>
      </c>
      <c r="B1186" s="65" t="s">
        <v>23</v>
      </c>
      <c r="C1186" s="66" t="s">
        <v>127</v>
      </c>
      <c r="D1186" s="67" t="s">
        <v>3288</v>
      </c>
      <c r="E1186" s="68" t="s">
        <v>100</v>
      </c>
      <c r="F1186" s="68" t="s">
        <v>3247</v>
      </c>
      <c r="G1186" s="13" t="s">
        <v>3289</v>
      </c>
      <c r="H1186" s="64">
        <v>20636</v>
      </c>
      <c r="I1186" s="69" t="s">
        <v>34</v>
      </c>
      <c r="J1186" s="51">
        <v>25130</v>
      </c>
      <c r="K1186" s="70">
        <v>8</v>
      </c>
      <c r="L1186" s="69"/>
    </row>
    <row r="1187" spans="1:12" ht="22.5">
      <c r="A1187" s="64">
        <v>1</v>
      </c>
      <c r="B1187" s="65" t="s">
        <v>23</v>
      </c>
      <c r="C1187" s="66" t="s">
        <v>3290</v>
      </c>
      <c r="D1187" s="67" t="s">
        <v>3291</v>
      </c>
      <c r="E1187" s="68" t="s">
        <v>107</v>
      </c>
      <c r="F1187" s="68" t="s">
        <v>3292</v>
      </c>
      <c r="G1187" s="13" t="s">
        <v>3293</v>
      </c>
      <c r="H1187" s="64">
        <v>20641</v>
      </c>
      <c r="I1187" s="69" t="s">
        <v>18</v>
      </c>
      <c r="J1187" s="51">
        <v>56970</v>
      </c>
      <c r="K1187" s="70">
        <v>8</v>
      </c>
      <c r="L1187" s="69"/>
    </row>
    <row r="1188" spans="1:12" ht="22.5">
      <c r="A1188" s="64">
        <f>A1187+1</f>
        <v>2</v>
      </c>
      <c r="B1188" s="65" t="s">
        <v>19</v>
      </c>
      <c r="C1188" s="66" t="s">
        <v>3294</v>
      </c>
      <c r="D1188" s="67" t="s">
        <v>3295</v>
      </c>
      <c r="E1188" s="68" t="s">
        <v>124</v>
      </c>
      <c r="F1188" s="68" t="s">
        <v>3292</v>
      </c>
      <c r="G1188" s="13" t="s">
        <v>3296</v>
      </c>
      <c r="H1188" s="64">
        <v>20644</v>
      </c>
      <c r="I1188" s="69" t="s">
        <v>124</v>
      </c>
      <c r="J1188" s="51">
        <v>16740</v>
      </c>
      <c r="K1188" s="70">
        <v>8</v>
      </c>
      <c r="L1188" s="69"/>
    </row>
    <row r="1189" spans="1:12" ht="22.5">
      <c r="A1189" s="64">
        <f>A1188+1</f>
        <v>3</v>
      </c>
      <c r="B1189" s="65" t="s">
        <v>23</v>
      </c>
      <c r="C1189" s="66" t="s">
        <v>3297</v>
      </c>
      <c r="D1189" s="67" t="s">
        <v>3298</v>
      </c>
      <c r="E1189" s="68" t="s">
        <v>100</v>
      </c>
      <c r="F1189" s="68" t="s">
        <v>3292</v>
      </c>
      <c r="G1189" s="13" t="s">
        <v>3299</v>
      </c>
      <c r="H1189" s="64">
        <v>20647</v>
      </c>
      <c r="I1189" s="69" t="s">
        <v>18</v>
      </c>
      <c r="J1189" s="51">
        <v>68380</v>
      </c>
      <c r="K1189" s="70">
        <v>8</v>
      </c>
      <c r="L1189" s="69"/>
    </row>
    <row r="1190" spans="1:12" ht="22.5">
      <c r="A1190" s="64">
        <f>A1189+1</f>
        <v>4</v>
      </c>
      <c r="B1190" s="65" t="s">
        <v>23</v>
      </c>
      <c r="C1190" s="66" t="s">
        <v>3300</v>
      </c>
      <c r="D1190" s="67" t="s">
        <v>3301</v>
      </c>
      <c r="E1190" s="68" t="s">
        <v>124</v>
      </c>
      <c r="F1190" s="68" t="s">
        <v>3292</v>
      </c>
      <c r="G1190" s="13" t="s">
        <v>3302</v>
      </c>
      <c r="H1190" s="64">
        <v>20649</v>
      </c>
      <c r="I1190" s="69" t="s">
        <v>124</v>
      </c>
      <c r="J1190" s="51">
        <v>17450</v>
      </c>
      <c r="K1190" s="70">
        <v>8</v>
      </c>
      <c r="L1190" s="69"/>
    </row>
    <row r="1191" spans="1:12" ht="22.5">
      <c r="A1191" s="64">
        <f>A1190+1</f>
        <v>5</v>
      </c>
      <c r="B1191" s="65" t="s">
        <v>23</v>
      </c>
      <c r="C1191" s="66" t="s">
        <v>765</v>
      </c>
      <c r="D1191" s="67" t="s">
        <v>3303</v>
      </c>
      <c r="E1191" s="68" t="s">
        <v>124</v>
      </c>
      <c r="F1191" s="68" t="s">
        <v>3292</v>
      </c>
      <c r="G1191" s="23">
        <v>123179</v>
      </c>
      <c r="H1191" s="64">
        <v>20650</v>
      </c>
      <c r="I1191" s="69" t="s">
        <v>124</v>
      </c>
      <c r="J1191" s="51">
        <v>16420</v>
      </c>
      <c r="K1191" s="70">
        <v>8</v>
      </c>
      <c r="L1191" s="69"/>
    </row>
    <row r="1192" spans="1:12" ht="22.5">
      <c r="A1192" s="64">
        <v>1</v>
      </c>
      <c r="B1192" s="65" t="s">
        <v>23</v>
      </c>
      <c r="C1192" s="66" t="s">
        <v>3304</v>
      </c>
      <c r="D1192" s="67" t="s">
        <v>3305</v>
      </c>
      <c r="E1192" s="68" t="s">
        <v>107</v>
      </c>
      <c r="F1192" s="68" t="s">
        <v>96</v>
      </c>
      <c r="G1192" s="13" t="s">
        <v>3306</v>
      </c>
      <c r="H1192" s="64">
        <v>20602</v>
      </c>
      <c r="I1192" s="69" t="s">
        <v>18</v>
      </c>
      <c r="J1192" s="51">
        <v>61830</v>
      </c>
      <c r="K1192" s="70">
        <v>8</v>
      </c>
      <c r="L1192" s="69"/>
    </row>
    <row r="1193" spans="1:12" ht="22.5">
      <c r="A1193" s="64">
        <f t="shared" ref="A1193:A1206" si="54">A1192+1</f>
        <v>2</v>
      </c>
      <c r="B1193" s="65" t="s">
        <v>19</v>
      </c>
      <c r="C1193" s="66" t="s">
        <v>260</v>
      </c>
      <c r="D1193" s="67" t="s">
        <v>3307</v>
      </c>
      <c r="E1193" s="68" t="s">
        <v>124</v>
      </c>
      <c r="F1193" s="68" t="s">
        <v>96</v>
      </c>
      <c r="G1193" s="13" t="s">
        <v>3308</v>
      </c>
      <c r="H1193" s="64">
        <v>19547</v>
      </c>
      <c r="I1193" s="69" t="s">
        <v>124</v>
      </c>
      <c r="J1193" s="51">
        <v>16710</v>
      </c>
      <c r="K1193" s="70">
        <v>8</v>
      </c>
      <c r="L1193" s="69"/>
    </row>
    <row r="1194" spans="1:12" ht="22.5">
      <c r="A1194" s="64">
        <f t="shared" si="54"/>
        <v>3</v>
      </c>
      <c r="B1194" s="65" t="s">
        <v>23</v>
      </c>
      <c r="C1194" s="66" t="s">
        <v>3309</v>
      </c>
      <c r="D1194" s="67" t="s">
        <v>3310</v>
      </c>
      <c r="E1194" s="68" t="s">
        <v>124</v>
      </c>
      <c r="F1194" s="68" t="s">
        <v>96</v>
      </c>
      <c r="G1194" s="13" t="s">
        <v>3311</v>
      </c>
      <c r="H1194" s="64">
        <v>20603</v>
      </c>
      <c r="I1194" s="69" t="s">
        <v>124</v>
      </c>
      <c r="J1194" s="51">
        <v>15800</v>
      </c>
      <c r="K1194" s="70">
        <v>8</v>
      </c>
      <c r="L1194" s="69" t="s">
        <v>864</v>
      </c>
    </row>
    <row r="1195" spans="1:12" ht="22.5">
      <c r="A1195" s="64">
        <f t="shared" si="54"/>
        <v>4</v>
      </c>
      <c r="B1195" s="65" t="s">
        <v>23</v>
      </c>
      <c r="C1195" s="66" t="s">
        <v>3312</v>
      </c>
      <c r="D1195" s="67" t="s">
        <v>3313</v>
      </c>
      <c r="E1195" s="68" t="s">
        <v>124</v>
      </c>
      <c r="F1195" s="68" t="s">
        <v>96</v>
      </c>
      <c r="G1195" s="13" t="s">
        <v>3314</v>
      </c>
      <c r="H1195" s="64">
        <v>20606</v>
      </c>
      <c r="I1195" s="69" t="s">
        <v>124</v>
      </c>
      <c r="J1195" s="51">
        <v>16940</v>
      </c>
      <c r="K1195" s="70">
        <v>8</v>
      </c>
      <c r="L1195" s="69"/>
    </row>
    <row r="1196" spans="1:12" ht="22.5">
      <c r="A1196" s="64">
        <f t="shared" si="54"/>
        <v>5</v>
      </c>
      <c r="B1196" s="65" t="s">
        <v>12</v>
      </c>
      <c r="C1196" s="66" t="s">
        <v>3315</v>
      </c>
      <c r="D1196" s="67" t="s">
        <v>3316</v>
      </c>
      <c r="E1196" s="68" t="s">
        <v>100</v>
      </c>
      <c r="F1196" s="68" t="s">
        <v>96</v>
      </c>
      <c r="G1196" s="13" t="s">
        <v>3317</v>
      </c>
      <c r="H1196" s="64">
        <v>20607</v>
      </c>
      <c r="I1196" s="69" t="s">
        <v>18</v>
      </c>
      <c r="J1196" s="51">
        <v>36640</v>
      </c>
      <c r="K1196" s="70">
        <v>8</v>
      </c>
      <c r="L1196" s="69"/>
    </row>
    <row r="1197" spans="1:12" ht="22.5">
      <c r="A1197" s="64">
        <f t="shared" si="54"/>
        <v>6</v>
      </c>
      <c r="B1197" s="65" t="s">
        <v>19</v>
      </c>
      <c r="C1197" s="66" t="s">
        <v>3318</v>
      </c>
      <c r="D1197" s="67" t="s">
        <v>3319</v>
      </c>
      <c r="E1197" s="68" t="s">
        <v>124</v>
      </c>
      <c r="F1197" s="68" t="s">
        <v>96</v>
      </c>
      <c r="G1197" s="13" t="s">
        <v>3320</v>
      </c>
      <c r="H1197" s="64">
        <v>20608</v>
      </c>
      <c r="I1197" s="69" t="s">
        <v>124</v>
      </c>
      <c r="J1197" s="51">
        <v>17470</v>
      </c>
      <c r="K1197" s="70">
        <v>8</v>
      </c>
      <c r="L1197" s="69"/>
    </row>
    <row r="1198" spans="1:12" ht="22.5">
      <c r="A1198" s="64">
        <f t="shared" si="54"/>
        <v>7</v>
      </c>
      <c r="B1198" s="65" t="s">
        <v>23</v>
      </c>
      <c r="C1198" s="66" t="s">
        <v>3321</v>
      </c>
      <c r="D1198" s="67" t="s">
        <v>3322</v>
      </c>
      <c r="E1198" s="68" t="s">
        <v>124</v>
      </c>
      <c r="F1198" s="68" t="s">
        <v>96</v>
      </c>
      <c r="G1198" s="23">
        <v>9223</v>
      </c>
      <c r="H1198" s="64">
        <v>20609</v>
      </c>
      <c r="I1198" s="69" t="s">
        <v>124</v>
      </c>
      <c r="J1198" s="51">
        <v>16330</v>
      </c>
      <c r="K1198" s="70">
        <v>8</v>
      </c>
      <c r="L1198" s="69"/>
    </row>
    <row r="1199" spans="1:12" ht="22.5">
      <c r="A1199" s="64">
        <f t="shared" si="54"/>
        <v>8</v>
      </c>
      <c r="B1199" s="65" t="s">
        <v>23</v>
      </c>
      <c r="C1199" s="66" t="s">
        <v>3323</v>
      </c>
      <c r="D1199" s="67" t="s">
        <v>3324</v>
      </c>
      <c r="E1199" s="68" t="s">
        <v>124</v>
      </c>
      <c r="F1199" s="68" t="s">
        <v>96</v>
      </c>
      <c r="G1199" s="23">
        <v>9224</v>
      </c>
      <c r="H1199" s="64">
        <v>20610</v>
      </c>
      <c r="I1199" s="69" t="s">
        <v>124</v>
      </c>
      <c r="J1199" s="51">
        <v>15610</v>
      </c>
      <c r="K1199" s="70">
        <v>8</v>
      </c>
      <c r="L1199" s="69"/>
    </row>
    <row r="1200" spans="1:12" ht="22.5">
      <c r="A1200" s="64">
        <f t="shared" si="54"/>
        <v>9</v>
      </c>
      <c r="B1200" s="65" t="s">
        <v>19</v>
      </c>
      <c r="C1200" s="66" t="s">
        <v>1461</v>
      </c>
      <c r="D1200" s="67" t="s">
        <v>3325</v>
      </c>
      <c r="E1200" s="68" t="s">
        <v>124</v>
      </c>
      <c r="F1200" s="68" t="s">
        <v>96</v>
      </c>
      <c r="G1200" s="13" t="s">
        <v>3326</v>
      </c>
      <c r="H1200" s="64">
        <v>20611</v>
      </c>
      <c r="I1200" s="69" t="s">
        <v>124</v>
      </c>
      <c r="J1200" s="51">
        <v>16710</v>
      </c>
      <c r="K1200" s="70">
        <v>8</v>
      </c>
      <c r="L1200" s="69"/>
    </row>
    <row r="1201" spans="1:12" ht="22.5">
      <c r="A1201" s="64">
        <f t="shared" si="54"/>
        <v>10</v>
      </c>
      <c r="B1201" s="65" t="s">
        <v>19</v>
      </c>
      <c r="C1201" s="66" t="s">
        <v>3327</v>
      </c>
      <c r="D1201" s="67" t="s">
        <v>3328</v>
      </c>
      <c r="E1201" s="68" t="s">
        <v>124</v>
      </c>
      <c r="F1201" s="68" t="s">
        <v>96</v>
      </c>
      <c r="G1201" s="13" t="s">
        <v>3329</v>
      </c>
      <c r="H1201" s="64">
        <v>20612</v>
      </c>
      <c r="I1201" s="69" t="s">
        <v>124</v>
      </c>
      <c r="J1201" s="51">
        <v>17460</v>
      </c>
      <c r="K1201" s="70">
        <v>8</v>
      </c>
      <c r="L1201" s="69"/>
    </row>
    <row r="1202" spans="1:12" ht="22.5">
      <c r="A1202" s="64">
        <f t="shared" si="54"/>
        <v>11</v>
      </c>
      <c r="B1202" s="65" t="s">
        <v>12</v>
      </c>
      <c r="C1202" s="66" t="s">
        <v>161</v>
      </c>
      <c r="D1202" s="67" t="s">
        <v>3330</v>
      </c>
      <c r="E1202" s="68" t="s">
        <v>100</v>
      </c>
      <c r="F1202" s="68" t="s">
        <v>96</v>
      </c>
      <c r="G1202" s="13" t="s">
        <v>3331</v>
      </c>
      <c r="H1202" s="64">
        <v>20613</v>
      </c>
      <c r="I1202" s="69" t="s">
        <v>18</v>
      </c>
      <c r="J1202" s="51">
        <v>61530</v>
      </c>
      <c r="K1202" s="70">
        <v>8</v>
      </c>
      <c r="L1202" s="69"/>
    </row>
    <row r="1203" spans="1:12" ht="22.5">
      <c r="A1203" s="64">
        <f t="shared" si="54"/>
        <v>12</v>
      </c>
      <c r="B1203" s="65" t="s">
        <v>23</v>
      </c>
      <c r="C1203" s="66" t="s">
        <v>1284</v>
      </c>
      <c r="D1203" s="67" t="s">
        <v>3332</v>
      </c>
      <c r="E1203" s="68" t="s">
        <v>100</v>
      </c>
      <c r="F1203" s="68" t="s">
        <v>96</v>
      </c>
      <c r="G1203" s="13" t="s">
        <v>3333</v>
      </c>
      <c r="H1203" s="64">
        <v>20614</v>
      </c>
      <c r="I1203" s="69" t="s">
        <v>18</v>
      </c>
      <c r="J1203" s="51">
        <v>56570</v>
      </c>
      <c r="K1203" s="70">
        <v>8</v>
      </c>
      <c r="L1203" s="69"/>
    </row>
    <row r="1204" spans="1:12" ht="22.5">
      <c r="A1204" s="64">
        <f t="shared" si="54"/>
        <v>13</v>
      </c>
      <c r="B1204" s="65" t="s">
        <v>23</v>
      </c>
      <c r="C1204" s="66" t="s">
        <v>3334</v>
      </c>
      <c r="D1204" s="67" t="s">
        <v>3335</v>
      </c>
      <c r="E1204" s="68" t="s">
        <v>100</v>
      </c>
      <c r="F1204" s="68" t="s">
        <v>96</v>
      </c>
      <c r="G1204" s="13" t="s">
        <v>3336</v>
      </c>
      <c r="H1204" s="64">
        <v>20615</v>
      </c>
      <c r="I1204" s="69" t="s">
        <v>34</v>
      </c>
      <c r="J1204" s="51">
        <v>29250</v>
      </c>
      <c r="K1204" s="70">
        <v>8</v>
      </c>
      <c r="L1204" s="69"/>
    </row>
    <row r="1205" spans="1:12" ht="22.5">
      <c r="A1205" s="64">
        <f t="shared" si="54"/>
        <v>14</v>
      </c>
      <c r="B1205" s="65" t="s">
        <v>23</v>
      </c>
      <c r="C1205" s="66" t="s">
        <v>3337</v>
      </c>
      <c r="D1205" s="67" t="s">
        <v>3338</v>
      </c>
      <c r="E1205" s="68" t="s">
        <v>100</v>
      </c>
      <c r="F1205" s="68" t="s">
        <v>96</v>
      </c>
      <c r="G1205" s="13" t="s">
        <v>3339</v>
      </c>
      <c r="H1205" s="64">
        <v>20616</v>
      </c>
      <c r="I1205" s="69" t="s">
        <v>34</v>
      </c>
      <c r="J1205" s="51">
        <v>28930</v>
      </c>
      <c r="K1205" s="70">
        <v>8</v>
      </c>
      <c r="L1205" s="69"/>
    </row>
    <row r="1206" spans="1:12" ht="22.5">
      <c r="A1206" s="64">
        <f t="shared" si="54"/>
        <v>15</v>
      </c>
      <c r="B1206" s="65" t="s">
        <v>23</v>
      </c>
      <c r="C1206" s="66" t="s">
        <v>3340</v>
      </c>
      <c r="D1206" s="67" t="s">
        <v>3316</v>
      </c>
      <c r="E1206" s="68" t="s">
        <v>100</v>
      </c>
      <c r="F1206" s="68" t="s">
        <v>96</v>
      </c>
      <c r="G1206" s="13" t="s">
        <v>3341</v>
      </c>
      <c r="H1206" s="64">
        <v>20617</v>
      </c>
      <c r="I1206" s="69" t="s">
        <v>18</v>
      </c>
      <c r="J1206" s="51">
        <v>62980</v>
      </c>
      <c r="K1206" s="70">
        <v>8</v>
      </c>
      <c r="L1206" s="69"/>
    </row>
    <row r="1207" spans="1:12" ht="22.5">
      <c r="A1207" s="64">
        <v>1</v>
      </c>
      <c r="B1207" s="65" t="s">
        <v>23</v>
      </c>
      <c r="C1207" s="66" t="s">
        <v>3342</v>
      </c>
      <c r="D1207" s="67" t="s">
        <v>3343</v>
      </c>
      <c r="E1207" s="68" t="s">
        <v>107</v>
      </c>
      <c r="F1207" s="68" t="s">
        <v>3344</v>
      </c>
      <c r="G1207" s="13" t="s">
        <v>3345</v>
      </c>
      <c r="H1207" s="64">
        <v>20576</v>
      </c>
      <c r="I1207" s="69" t="s">
        <v>18</v>
      </c>
      <c r="J1207" s="51">
        <v>40260</v>
      </c>
      <c r="K1207" s="70">
        <v>8</v>
      </c>
      <c r="L1207" s="69"/>
    </row>
    <row r="1208" spans="1:12" ht="22.5">
      <c r="A1208" s="64">
        <f t="shared" ref="A1208:A1222" si="55">A1207+1</f>
        <v>2</v>
      </c>
      <c r="B1208" s="65" t="s">
        <v>19</v>
      </c>
      <c r="C1208" s="66" t="s">
        <v>170</v>
      </c>
      <c r="D1208" s="67" t="s">
        <v>3346</v>
      </c>
      <c r="E1208" s="68" t="s">
        <v>124</v>
      </c>
      <c r="F1208" s="68" t="s">
        <v>3344</v>
      </c>
      <c r="G1208" s="23">
        <v>6658</v>
      </c>
      <c r="H1208" s="64">
        <v>12716</v>
      </c>
      <c r="I1208" s="69" t="s">
        <v>124</v>
      </c>
      <c r="J1208" s="51">
        <v>16420</v>
      </c>
      <c r="K1208" s="70">
        <v>8</v>
      </c>
      <c r="L1208" s="69"/>
    </row>
    <row r="1209" spans="1:12" ht="22.5">
      <c r="A1209" s="64">
        <f t="shared" si="55"/>
        <v>3</v>
      </c>
      <c r="B1209" s="65" t="s">
        <v>23</v>
      </c>
      <c r="C1209" s="66" t="s">
        <v>868</v>
      </c>
      <c r="D1209" s="67" t="s">
        <v>3347</v>
      </c>
      <c r="E1209" s="68" t="s">
        <v>100</v>
      </c>
      <c r="F1209" s="68" t="s">
        <v>3344</v>
      </c>
      <c r="G1209" s="13" t="s">
        <v>3348</v>
      </c>
      <c r="H1209" s="64">
        <v>20577</v>
      </c>
      <c r="I1209" s="69" t="s">
        <v>18</v>
      </c>
      <c r="J1209" s="51">
        <v>57720</v>
      </c>
      <c r="K1209" s="70">
        <v>8</v>
      </c>
      <c r="L1209" s="69"/>
    </row>
    <row r="1210" spans="1:12" ht="22.5">
      <c r="A1210" s="64">
        <f t="shared" si="55"/>
        <v>4</v>
      </c>
      <c r="B1210" s="65" t="s">
        <v>19</v>
      </c>
      <c r="C1210" s="66" t="s">
        <v>3349</v>
      </c>
      <c r="D1210" s="67" t="s">
        <v>3350</v>
      </c>
      <c r="E1210" s="68" t="s">
        <v>124</v>
      </c>
      <c r="F1210" s="68" t="s">
        <v>3344</v>
      </c>
      <c r="G1210" s="23">
        <v>9185</v>
      </c>
      <c r="H1210" s="64">
        <v>20578</v>
      </c>
      <c r="I1210" s="69" t="s">
        <v>124</v>
      </c>
      <c r="J1210" s="51">
        <v>15800</v>
      </c>
      <c r="K1210" s="70">
        <v>8</v>
      </c>
      <c r="L1210" s="69" t="s">
        <v>4169</v>
      </c>
    </row>
    <row r="1211" spans="1:12" ht="22.5">
      <c r="A1211" s="64">
        <f t="shared" si="55"/>
        <v>5</v>
      </c>
      <c r="B1211" s="65" t="s">
        <v>12</v>
      </c>
      <c r="C1211" s="66" t="s">
        <v>1303</v>
      </c>
      <c r="D1211" s="67" t="s">
        <v>186</v>
      </c>
      <c r="E1211" s="68" t="s">
        <v>100</v>
      </c>
      <c r="F1211" s="68" t="s">
        <v>3344</v>
      </c>
      <c r="G1211" s="13" t="s">
        <v>3351</v>
      </c>
      <c r="H1211" s="64">
        <v>20579</v>
      </c>
      <c r="I1211" s="69" t="s">
        <v>18</v>
      </c>
      <c r="J1211" s="51">
        <v>59260</v>
      </c>
      <c r="K1211" s="70">
        <v>8</v>
      </c>
      <c r="L1211" s="69"/>
    </row>
    <row r="1212" spans="1:12" ht="22.5">
      <c r="A1212" s="64">
        <f t="shared" si="55"/>
        <v>6</v>
      </c>
      <c r="B1212" s="65" t="s">
        <v>23</v>
      </c>
      <c r="C1212" s="66" t="s">
        <v>3352</v>
      </c>
      <c r="D1212" s="67" t="s">
        <v>186</v>
      </c>
      <c r="E1212" s="68" t="s">
        <v>100</v>
      </c>
      <c r="F1212" s="68" t="s">
        <v>3344</v>
      </c>
      <c r="G1212" s="13" t="s">
        <v>3353</v>
      </c>
      <c r="H1212" s="64">
        <v>20581</v>
      </c>
      <c r="I1212" s="69" t="s">
        <v>18</v>
      </c>
      <c r="J1212" s="51">
        <v>58330</v>
      </c>
      <c r="K1212" s="70">
        <v>8</v>
      </c>
      <c r="L1212" s="69"/>
    </row>
    <row r="1213" spans="1:12" ht="22.5">
      <c r="A1213" s="64">
        <f t="shared" si="55"/>
        <v>7</v>
      </c>
      <c r="B1213" s="65" t="s">
        <v>12</v>
      </c>
      <c r="C1213" s="66" t="s">
        <v>1120</v>
      </c>
      <c r="D1213" s="67" t="s">
        <v>3295</v>
      </c>
      <c r="E1213" s="68" t="s">
        <v>100</v>
      </c>
      <c r="F1213" s="68" t="s">
        <v>3344</v>
      </c>
      <c r="G1213" s="13" t="s">
        <v>3354</v>
      </c>
      <c r="H1213" s="64">
        <v>20583</v>
      </c>
      <c r="I1213" s="69" t="s">
        <v>18</v>
      </c>
      <c r="J1213" s="51">
        <v>50830</v>
      </c>
      <c r="K1213" s="70">
        <v>8</v>
      </c>
      <c r="L1213" s="69"/>
    </row>
    <row r="1214" spans="1:12" ht="22.5">
      <c r="A1214" s="64">
        <f t="shared" si="55"/>
        <v>8</v>
      </c>
      <c r="B1214" s="65" t="s">
        <v>12</v>
      </c>
      <c r="C1214" s="66" t="s">
        <v>786</v>
      </c>
      <c r="D1214" s="67" t="s">
        <v>1941</v>
      </c>
      <c r="E1214" s="68" t="s">
        <v>100</v>
      </c>
      <c r="F1214" s="68" t="s">
        <v>3344</v>
      </c>
      <c r="G1214" s="13" t="s">
        <v>3355</v>
      </c>
      <c r="H1214" s="64">
        <v>20585</v>
      </c>
      <c r="I1214" s="69" t="s">
        <v>18</v>
      </c>
      <c r="J1214" s="51">
        <v>61800</v>
      </c>
      <c r="K1214" s="70">
        <v>8</v>
      </c>
      <c r="L1214" s="69"/>
    </row>
    <row r="1215" spans="1:12" ht="22.5">
      <c r="A1215" s="64">
        <f t="shared" si="55"/>
        <v>9</v>
      </c>
      <c r="B1215" s="65" t="s">
        <v>12</v>
      </c>
      <c r="C1215" s="66" t="s">
        <v>3356</v>
      </c>
      <c r="D1215" s="67" t="s">
        <v>3357</v>
      </c>
      <c r="E1215" s="68" t="s">
        <v>100</v>
      </c>
      <c r="F1215" s="68" t="s">
        <v>3344</v>
      </c>
      <c r="G1215" s="13" t="s">
        <v>3358</v>
      </c>
      <c r="H1215" s="64">
        <v>20586</v>
      </c>
      <c r="I1215" s="69" t="s">
        <v>18</v>
      </c>
      <c r="J1215" s="51">
        <v>46240</v>
      </c>
      <c r="K1215" s="70">
        <v>8</v>
      </c>
      <c r="L1215" s="69"/>
    </row>
    <row r="1216" spans="1:12" ht="22.5">
      <c r="A1216" s="64">
        <f t="shared" si="55"/>
        <v>10</v>
      </c>
      <c r="B1216" s="65" t="s">
        <v>12</v>
      </c>
      <c r="C1216" s="66" t="s">
        <v>3359</v>
      </c>
      <c r="D1216" s="67" t="s">
        <v>3360</v>
      </c>
      <c r="E1216" s="68" t="s">
        <v>100</v>
      </c>
      <c r="F1216" s="68" t="s">
        <v>3344</v>
      </c>
      <c r="G1216" s="13" t="s">
        <v>3361</v>
      </c>
      <c r="H1216" s="64">
        <v>20587</v>
      </c>
      <c r="I1216" s="69" t="s">
        <v>18</v>
      </c>
      <c r="J1216" s="51">
        <v>57540</v>
      </c>
      <c r="K1216" s="70">
        <v>8</v>
      </c>
      <c r="L1216" s="69"/>
    </row>
    <row r="1217" spans="1:12" ht="22.5">
      <c r="A1217" s="64">
        <f t="shared" si="55"/>
        <v>11</v>
      </c>
      <c r="B1217" s="65" t="s">
        <v>19</v>
      </c>
      <c r="C1217" s="66" t="s">
        <v>3362</v>
      </c>
      <c r="D1217" s="67" t="s">
        <v>3363</v>
      </c>
      <c r="E1217" s="68" t="s">
        <v>100</v>
      </c>
      <c r="F1217" s="68" t="s">
        <v>3344</v>
      </c>
      <c r="G1217" s="13" t="s">
        <v>3364</v>
      </c>
      <c r="H1217" s="64">
        <v>20588</v>
      </c>
      <c r="I1217" s="69" t="s">
        <v>98</v>
      </c>
      <c r="J1217" s="51">
        <v>19570</v>
      </c>
      <c r="K1217" s="70">
        <v>8</v>
      </c>
      <c r="L1217" s="69"/>
    </row>
    <row r="1218" spans="1:12" ht="22.5">
      <c r="A1218" s="64">
        <f t="shared" si="55"/>
        <v>12</v>
      </c>
      <c r="B1218" s="65" t="s">
        <v>23</v>
      </c>
      <c r="C1218" s="66" t="s">
        <v>3365</v>
      </c>
      <c r="D1218" s="67" t="s">
        <v>91</v>
      </c>
      <c r="E1218" s="68" t="s">
        <v>100</v>
      </c>
      <c r="F1218" s="68" t="s">
        <v>3344</v>
      </c>
      <c r="G1218" s="13" t="s">
        <v>3366</v>
      </c>
      <c r="H1218" s="64">
        <v>20589</v>
      </c>
      <c r="I1218" s="69" t="s">
        <v>18</v>
      </c>
      <c r="J1218" s="51">
        <v>55790</v>
      </c>
      <c r="K1218" s="70">
        <v>8</v>
      </c>
      <c r="L1218" s="69"/>
    </row>
    <row r="1219" spans="1:12" ht="22.5">
      <c r="A1219" s="64">
        <f t="shared" si="55"/>
        <v>13</v>
      </c>
      <c r="B1219" s="65" t="s">
        <v>23</v>
      </c>
      <c r="C1219" s="66" t="s">
        <v>3367</v>
      </c>
      <c r="D1219" s="67" t="s">
        <v>3368</v>
      </c>
      <c r="E1219" s="68" t="s">
        <v>124</v>
      </c>
      <c r="F1219" s="68" t="s">
        <v>3344</v>
      </c>
      <c r="G1219" s="13" t="s">
        <v>3369</v>
      </c>
      <c r="H1219" s="64">
        <v>20590</v>
      </c>
      <c r="I1219" s="69" t="s">
        <v>124</v>
      </c>
      <c r="J1219" s="51">
        <v>17500</v>
      </c>
      <c r="K1219" s="70">
        <v>8</v>
      </c>
      <c r="L1219" s="69"/>
    </row>
    <row r="1220" spans="1:12" ht="22.5">
      <c r="A1220" s="64">
        <f t="shared" si="55"/>
        <v>14</v>
      </c>
      <c r="B1220" s="65" t="s">
        <v>23</v>
      </c>
      <c r="C1220" s="66" t="s">
        <v>3370</v>
      </c>
      <c r="D1220" s="67" t="s">
        <v>3371</v>
      </c>
      <c r="E1220" s="68" t="s">
        <v>124</v>
      </c>
      <c r="F1220" s="68" t="s">
        <v>3344</v>
      </c>
      <c r="G1220" s="17" t="s">
        <v>3372</v>
      </c>
      <c r="H1220" s="64">
        <v>20591</v>
      </c>
      <c r="I1220" s="69" t="s">
        <v>124</v>
      </c>
      <c r="J1220" s="51">
        <v>15050</v>
      </c>
      <c r="K1220" s="70">
        <v>8</v>
      </c>
      <c r="L1220" s="69" t="s">
        <v>864</v>
      </c>
    </row>
    <row r="1221" spans="1:12" ht="22.5">
      <c r="A1221" s="64">
        <f t="shared" si="55"/>
        <v>15</v>
      </c>
      <c r="B1221" s="65" t="s">
        <v>144</v>
      </c>
      <c r="C1221" s="66" t="s">
        <v>3373</v>
      </c>
      <c r="D1221" s="67" t="s">
        <v>3374</v>
      </c>
      <c r="E1221" s="68" t="s">
        <v>100</v>
      </c>
      <c r="F1221" s="68" t="s">
        <v>3344</v>
      </c>
      <c r="G1221" s="13" t="s">
        <v>3375</v>
      </c>
      <c r="H1221" s="64">
        <v>20592</v>
      </c>
      <c r="I1221" s="69" t="s">
        <v>98</v>
      </c>
      <c r="J1221" s="51">
        <v>18020</v>
      </c>
      <c r="K1221" s="70">
        <v>8</v>
      </c>
      <c r="L1221" s="69"/>
    </row>
    <row r="1222" spans="1:12" ht="22.5">
      <c r="A1222" s="64">
        <f t="shared" si="55"/>
        <v>16</v>
      </c>
      <c r="B1222" s="65" t="s">
        <v>23</v>
      </c>
      <c r="C1222" s="66" t="s">
        <v>3373</v>
      </c>
      <c r="D1222" s="67" t="s">
        <v>3376</v>
      </c>
      <c r="E1222" s="68" t="s">
        <v>100</v>
      </c>
      <c r="F1222" s="68" t="s">
        <v>3344</v>
      </c>
      <c r="G1222" s="13" t="s">
        <v>3377</v>
      </c>
      <c r="H1222" s="64">
        <v>20593</v>
      </c>
      <c r="I1222" s="69" t="s">
        <v>18</v>
      </c>
      <c r="J1222" s="51">
        <v>34470</v>
      </c>
      <c r="K1222" s="70">
        <v>8</v>
      </c>
      <c r="L1222" s="69"/>
    </row>
    <row r="1223" spans="1:12" ht="22.5">
      <c r="A1223" s="64">
        <v>1</v>
      </c>
      <c r="B1223" s="65" t="s">
        <v>12</v>
      </c>
      <c r="C1223" s="66" t="s">
        <v>354</v>
      </c>
      <c r="D1223" s="67" t="s">
        <v>3378</v>
      </c>
      <c r="E1223" s="68" t="s">
        <v>107</v>
      </c>
      <c r="F1223" s="68" t="s">
        <v>3379</v>
      </c>
      <c r="G1223" s="13" t="s">
        <v>3380</v>
      </c>
      <c r="H1223" s="64">
        <v>20594</v>
      </c>
      <c r="I1223" s="69" t="s">
        <v>18</v>
      </c>
      <c r="J1223" s="51">
        <v>48080</v>
      </c>
      <c r="K1223" s="70">
        <v>8</v>
      </c>
      <c r="L1223" s="69"/>
    </row>
    <row r="1224" spans="1:12" ht="22.5">
      <c r="A1224" s="64">
        <f>A1223+1</f>
        <v>2</v>
      </c>
      <c r="B1224" s="65" t="s">
        <v>23</v>
      </c>
      <c r="C1224" s="66" t="s">
        <v>3381</v>
      </c>
      <c r="D1224" s="67" t="s">
        <v>889</v>
      </c>
      <c r="E1224" s="68" t="s">
        <v>100</v>
      </c>
      <c r="F1224" s="68" t="s">
        <v>3379</v>
      </c>
      <c r="G1224" s="13" t="s">
        <v>3382</v>
      </c>
      <c r="H1224" s="64">
        <v>20595</v>
      </c>
      <c r="I1224" s="69" t="s">
        <v>18</v>
      </c>
      <c r="J1224" s="51">
        <v>58640</v>
      </c>
      <c r="K1224" s="70">
        <v>8</v>
      </c>
      <c r="L1224" s="69"/>
    </row>
    <row r="1225" spans="1:12" ht="22.5">
      <c r="A1225" s="64">
        <f>A1224+1</f>
        <v>3</v>
      </c>
      <c r="B1225" s="65" t="s">
        <v>23</v>
      </c>
      <c r="C1225" s="66" t="s">
        <v>2358</v>
      </c>
      <c r="D1225" s="67" t="s">
        <v>3383</v>
      </c>
      <c r="E1225" s="68" t="s">
        <v>100</v>
      </c>
      <c r="F1225" s="68" t="s">
        <v>3379</v>
      </c>
      <c r="G1225" s="13" t="s">
        <v>3384</v>
      </c>
      <c r="H1225" s="64">
        <v>20596</v>
      </c>
      <c r="I1225" s="69" t="s">
        <v>34</v>
      </c>
      <c r="J1225" s="51">
        <v>42490</v>
      </c>
      <c r="K1225" s="70">
        <v>8</v>
      </c>
      <c r="L1225" s="69"/>
    </row>
    <row r="1226" spans="1:12" ht="22.5">
      <c r="A1226" s="64">
        <f>A1225+1</f>
        <v>4</v>
      </c>
      <c r="B1226" s="65" t="s">
        <v>23</v>
      </c>
      <c r="C1226" s="66" t="s">
        <v>3385</v>
      </c>
      <c r="D1226" s="67" t="s">
        <v>3386</v>
      </c>
      <c r="E1226" s="68" t="s">
        <v>100</v>
      </c>
      <c r="F1226" s="68" t="s">
        <v>3379</v>
      </c>
      <c r="G1226" s="13" t="s">
        <v>3387</v>
      </c>
      <c r="H1226" s="64">
        <v>20599</v>
      </c>
      <c r="I1226" s="69" t="s">
        <v>18</v>
      </c>
      <c r="J1226" s="51">
        <v>65110</v>
      </c>
      <c r="K1226" s="70">
        <v>8</v>
      </c>
      <c r="L1226" s="69"/>
    </row>
    <row r="1227" spans="1:12" ht="22.5">
      <c r="A1227" s="64">
        <f>A1226+1</f>
        <v>5</v>
      </c>
      <c r="B1227" s="65" t="s">
        <v>19</v>
      </c>
      <c r="C1227" s="66" t="s">
        <v>3388</v>
      </c>
      <c r="D1227" s="67" t="s">
        <v>3389</v>
      </c>
      <c r="E1227" s="68" t="s">
        <v>124</v>
      </c>
      <c r="F1227" s="68" t="s">
        <v>3379</v>
      </c>
      <c r="G1227" s="13" t="s">
        <v>3390</v>
      </c>
      <c r="H1227" s="64">
        <v>20600</v>
      </c>
      <c r="I1227" s="69" t="s">
        <v>124</v>
      </c>
      <c r="J1227" s="51">
        <v>15800</v>
      </c>
      <c r="K1227" s="70">
        <v>8</v>
      </c>
      <c r="L1227" s="69" t="s">
        <v>3154</v>
      </c>
    </row>
    <row r="1228" spans="1:12" ht="22.5">
      <c r="A1228" s="64">
        <v>1</v>
      </c>
      <c r="B1228" s="65" t="s">
        <v>23</v>
      </c>
      <c r="C1228" s="66" t="s">
        <v>3391</v>
      </c>
      <c r="D1228" s="67" t="s">
        <v>3392</v>
      </c>
      <c r="E1228" s="68" t="s">
        <v>107</v>
      </c>
      <c r="F1228" s="68" t="s">
        <v>3393</v>
      </c>
      <c r="G1228" s="13" t="s">
        <v>3394</v>
      </c>
      <c r="H1228" s="64">
        <v>20526</v>
      </c>
      <c r="I1228" s="69" t="s">
        <v>18</v>
      </c>
      <c r="J1228" s="51">
        <v>61830</v>
      </c>
      <c r="K1228" s="70">
        <v>9</v>
      </c>
      <c r="L1228" s="69"/>
    </row>
    <row r="1229" spans="1:12" ht="22.5">
      <c r="A1229" s="64">
        <f t="shared" ref="A1229:A1253" si="56">A1228+1</f>
        <v>2</v>
      </c>
      <c r="B1229" s="65" t="s">
        <v>23</v>
      </c>
      <c r="C1229" s="66" t="s">
        <v>2717</v>
      </c>
      <c r="D1229" s="67" t="s">
        <v>2451</v>
      </c>
      <c r="E1229" s="68" t="s">
        <v>240</v>
      </c>
      <c r="F1229" s="68" t="s">
        <v>3393</v>
      </c>
      <c r="G1229" s="17" t="s">
        <v>3395</v>
      </c>
      <c r="H1229" s="64">
        <v>20527</v>
      </c>
      <c r="I1229" s="69" t="s">
        <v>34</v>
      </c>
      <c r="J1229" s="51">
        <v>26870</v>
      </c>
      <c r="K1229" s="70">
        <v>9</v>
      </c>
      <c r="L1229" s="69"/>
    </row>
    <row r="1230" spans="1:12" ht="22.5">
      <c r="A1230" s="64">
        <f t="shared" si="56"/>
        <v>3</v>
      </c>
      <c r="B1230" s="65" t="s">
        <v>19</v>
      </c>
      <c r="C1230" s="66" t="s">
        <v>3396</v>
      </c>
      <c r="D1230" s="67" t="s">
        <v>3397</v>
      </c>
      <c r="E1230" s="68" t="s">
        <v>100</v>
      </c>
      <c r="F1230" s="68" t="s">
        <v>3393</v>
      </c>
      <c r="G1230" s="13" t="s">
        <v>3398</v>
      </c>
      <c r="H1230" s="64">
        <v>1444</v>
      </c>
      <c r="I1230" s="69" t="s">
        <v>34</v>
      </c>
      <c r="J1230" s="51">
        <v>23480</v>
      </c>
      <c r="K1230" s="70">
        <v>9</v>
      </c>
      <c r="L1230" s="69"/>
    </row>
    <row r="1231" spans="1:12" ht="22.5">
      <c r="A1231" s="64">
        <f t="shared" si="56"/>
        <v>4</v>
      </c>
      <c r="B1231" s="65" t="s">
        <v>12</v>
      </c>
      <c r="C1231" s="66" t="s">
        <v>3399</v>
      </c>
      <c r="D1231" s="67" t="s">
        <v>3400</v>
      </c>
      <c r="E1231" s="68" t="s">
        <v>100</v>
      </c>
      <c r="F1231" s="68" t="s">
        <v>3393</v>
      </c>
      <c r="G1231" s="24">
        <v>3686</v>
      </c>
      <c r="H1231" s="64">
        <v>11113</v>
      </c>
      <c r="I1231" s="69" t="s">
        <v>18</v>
      </c>
      <c r="J1231" s="51">
        <v>37810</v>
      </c>
      <c r="K1231" s="70">
        <v>9</v>
      </c>
      <c r="L1231" s="69"/>
    </row>
    <row r="1232" spans="1:12" ht="22.5">
      <c r="A1232" s="64">
        <f t="shared" si="56"/>
        <v>5</v>
      </c>
      <c r="B1232" s="65" t="s">
        <v>23</v>
      </c>
      <c r="C1232" s="66" t="s">
        <v>3401</v>
      </c>
      <c r="D1232" s="67" t="s">
        <v>3402</v>
      </c>
      <c r="E1232" s="68" t="s">
        <v>100</v>
      </c>
      <c r="F1232" s="68" t="s">
        <v>3393</v>
      </c>
      <c r="G1232" s="13" t="s">
        <v>3403</v>
      </c>
      <c r="H1232" s="64">
        <v>20528</v>
      </c>
      <c r="I1232" s="69" t="s">
        <v>18</v>
      </c>
      <c r="J1232" s="51">
        <v>57220</v>
      </c>
      <c r="K1232" s="70">
        <v>9</v>
      </c>
      <c r="L1232" s="69"/>
    </row>
    <row r="1233" spans="1:12" ht="22.5">
      <c r="A1233" s="64">
        <f t="shared" si="56"/>
        <v>6</v>
      </c>
      <c r="B1233" s="65" t="s">
        <v>23</v>
      </c>
      <c r="C1233" s="66" t="s">
        <v>3404</v>
      </c>
      <c r="D1233" s="67" t="s">
        <v>3405</v>
      </c>
      <c r="E1233" s="68" t="s">
        <v>100</v>
      </c>
      <c r="F1233" s="68" t="s">
        <v>3393</v>
      </c>
      <c r="G1233" s="13" t="s">
        <v>3406</v>
      </c>
      <c r="H1233" s="64">
        <v>20529</v>
      </c>
      <c r="I1233" s="69" t="s">
        <v>98</v>
      </c>
      <c r="J1233" s="51">
        <v>21880</v>
      </c>
      <c r="K1233" s="70">
        <v>9</v>
      </c>
      <c r="L1233" s="69"/>
    </row>
    <row r="1234" spans="1:12" ht="22.5">
      <c r="A1234" s="64">
        <f t="shared" si="56"/>
        <v>7</v>
      </c>
      <c r="B1234" s="65" t="s">
        <v>19</v>
      </c>
      <c r="C1234" s="66" t="s">
        <v>3407</v>
      </c>
      <c r="D1234" s="67" t="s">
        <v>3408</v>
      </c>
      <c r="E1234" s="68" t="s">
        <v>100</v>
      </c>
      <c r="F1234" s="68" t="s">
        <v>3393</v>
      </c>
      <c r="G1234" s="13" t="s">
        <v>3409</v>
      </c>
      <c r="H1234" s="64">
        <v>20530</v>
      </c>
      <c r="I1234" s="69" t="s">
        <v>34</v>
      </c>
      <c r="J1234" s="51">
        <v>29220</v>
      </c>
      <c r="K1234" s="70">
        <v>9</v>
      </c>
      <c r="L1234" s="69"/>
    </row>
    <row r="1235" spans="1:12" ht="22.5">
      <c r="A1235" s="64">
        <f t="shared" si="56"/>
        <v>8</v>
      </c>
      <c r="B1235" s="65" t="s">
        <v>19</v>
      </c>
      <c r="C1235" s="66" t="s">
        <v>3410</v>
      </c>
      <c r="D1235" s="67" t="s">
        <v>3411</v>
      </c>
      <c r="E1235" s="68" t="s">
        <v>100</v>
      </c>
      <c r="F1235" s="68" t="s">
        <v>3393</v>
      </c>
      <c r="G1235" s="13" t="s">
        <v>3412</v>
      </c>
      <c r="H1235" s="64">
        <v>20531</v>
      </c>
      <c r="I1235" s="69" t="s">
        <v>18</v>
      </c>
      <c r="J1235" s="51">
        <v>29800</v>
      </c>
      <c r="K1235" s="70">
        <v>9</v>
      </c>
      <c r="L1235" s="69"/>
    </row>
    <row r="1236" spans="1:12" ht="22.5">
      <c r="A1236" s="64">
        <f t="shared" si="56"/>
        <v>9</v>
      </c>
      <c r="B1236" s="65" t="s">
        <v>19</v>
      </c>
      <c r="C1236" s="66" t="s">
        <v>3413</v>
      </c>
      <c r="D1236" s="67" t="s">
        <v>3414</v>
      </c>
      <c r="E1236" s="68" t="s">
        <v>100</v>
      </c>
      <c r="F1236" s="68" t="s">
        <v>3393</v>
      </c>
      <c r="G1236" s="13" t="s">
        <v>3415</v>
      </c>
      <c r="H1236" s="64">
        <v>20532</v>
      </c>
      <c r="I1236" s="69" t="s">
        <v>34</v>
      </c>
      <c r="J1236" s="51">
        <v>28490</v>
      </c>
      <c r="K1236" s="70">
        <v>9</v>
      </c>
      <c r="L1236" s="69"/>
    </row>
    <row r="1237" spans="1:12" ht="22.5">
      <c r="A1237" s="64">
        <f t="shared" si="56"/>
        <v>10</v>
      </c>
      <c r="B1237" s="65" t="s">
        <v>19</v>
      </c>
      <c r="C1237" s="66" t="s">
        <v>3416</v>
      </c>
      <c r="D1237" s="67" t="s">
        <v>1722</v>
      </c>
      <c r="E1237" s="68" t="s">
        <v>124</v>
      </c>
      <c r="F1237" s="68" t="s">
        <v>3393</v>
      </c>
      <c r="G1237" s="13" t="s">
        <v>3417</v>
      </c>
      <c r="H1237" s="64">
        <v>20533</v>
      </c>
      <c r="I1237" s="69" t="s">
        <v>124</v>
      </c>
      <c r="J1237" s="51">
        <v>17390</v>
      </c>
      <c r="K1237" s="70">
        <v>9</v>
      </c>
      <c r="L1237" s="69"/>
    </row>
    <row r="1238" spans="1:12" ht="22.5">
      <c r="A1238" s="64">
        <f t="shared" si="56"/>
        <v>11</v>
      </c>
      <c r="B1238" s="65" t="s">
        <v>19</v>
      </c>
      <c r="C1238" s="66" t="s">
        <v>3418</v>
      </c>
      <c r="D1238" s="67" t="s">
        <v>3419</v>
      </c>
      <c r="E1238" s="68" t="s">
        <v>124</v>
      </c>
      <c r="F1238" s="68" t="s">
        <v>3393</v>
      </c>
      <c r="G1238" s="13" t="s">
        <v>3420</v>
      </c>
      <c r="H1238" s="64">
        <v>20534</v>
      </c>
      <c r="I1238" s="69" t="s">
        <v>124</v>
      </c>
      <c r="J1238" s="51">
        <v>17390</v>
      </c>
      <c r="K1238" s="70">
        <v>9</v>
      </c>
      <c r="L1238" s="69"/>
    </row>
    <row r="1239" spans="1:12" ht="22.5">
      <c r="A1239" s="64">
        <f t="shared" si="56"/>
        <v>12</v>
      </c>
      <c r="B1239" s="65" t="s">
        <v>19</v>
      </c>
      <c r="C1239" s="66" t="s">
        <v>3421</v>
      </c>
      <c r="D1239" s="67" t="s">
        <v>3422</v>
      </c>
      <c r="E1239" s="68" t="s">
        <v>124</v>
      </c>
      <c r="F1239" s="68" t="s">
        <v>3393</v>
      </c>
      <c r="G1239" s="13" t="s">
        <v>3423</v>
      </c>
      <c r="H1239" s="64">
        <v>20535</v>
      </c>
      <c r="I1239" s="69" t="s">
        <v>124</v>
      </c>
      <c r="J1239" s="51">
        <v>15800</v>
      </c>
      <c r="K1239" s="70">
        <v>9</v>
      </c>
      <c r="L1239" s="69" t="s">
        <v>3424</v>
      </c>
    </row>
    <row r="1240" spans="1:12" ht="22.5">
      <c r="A1240" s="64">
        <f t="shared" si="56"/>
        <v>13</v>
      </c>
      <c r="B1240" s="65" t="s">
        <v>12</v>
      </c>
      <c r="C1240" s="66" t="s">
        <v>1954</v>
      </c>
      <c r="D1240" s="67" t="s">
        <v>3425</v>
      </c>
      <c r="E1240" s="68" t="s">
        <v>100</v>
      </c>
      <c r="F1240" s="68" t="s">
        <v>3393</v>
      </c>
      <c r="G1240" s="13" t="s">
        <v>3426</v>
      </c>
      <c r="H1240" s="64">
        <v>20536</v>
      </c>
      <c r="I1240" s="69" t="s">
        <v>18</v>
      </c>
      <c r="J1240" s="51">
        <v>61410</v>
      </c>
      <c r="K1240" s="70">
        <v>9</v>
      </c>
      <c r="L1240" s="69"/>
    </row>
    <row r="1241" spans="1:12" ht="22.5">
      <c r="A1241" s="64">
        <f t="shared" si="56"/>
        <v>14</v>
      </c>
      <c r="B1241" s="65" t="s">
        <v>19</v>
      </c>
      <c r="C1241" s="66" t="s">
        <v>3427</v>
      </c>
      <c r="D1241" s="67" t="s">
        <v>3428</v>
      </c>
      <c r="E1241" s="68" t="s">
        <v>100</v>
      </c>
      <c r="F1241" s="68" t="s">
        <v>3393</v>
      </c>
      <c r="G1241" s="13" t="s">
        <v>3429</v>
      </c>
      <c r="H1241" s="64">
        <v>20538</v>
      </c>
      <c r="I1241" s="69" t="s">
        <v>98</v>
      </c>
      <c r="J1241" s="51">
        <v>19060</v>
      </c>
      <c r="K1241" s="70">
        <v>9</v>
      </c>
      <c r="L1241" s="69"/>
    </row>
    <row r="1242" spans="1:12" ht="22.5">
      <c r="A1242" s="64">
        <f t="shared" si="56"/>
        <v>15</v>
      </c>
      <c r="B1242" s="65" t="s">
        <v>19</v>
      </c>
      <c r="C1242" s="66" t="s">
        <v>3430</v>
      </c>
      <c r="D1242" s="67" t="s">
        <v>3431</v>
      </c>
      <c r="E1242" s="68" t="s">
        <v>100</v>
      </c>
      <c r="F1242" s="68" t="s">
        <v>3393</v>
      </c>
      <c r="G1242" s="13" t="s">
        <v>3432</v>
      </c>
      <c r="H1242" s="64">
        <v>20539</v>
      </c>
      <c r="I1242" s="69" t="s">
        <v>98</v>
      </c>
      <c r="J1242" s="51">
        <v>20350</v>
      </c>
      <c r="K1242" s="70">
        <v>9</v>
      </c>
      <c r="L1242" s="69"/>
    </row>
    <row r="1243" spans="1:12" ht="22.5">
      <c r="A1243" s="64">
        <f t="shared" si="56"/>
        <v>16</v>
      </c>
      <c r="B1243" s="65" t="s">
        <v>12</v>
      </c>
      <c r="C1243" s="66" t="s">
        <v>3433</v>
      </c>
      <c r="D1243" s="67" t="s">
        <v>3434</v>
      </c>
      <c r="E1243" s="68" t="s">
        <v>100</v>
      </c>
      <c r="F1243" s="68" t="s">
        <v>3393</v>
      </c>
      <c r="G1243" s="13" t="s">
        <v>3435</v>
      </c>
      <c r="H1243" s="64">
        <v>20540</v>
      </c>
      <c r="I1243" s="69" t="s">
        <v>18</v>
      </c>
      <c r="J1243" s="51">
        <v>48360</v>
      </c>
      <c r="K1243" s="70">
        <v>9</v>
      </c>
      <c r="L1243" s="69"/>
    </row>
    <row r="1244" spans="1:12" ht="22.5">
      <c r="A1244" s="64">
        <f t="shared" si="56"/>
        <v>17</v>
      </c>
      <c r="B1244" s="65" t="s">
        <v>12</v>
      </c>
      <c r="C1244" s="66" t="s">
        <v>167</v>
      </c>
      <c r="D1244" s="67" t="s">
        <v>2826</v>
      </c>
      <c r="E1244" s="68" t="s">
        <v>100</v>
      </c>
      <c r="F1244" s="68" t="s">
        <v>3393</v>
      </c>
      <c r="G1244" s="13" t="s">
        <v>3436</v>
      </c>
      <c r="H1244" s="64">
        <v>20541</v>
      </c>
      <c r="I1244" s="69" t="s">
        <v>98</v>
      </c>
      <c r="J1244" s="51">
        <v>17740</v>
      </c>
      <c r="K1244" s="70">
        <v>9</v>
      </c>
      <c r="L1244" s="69"/>
    </row>
    <row r="1245" spans="1:12" ht="22.5">
      <c r="A1245" s="64">
        <f t="shared" si="56"/>
        <v>18</v>
      </c>
      <c r="B1245" s="65" t="s">
        <v>12</v>
      </c>
      <c r="C1245" s="66" t="s">
        <v>3437</v>
      </c>
      <c r="D1245" s="67" t="s">
        <v>3438</v>
      </c>
      <c r="E1245" s="68" t="s">
        <v>100</v>
      </c>
      <c r="F1245" s="68" t="s">
        <v>3393</v>
      </c>
      <c r="G1245" s="13" t="s">
        <v>3439</v>
      </c>
      <c r="H1245" s="64">
        <v>20542</v>
      </c>
      <c r="I1245" s="69" t="s">
        <v>18</v>
      </c>
      <c r="J1245" s="51">
        <v>53880</v>
      </c>
      <c r="K1245" s="70">
        <v>9</v>
      </c>
      <c r="L1245" s="69"/>
    </row>
    <row r="1246" spans="1:12" ht="22.5">
      <c r="A1246" s="64">
        <f t="shared" si="56"/>
        <v>19</v>
      </c>
      <c r="B1246" s="65" t="s">
        <v>12</v>
      </c>
      <c r="C1246" s="66" t="s">
        <v>3440</v>
      </c>
      <c r="D1246" s="67" t="s">
        <v>3441</v>
      </c>
      <c r="E1246" s="68" t="s">
        <v>100</v>
      </c>
      <c r="F1246" s="68" t="s">
        <v>3393</v>
      </c>
      <c r="G1246" s="13" t="s">
        <v>3442</v>
      </c>
      <c r="H1246" s="64">
        <v>20543</v>
      </c>
      <c r="I1246" s="69" t="s">
        <v>18</v>
      </c>
      <c r="J1246" s="51">
        <v>49060</v>
      </c>
      <c r="K1246" s="70">
        <v>9</v>
      </c>
      <c r="L1246" s="69"/>
    </row>
    <row r="1247" spans="1:12" ht="22.5">
      <c r="A1247" s="64">
        <f t="shared" si="56"/>
        <v>20</v>
      </c>
      <c r="B1247" s="65" t="s">
        <v>12</v>
      </c>
      <c r="C1247" s="66" t="s">
        <v>3443</v>
      </c>
      <c r="D1247" s="67" t="s">
        <v>2279</v>
      </c>
      <c r="E1247" s="68" t="s">
        <v>100</v>
      </c>
      <c r="F1247" s="68" t="s">
        <v>3393</v>
      </c>
      <c r="G1247" s="13" t="s">
        <v>3444</v>
      </c>
      <c r="H1247" s="64">
        <v>20544</v>
      </c>
      <c r="I1247" s="69" t="s">
        <v>18</v>
      </c>
      <c r="J1247" s="51">
        <v>62880</v>
      </c>
      <c r="K1247" s="70">
        <v>9</v>
      </c>
      <c r="L1247" s="69"/>
    </row>
    <row r="1248" spans="1:12" ht="22.5">
      <c r="A1248" s="64">
        <f t="shared" si="56"/>
        <v>21</v>
      </c>
      <c r="B1248" s="65" t="s">
        <v>12</v>
      </c>
      <c r="C1248" s="66" t="s">
        <v>3076</v>
      </c>
      <c r="D1248" s="67" t="s">
        <v>3445</v>
      </c>
      <c r="E1248" s="68" t="s">
        <v>100</v>
      </c>
      <c r="F1248" s="68" t="s">
        <v>3393</v>
      </c>
      <c r="G1248" s="13" t="s">
        <v>3446</v>
      </c>
      <c r="H1248" s="64">
        <v>20545</v>
      </c>
      <c r="I1248" s="69" t="s">
        <v>18</v>
      </c>
      <c r="J1248" s="51">
        <v>54360</v>
      </c>
      <c r="K1248" s="70">
        <v>9</v>
      </c>
      <c r="L1248" s="69"/>
    </row>
    <row r="1249" spans="1:12" ht="22.5">
      <c r="A1249" s="64">
        <f t="shared" si="56"/>
        <v>22</v>
      </c>
      <c r="B1249" s="65" t="s">
        <v>12</v>
      </c>
      <c r="C1249" s="66" t="s">
        <v>3447</v>
      </c>
      <c r="D1249" s="67" t="s">
        <v>3448</v>
      </c>
      <c r="E1249" s="68" t="s">
        <v>100</v>
      </c>
      <c r="F1249" s="68" t="s">
        <v>3393</v>
      </c>
      <c r="G1249" s="13" t="s">
        <v>3449</v>
      </c>
      <c r="H1249" s="64">
        <v>20547</v>
      </c>
      <c r="I1249" s="69" t="s">
        <v>18</v>
      </c>
      <c r="J1249" s="51">
        <v>35200</v>
      </c>
      <c r="K1249" s="70">
        <v>9</v>
      </c>
      <c r="L1249" s="69"/>
    </row>
    <row r="1250" spans="1:12" ht="22.5">
      <c r="A1250" s="64">
        <f t="shared" si="56"/>
        <v>23</v>
      </c>
      <c r="B1250" s="65" t="s">
        <v>19</v>
      </c>
      <c r="C1250" s="66" t="s">
        <v>3450</v>
      </c>
      <c r="D1250" s="67" t="s">
        <v>3451</v>
      </c>
      <c r="E1250" s="68" t="s">
        <v>100</v>
      </c>
      <c r="F1250" s="68" t="s">
        <v>3393</v>
      </c>
      <c r="G1250" s="13" t="s">
        <v>3452</v>
      </c>
      <c r="H1250" s="64">
        <v>20548</v>
      </c>
      <c r="I1250" s="69" t="s">
        <v>98</v>
      </c>
      <c r="J1250" s="51">
        <v>19440</v>
      </c>
      <c r="K1250" s="70">
        <v>9</v>
      </c>
      <c r="L1250" s="69"/>
    </row>
    <row r="1251" spans="1:12" ht="22.5">
      <c r="A1251" s="64">
        <f t="shared" si="56"/>
        <v>24</v>
      </c>
      <c r="B1251" s="65" t="s">
        <v>19</v>
      </c>
      <c r="C1251" s="66" t="s">
        <v>3453</v>
      </c>
      <c r="D1251" s="67" t="s">
        <v>478</v>
      </c>
      <c r="E1251" s="68" t="s">
        <v>100</v>
      </c>
      <c r="F1251" s="68" t="s">
        <v>3393</v>
      </c>
      <c r="G1251" s="13" t="s">
        <v>3454</v>
      </c>
      <c r="H1251" s="64">
        <v>20549</v>
      </c>
      <c r="I1251" s="69" t="s">
        <v>18</v>
      </c>
      <c r="J1251" s="51">
        <v>40440</v>
      </c>
      <c r="K1251" s="70">
        <v>9</v>
      </c>
      <c r="L1251" s="69"/>
    </row>
    <row r="1252" spans="1:12" ht="22.5">
      <c r="A1252" s="64">
        <f t="shared" si="56"/>
        <v>25</v>
      </c>
      <c r="B1252" s="65" t="s">
        <v>12</v>
      </c>
      <c r="C1252" s="66" t="s">
        <v>3455</v>
      </c>
      <c r="D1252" s="67" t="s">
        <v>3456</v>
      </c>
      <c r="E1252" s="68" t="s">
        <v>100</v>
      </c>
      <c r="F1252" s="68" t="s">
        <v>3393</v>
      </c>
      <c r="G1252" s="13" t="s">
        <v>3457</v>
      </c>
      <c r="H1252" s="64">
        <v>20550</v>
      </c>
      <c r="I1252" s="69" t="s">
        <v>18</v>
      </c>
      <c r="J1252" s="51">
        <v>55580</v>
      </c>
      <c r="K1252" s="70">
        <v>9</v>
      </c>
      <c r="L1252" s="69"/>
    </row>
    <row r="1253" spans="1:12" ht="22.5">
      <c r="A1253" s="64">
        <f t="shared" si="56"/>
        <v>26</v>
      </c>
      <c r="B1253" s="65" t="s">
        <v>12</v>
      </c>
      <c r="C1253" s="66" t="s">
        <v>3458</v>
      </c>
      <c r="D1253" s="67" t="s">
        <v>3402</v>
      </c>
      <c r="E1253" s="68" t="s">
        <v>100</v>
      </c>
      <c r="F1253" s="68" t="s">
        <v>3393</v>
      </c>
      <c r="G1253" s="13" t="s">
        <v>3459</v>
      </c>
      <c r="H1253" s="64">
        <v>20551</v>
      </c>
      <c r="I1253" s="69" t="s">
        <v>18</v>
      </c>
      <c r="J1253" s="51">
        <v>52020</v>
      </c>
      <c r="K1253" s="70">
        <v>9</v>
      </c>
      <c r="L1253" s="69"/>
    </row>
    <row r="1254" spans="1:12" ht="22.5">
      <c r="A1254" s="64">
        <v>1</v>
      </c>
      <c r="B1254" s="65" t="s">
        <v>23</v>
      </c>
      <c r="C1254" s="66" t="s">
        <v>3460</v>
      </c>
      <c r="D1254" s="67" t="s">
        <v>3461</v>
      </c>
      <c r="E1254" s="68" t="s">
        <v>107</v>
      </c>
      <c r="F1254" s="68" t="s">
        <v>3462</v>
      </c>
      <c r="G1254" s="13" t="s">
        <v>3463</v>
      </c>
      <c r="H1254" s="64">
        <v>20496</v>
      </c>
      <c r="I1254" s="69" t="s">
        <v>18</v>
      </c>
      <c r="J1254" s="51">
        <v>35020</v>
      </c>
      <c r="K1254" s="70">
        <v>9</v>
      </c>
      <c r="L1254" s="69"/>
    </row>
    <row r="1255" spans="1:12" ht="22.5">
      <c r="A1255" s="64">
        <f t="shared" ref="A1255:A1265" si="57">A1254+1</f>
        <v>2</v>
      </c>
      <c r="B1255" s="65" t="s">
        <v>23</v>
      </c>
      <c r="C1255" s="66" t="s">
        <v>1351</v>
      </c>
      <c r="D1255" s="67" t="s">
        <v>3464</v>
      </c>
      <c r="E1255" s="68" t="s">
        <v>100</v>
      </c>
      <c r="F1255" s="68" t="s">
        <v>3462</v>
      </c>
      <c r="G1255" s="13" t="s">
        <v>3465</v>
      </c>
      <c r="H1255" s="64">
        <v>20497</v>
      </c>
      <c r="I1255" s="69" t="s">
        <v>18</v>
      </c>
      <c r="J1255" s="51">
        <v>47320</v>
      </c>
      <c r="K1255" s="70">
        <v>9</v>
      </c>
      <c r="L1255" s="69"/>
    </row>
    <row r="1256" spans="1:12" ht="22.5">
      <c r="A1256" s="64">
        <f t="shared" si="57"/>
        <v>3</v>
      </c>
      <c r="B1256" s="65" t="s">
        <v>19</v>
      </c>
      <c r="C1256" s="66" t="s">
        <v>3466</v>
      </c>
      <c r="D1256" s="67" t="s">
        <v>3467</v>
      </c>
      <c r="E1256" s="68" t="s">
        <v>124</v>
      </c>
      <c r="F1256" s="68" t="s">
        <v>3462</v>
      </c>
      <c r="G1256" s="13" t="s">
        <v>3468</v>
      </c>
      <c r="H1256" s="64">
        <v>20498</v>
      </c>
      <c r="I1256" s="69" t="s">
        <v>124</v>
      </c>
      <c r="J1256" s="51">
        <v>16150</v>
      </c>
      <c r="K1256" s="70">
        <v>9</v>
      </c>
      <c r="L1256" s="69"/>
    </row>
    <row r="1257" spans="1:12" ht="22.5">
      <c r="A1257" s="64">
        <f t="shared" si="57"/>
        <v>4</v>
      </c>
      <c r="B1257" s="65" t="s">
        <v>19</v>
      </c>
      <c r="C1257" s="66" t="s">
        <v>1257</v>
      </c>
      <c r="D1257" s="67" t="s">
        <v>3469</v>
      </c>
      <c r="E1257" s="68" t="s">
        <v>100</v>
      </c>
      <c r="F1257" s="68" t="s">
        <v>3462</v>
      </c>
      <c r="G1257" s="13" t="s">
        <v>3470</v>
      </c>
      <c r="H1257" s="64">
        <v>20500</v>
      </c>
      <c r="I1257" s="69" t="s">
        <v>18</v>
      </c>
      <c r="J1257" s="51">
        <v>31110</v>
      </c>
      <c r="K1257" s="70">
        <v>9</v>
      </c>
      <c r="L1257" s="69"/>
    </row>
    <row r="1258" spans="1:12" ht="22.5">
      <c r="A1258" s="64">
        <f t="shared" si="57"/>
        <v>5</v>
      </c>
      <c r="B1258" s="65" t="s">
        <v>23</v>
      </c>
      <c r="C1258" s="66" t="s">
        <v>686</v>
      </c>
      <c r="D1258" s="67" t="s">
        <v>3471</v>
      </c>
      <c r="E1258" s="68" t="s">
        <v>100</v>
      </c>
      <c r="F1258" s="68" t="s">
        <v>3462</v>
      </c>
      <c r="G1258" s="13" t="s">
        <v>3472</v>
      </c>
      <c r="H1258" s="64">
        <v>20501</v>
      </c>
      <c r="I1258" s="69" t="s">
        <v>18</v>
      </c>
      <c r="J1258" s="51">
        <v>37300</v>
      </c>
      <c r="K1258" s="70">
        <v>9</v>
      </c>
      <c r="L1258" s="69"/>
    </row>
    <row r="1259" spans="1:12" ht="22.5">
      <c r="A1259" s="64">
        <f t="shared" si="57"/>
        <v>6</v>
      </c>
      <c r="B1259" s="65" t="s">
        <v>12</v>
      </c>
      <c r="C1259" s="66" t="s">
        <v>3473</v>
      </c>
      <c r="D1259" s="67" t="s">
        <v>3471</v>
      </c>
      <c r="E1259" s="68" t="s">
        <v>100</v>
      </c>
      <c r="F1259" s="68" t="s">
        <v>3462</v>
      </c>
      <c r="G1259" s="13" t="s">
        <v>3474</v>
      </c>
      <c r="H1259" s="64">
        <v>20502</v>
      </c>
      <c r="I1259" s="69" t="s">
        <v>18</v>
      </c>
      <c r="J1259" s="51">
        <v>35990</v>
      </c>
      <c r="K1259" s="70">
        <v>9</v>
      </c>
      <c r="L1259" s="69"/>
    </row>
    <row r="1260" spans="1:12" ht="22.5">
      <c r="A1260" s="64">
        <f t="shared" si="57"/>
        <v>7</v>
      </c>
      <c r="B1260" s="65" t="s">
        <v>23</v>
      </c>
      <c r="C1260" s="66" t="s">
        <v>3475</v>
      </c>
      <c r="D1260" s="67" t="s">
        <v>3476</v>
      </c>
      <c r="E1260" s="68" t="s">
        <v>100</v>
      </c>
      <c r="F1260" s="68" t="s">
        <v>3462</v>
      </c>
      <c r="G1260" s="13" t="s">
        <v>3477</v>
      </c>
      <c r="H1260" s="64">
        <v>20504</v>
      </c>
      <c r="I1260" s="69" t="s">
        <v>18</v>
      </c>
      <c r="J1260" s="51">
        <v>47780</v>
      </c>
      <c r="K1260" s="70">
        <v>9</v>
      </c>
      <c r="L1260" s="69"/>
    </row>
    <row r="1261" spans="1:12" ht="22.5">
      <c r="A1261" s="64">
        <f t="shared" si="57"/>
        <v>8</v>
      </c>
      <c r="B1261" s="65" t="s">
        <v>12</v>
      </c>
      <c r="C1261" s="66" t="s">
        <v>1079</v>
      </c>
      <c r="D1261" s="67" t="s">
        <v>3478</v>
      </c>
      <c r="E1261" s="68" t="s">
        <v>100</v>
      </c>
      <c r="F1261" s="68" t="s">
        <v>3462</v>
      </c>
      <c r="G1261" s="13" t="s">
        <v>3479</v>
      </c>
      <c r="H1261" s="64">
        <v>20505</v>
      </c>
      <c r="I1261" s="69" t="s">
        <v>18</v>
      </c>
      <c r="J1261" s="51">
        <v>69040</v>
      </c>
      <c r="K1261" s="70">
        <v>9</v>
      </c>
      <c r="L1261" s="69"/>
    </row>
    <row r="1262" spans="1:12" ht="22.5">
      <c r="A1262" s="64">
        <f t="shared" si="57"/>
        <v>9</v>
      </c>
      <c r="B1262" s="65" t="s">
        <v>12</v>
      </c>
      <c r="C1262" s="66" t="s">
        <v>3480</v>
      </c>
      <c r="D1262" s="67" t="s">
        <v>3476</v>
      </c>
      <c r="E1262" s="68" t="s">
        <v>100</v>
      </c>
      <c r="F1262" s="68" t="s">
        <v>3462</v>
      </c>
      <c r="G1262" s="13" t="s">
        <v>3481</v>
      </c>
      <c r="H1262" s="64">
        <v>20506</v>
      </c>
      <c r="I1262" s="69" t="s">
        <v>18</v>
      </c>
      <c r="J1262" s="51">
        <v>54840</v>
      </c>
      <c r="K1262" s="70">
        <v>9</v>
      </c>
      <c r="L1262" s="69"/>
    </row>
    <row r="1263" spans="1:12" ht="22.5">
      <c r="A1263" s="64">
        <f t="shared" si="57"/>
        <v>10</v>
      </c>
      <c r="B1263" s="65" t="s">
        <v>19</v>
      </c>
      <c r="C1263" s="66" t="s">
        <v>3482</v>
      </c>
      <c r="D1263" s="67" t="s">
        <v>3483</v>
      </c>
      <c r="E1263" s="68" t="s">
        <v>100</v>
      </c>
      <c r="F1263" s="68" t="s">
        <v>3462</v>
      </c>
      <c r="G1263" s="13" t="s">
        <v>3484</v>
      </c>
      <c r="H1263" s="64">
        <v>20507</v>
      </c>
      <c r="I1263" s="69" t="s">
        <v>18</v>
      </c>
      <c r="J1263" s="51">
        <v>39820</v>
      </c>
      <c r="K1263" s="70">
        <v>9</v>
      </c>
      <c r="L1263" s="69"/>
    </row>
    <row r="1264" spans="1:12" ht="22.5">
      <c r="A1264" s="64">
        <f t="shared" si="57"/>
        <v>11</v>
      </c>
      <c r="B1264" s="65" t="s">
        <v>12</v>
      </c>
      <c r="C1264" s="66" t="s">
        <v>3485</v>
      </c>
      <c r="D1264" s="67" t="s">
        <v>3486</v>
      </c>
      <c r="E1264" s="68" t="s">
        <v>100</v>
      </c>
      <c r="F1264" s="68" t="s">
        <v>3462</v>
      </c>
      <c r="G1264" s="13" t="s">
        <v>3487</v>
      </c>
      <c r="H1264" s="64">
        <v>20509</v>
      </c>
      <c r="I1264" s="69" t="s">
        <v>98</v>
      </c>
      <c r="J1264" s="51">
        <v>17690</v>
      </c>
      <c r="K1264" s="70">
        <v>9</v>
      </c>
      <c r="L1264" s="69"/>
    </row>
    <row r="1265" spans="1:12" ht="22.5">
      <c r="A1265" s="64">
        <f t="shared" si="57"/>
        <v>12</v>
      </c>
      <c r="B1265" s="65" t="s">
        <v>12</v>
      </c>
      <c r="C1265" s="66" t="s">
        <v>3488</v>
      </c>
      <c r="D1265" s="67" t="s">
        <v>3489</v>
      </c>
      <c r="E1265" s="68" t="s">
        <v>100</v>
      </c>
      <c r="F1265" s="68" t="s">
        <v>3462</v>
      </c>
      <c r="G1265" s="13" t="s">
        <v>3490</v>
      </c>
      <c r="H1265" s="64">
        <v>20510</v>
      </c>
      <c r="I1265" s="69" t="s">
        <v>18</v>
      </c>
      <c r="J1265" s="51">
        <v>57010</v>
      </c>
      <c r="K1265" s="70">
        <v>9</v>
      </c>
      <c r="L1265" s="69"/>
    </row>
    <row r="1266" spans="1:12" ht="22.5">
      <c r="A1266" s="64">
        <v>1</v>
      </c>
      <c r="B1266" s="65" t="s">
        <v>19</v>
      </c>
      <c r="C1266" s="66" t="s">
        <v>3491</v>
      </c>
      <c r="D1266" s="67" t="s">
        <v>742</v>
      </c>
      <c r="E1266" s="68" t="s">
        <v>107</v>
      </c>
      <c r="F1266" s="68" t="s">
        <v>3492</v>
      </c>
      <c r="G1266" s="13" t="s">
        <v>3493</v>
      </c>
      <c r="H1266" s="64">
        <v>20522</v>
      </c>
      <c r="I1266" s="69" t="s">
        <v>18</v>
      </c>
      <c r="J1266" s="51">
        <v>49460</v>
      </c>
      <c r="K1266" s="70">
        <v>9</v>
      </c>
      <c r="L1266" s="69"/>
    </row>
    <row r="1267" spans="1:12" ht="22.5">
      <c r="A1267" s="64">
        <f>A1266+1</f>
        <v>2</v>
      </c>
      <c r="B1267" s="65" t="s">
        <v>23</v>
      </c>
      <c r="C1267" s="66" t="s">
        <v>3494</v>
      </c>
      <c r="D1267" s="67" t="s">
        <v>3495</v>
      </c>
      <c r="E1267" s="68" t="s">
        <v>100</v>
      </c>
      <c r="F1267" s="68" t="s">
        <v>3492</v>
      </c>
      <c r="G1267" s="19">
        <v>1200</v>
      </c>
      <c r="H1267" s="64">
        <v>19132</v>
      </c>
      <c r="I1267" s="69" t="s">
        <v>98</v>
      </c>
      <c r="J1267" s="51">
        <v>21760</v>
      </c>
      <c r="K1267" s="70">
        <v>9</v>
      </c>
      <c r="L1267" s="69"/>
    </row>
    <row r="1268" spans="1:12" ht="22.5">
      <c r="A1268" s="64">
        <f>A1267+1</f>
        <v>3</v>
      </c>
      <c r="B1268" s="65" t="s">
        <v>23</v>
      </c>
      <c r="C1268" s="66" t="s">
        <v>3496</v>
      </c>
      <c r="D1268" s="67" t="s">
        <v>3497</v>
      </c>
      <c r="E1268" s="68" t="s">
        <v>100</v>
      </c>
      <c r="F1268" s="68" t="s">
        <v>3492</v>
      </c>
      <c r="G1268" s="13" t="s">
        <v>3498</v>
      </c>
      <c r="H1268" s="64">
        <v>20524</v>
      </c>
      <c r="I1268" s="69" t="s">
        <v>18</v>
      </c>
      <c r="J1268" s="51">
        <v>46860</v>
      </c>
      <c r="K1268" s="70">
        <v>9</v>
      </c>
      <c r="L1268" s="69"/>
    </row>
    <row r="1269" spans="1:12" ht="22.5">
      <c r="A1269" s="64">
        <f>A1268+1</f>
        <v>4</v>
      </c>
      <c r="B1269" s="65" t="s">
        <v>19</v>
      </c>
      <c r="C1269" s="66" t="s">
        <v>3499</v>
      </c>
      <c r="D1269" s="67" t="s">
        <v>3500</v>
      </c>
      <c r="E1269" s="68" t="s">
        <v>124</v>
      </c>
      <c r="F1269" s="68" t="s">
        <v>3492</v>
      </c>
      <c r="G1269" s="13" t="s">
        <v>3501</v>
      </c>
      <c r="H1269" s="64">
        <v>20525</v>
      </c>
      <c r="I1269" s="69" t="s">
        <v>124</v>
      </c>
      <c r="J1269" s="51">
        <v>16680</v>
      </c>
      <c r="K1269" s="70">
        <v>9</v>
      </c>
      <c r="L1269" s="69"/>
    </row>
    <row r="1270" spans="1:12" ht="22.5">
      <c r="A1270" s="64">
        <v>1</v>
      </c>
      <c r="B1270" s="65" t="s">
        <v>23</v>
      </c>
      <c r="C1270" s="66" t="s">
        <v>3502</v>
      </c>
      <c r="D1270" s="67" t="s">
        <v>2581</v>
      </c>
      <c r="E1270" s="68" t="s">
        <v>107</v>
      </c>
      <c r="F1270" s="68" t="s">
        <v>3503</v>
      </c>
      <c r="G1270" s="13" t="s">
        <v>3504</v>
      </c>
      <c r="H1270" s="64">
        <v>20515</v>
      </c>
      <c r="I1270" s="69" t="s">
        <v>18</v>
      </c>
      <c r="J1270" s="51">
        <v>63440</v>
      </c>
      <c r="K1270" s="70">
        <v>9</v>
      </c>
      <c r="L1270" s="69"/>
    </row>
    <row r="1271" spans="1:12" ht="22.5">
      <c r="A1271" s="64">
        <f>A1270+1</f>
        <v>2</v>
      </c>
      <c r="B1271" s="65" t="s">
        <v>19</v>
      </c>
      <c r="C1271" s="66" t="s">
        <v>3505</v>
      </c>
      <c r="D1271" s="67" t="s">
        <v>3506</v>
      </c>
      <c r="E1271" s="68" t="s">
        <v>100</v>
      </c>
      <c r="F1271" s="68" t="s">
        <v>3503</v>
      </c>
      <c r="G1271" s="13" t="s">
        <v>3507</v>
      </c>
      <c r="H1271" s="64">
        <v>20516</v>
      </c>
      <c r="I1271" s="69" t="s">
        <v>18</v>
      </c>
      <c r="J1271" s="51">
        <v>32760</v>
      </c>
      <c r="K1271" s="70">
        <v>9</v>
      </c>
      <c r="L1271" s="69"/>
    </row>
    <row r="1272" spans="1:12" ht="22.5">
      <c r="A1272" s="64">
        <f>A1271+1</f>
        <v>3</v>
      </c>
      <c r="B1272" s="65" t="s">
        <v>12</v>
      </c>
      <c r="C1272" s="66" t="s">
        <v>3508</v>
      </c>
      <c r="D1272" s="67" t="s">
        <v>3509</v>
      </c>
      <c r="E1272" s="68" t="s">
        <v>100</v>
      </c>
      <c r="F1272" s="68" t="s">
        <v>3503</v>
      </c>
      <c r="G1272" s="13" t="s">
        <v>3510</v>
      </c>
      <c r="H1272" s="64">
        <v>20517</v>
      </c>
      <c r="I1272" s="69" t="s">
        <v>18</v>
      </c>
      <c r="J1272" s="51">
        <v>34830</v>
      </c>
      <c r="K1272" s="70">
        <v>9</v>
      </c>
      <c r="L1272" s="69"/>
    </row>
    <row r="1273" spans="1:12" ht="22.5">
      <c r="A1273" s="64">
        <f>A1272+1</f>
        <v>4</v>
      </c>
      <c r="B1273" s="65" t="s">
        <v>23</v>
      </c>
      <c r="C1273" s="66" t="s">
        <v>1638</v>
      </c>
      <c r="D1273" s="67" t="s">
        <v>3511</v>
      </c>
      <c r="E1273" s="68" t="s">
        <v>100</v>
      </c>
      <c r="F1273" s="68" t="s">
        <v>3503</v>
      </c>
      <c r="G1273" s="13" t="s">
        <v>3512</v>
      </c>
      <c r="H1273" s="64">
        <v>20519</v>
      </c>
      <c r="I1273" s="69" t="s">
        <v>34</v>
      </c>
      <c r="J1273" s="51">
        <v>54490</v>
      </c>
      <c r="K1273" s="70">
        <v>9</v>
      </c>
      <c r="L1273" s="69"/>
    </row>
    <row r="1274" spans="1:12" ht="22.5">
      <c r="A1274" s="64">
        <f>A1273+1</f>
        <v>5</v>
      </c>
      <c r="B1274" s="65" t="s">
        <v>12</v>
      </c>
      <c r="C1274" s="66" t="s">
        <v>3513</v>
      </c>
      <c r="D1274" s="67" t="s">
        <v>3514</v>
      </c>
      <c r="E1274" s="68" t="s">
        <v>100</v>
      </c>
      <c r="F1274" s="68" t="s">
        <v>3503</v>
      </c>
      <c r="G1274" s="13" t="s">
        <v>3515</v>
      </c>
      <c r="H1274" s="64">
        <v>20520</v>
      </c>
      <c r="I1274" s="69" t="s">
        <v>18</v>
      </c>
      <c r="J1274" s="51">
        <v>40180</v>
      </c>
      <c r="K1274" s="70">
        <v>9</v>
      </c>
      <c r="L1274" s="69"/>
    </row>
    <row r="1275" spans="1:12" ht="22.5">
      <c r="A1275" s="64">
        <v>1</v>
      </c>
      <c r="B1275" s="65" t="s">
        <v>23</v>
      </c>
      <c r="C1275" s="66" t="s">
        <v>3516</v>
      </c>
      <c r="D1275" s="67" t="s">
        <v>340</v>
      </c>
      <c r="E1275" s="68" t="s">
        <v>107</v>
      </c>
      <c r="F1275" s="68" t="s">
        <v>3517</v>
      </c>
      <c r="G1275" s="13" t="s">
        <v>3518</v>
      </c>
      <c r="H1275" s="64">
        <v>20491</v>
      </c>
      <c r="I1275" s="69" t="s">
        <v>18</v>
      </c>
      <c r="J1275" s="51">
        <v>65290</v>
      </c>
      <c r="K1275" s="70">
        <v>9</v>
      </c>
      <c r="L1275" s="69"/>
    </row>
    <row r="1276" spans="1:12" ht="22.5">
      <c r="A1276" s="64">
        <f>A1275+1</f>
        <v>2</v>
      </c>
      <c r="B1276" s="65" t="s">
        <v>19</v>
      </c>
      <c r="C1276" s="66" t="s">
        <v>3519</v>
      </c>
      <c r="D1276" s="67" t="s">
        <v>3520</v>
      </c>
      <c r="E1276" s="68" t="s">
        <v>100</v>
      </c>
      <c r="F1276" s="68" t="s">
        <v>3517</v>
      </c>
      <c r="G1276" s="13" t="s">
        <v>3521</v>
      </c>
      <c r="H1276" s="64">
        <v>20492</v>
      </c>
      <c r="I1276" s="69" t="s">
        <v>98</v>
      </c>
      <c r="J1276" s="51">
        <v>25490</v>
      </c>
      <c r="K1276" s="70">
        <v>9</v>
      </c>
      <c r="L1276" s="69"/>
    </row>
    <row r="1277" spans="1:12" ht="22.5">
      <c r="A1277" s="64">
        <f>A1276+1</f>
        <v>3</v>
      </c>
      <c r="B1277" s="65" t="s">
        <v>19</v>
      </c>
      <c r="C1277" s="66" t="s">
        <v>3188</v>
      </c>
      <c r="D1277" s="67" t="s">
        <v>3522</v>
      </c>
      <c r="E1277" s="68" t="s">
        <v>124</v>
      </c>
      <c r="F1277" s="68" t="s">
        <v>3517</v>
      </c>
      <c r="G1277" s="13" t="s">
        <v>3523</v>
      </c>
      <c r="H1277" s="64">
        <v>20493</v>
      </c>
      <c r="I1277" s="69" t="s">
        <v>124</v>
      </c>
      <c r="J1277" s="51">
        <v>15800</v>
      </c>
      <c r="K1277" s="70">
        <v>9</v>
      </c>
      <c r="L1277" s="69" t="s">
        <v>126</v>
      </c>
    </row>
    <row r="1278" spans="1:12" ht="22.5">
      <c r="A1278" s="64">
        <f>A1277+1</f>
        <v>4</v>
      </c>
      <c r="B1278" s="65" t="s">
        <v>23</v>
      </c>
      <c r="C1278" s="66" t="s">
        <v>3524</v>
      </c>
      <c r="D1278" s="67" t="s">
        <v>3525</v>
      </c>
      <c r="E1278" s="68" t="s">
        <v>124</v>
      </c>
      <c r="F1278" s="68" t="s">
        <v>3517</v>
      </c>
      <c r="G1278" s="13" t="s">
        <v>3526</v>
      </c>
      <c r="H1278" s="64">
        <v>20494</v>
      </c>
      <c r="I1278" s="69" t="s">
        <v>124</v>
      </c>
      <c r="J1278" s="51">
        <v>15800</v>
      </c>
      <c r="K1278" s="70">
        <v>9</v>
      </c>
      <c r="L1278" s="69" t="s">
        <v>126</v>
      </c>
    </row>
    <row r="1279" spans="1:12" ht="22.5">
      <c r="A1279" s="64">
        <f>A1278+1</f>
        <v>5</v>
      </c>
      <c r="B1279" s="65" t="s">
        <v>12</v>
      </c>
      <c r="C1279" s="66" t="s">
        <v>3527</v>
      </c>
      <c r="D1279" s="67" t="s">
        <v>3528</v>
      </c>
      <c r="E1279" s="68" t="s">
        <v>100</v>
      </c>
      <c r="F1279" s="68" t="s">
        <v>3529</v>
      </c>
      <c r="G1279" s="13" t="s">
        <v>3530</v>
      </c>
      <c r="H1279" s="64">
        <v>20513</v>
      </c>
      <c r="I1279" s="69" t="s">
        <v>18</v>
      </c>
      <c r="J1279" s="51">
        <v>39750</v>
      </c>
      <c r="K1279" s="70">
        <v>9</v>
      </c>
      <c r="L1279" s="69"/>
    </row>
    <row r="1280" spans="1:12" ht="22.5">
      <c r="A1280" s="64">
        <f>A1279+1</f>
        <v>6</v>
      </c>
      <c r="B1280" s="65" t="s">
        <v>23</v>
      </c>
      <c r="C1280" s="66" t="s">
        <v>3531</v>
      </c>
      <c r="D1280" s="67" t="s">
        <v>3532</v>
      </c>
      <c r="E1280" s="68" t="s">
        <v>100</v>
      </c>
      <c r="F1280" s="68" t="s">
        <v>3529</v>
      </c>
      <c r="G1280" s="13" t="s">
        <v>3533</v>
      </c>
      <c r="H1280" s="64">
        <v>20514</v>
      </c>
      <c r="I1280" s="69" t="s">
        <v>18</v>
      </c>
      <c r="J1280" s="51">
        <v>46790</v>
      </c>
      <c r="K1280" s="70">
        <v>9</v>
      </c>
      <c r="L1280" s="69"/>
    </row>
    <row r="1281" spans="1:12" ht="22.5">
      <c r="A1281" s="64">
        <v>1</v>
      </c>
      <c r="B1281" s="65" t="s">
        <v>19</v>
      </c>
      <c r="C1281" s="66" t="s">
        <v>3003</v>
      </c>
      <c r="D1281" s="67" t="s">
        <v>3534</v>
      </c>
      <c r="E1281" s="68" t="s">
        <v>107</v>
      </c>
      <c r="F1281" s="68" t="s">
        <v>3535</v>
      </c>
      <c r="G1281" s="13" t="s">
        <v>3536</v>
      </c>
      <c r="H1281" s="64">
        <v>20421</v>
      </c>
      <c r="I1281" s="69" t="s">
        <v>18</v>
      </c>
      <c r="J1281" s="51">
        <v>52520</v>
      </c>
      <c r="K1281" s="70">
        <v>9</v>
      </c>
      <c r="L1281" s="69"/>
    </row>
    <row r="1282" spans="1:12" ht="22.5">
      <c r="A1282" s="64">
        <f t="shared" ref="A1282:A1294" si="58">A1281+1</f>
        <v>2</v>
      </c>
      <c r="B1282" s="65" t="s">
        <v>23</v>
      </c>
      <c r="C1282" s="66" t="s">
        <v>3537</v>
      </c>
      <c r="D1282" s="67" t="s">
        <v>3538</v>
      </c>
      <c r="E1282" s="68" t="s">
        <v>124</v>
      </c>
      <c r="F1282" s="68" t="s">
        <v>3535</v>
      </c>
      <c r="G1282" s="23">
        <v>5933</v>
      </c>
      <c r="H1282" s="64">
        <v>10420</v>
      </c>
      <c r="I1282" s="69" t="s">
        <v>124</v>
      </c>
      <c r="J1282" s="51">
        <v>16150</v>
      </c>
      <c r="K1282" s="70">
        <v>9</v>
      </c>
      <c r="L1282" s="69"/>
    </row>
    <row r="1283" spans="1:12" ht="22.5">
      <c r="A1283" s="64">
        <f t="shared" si="58"/>
        <v>3</v>
      </c>
      <c r="B1283" s="65" t="s">
        <v>19</v>
      </c>
      <c r="C1283" s="66" t="s">
        <v>3539</v>
      </c>
      <c r="D1283" s="67" t="s">
        <v>3540</v>
      </c>
      <c r="E1283" s="68" t="s">
        <v>124</v>
      </c>
      <c r="F1283" s="68" t="s">
        <v>3535</v>
      </c>
      <c r="G1283" s="13" t="s">
        <v>3541</v>
      </c>
      <c r="H1283" s="64">
        <v>19225</v>
      </c>
      <c r="I1283" s="69" t="s">
        <v>124</v>
      </c>
      <c r="J1283" s="51">
        <v>16680</v>
      </c>
      <c r="K1283" s="70">
        <v>9</v>
      </c>
      <c r="L1283" s="69"/>
    </row>
    <row r="1284" spans="1:12" ht="22.5">
      <c r="A1284" s="64">
        <f t="shared" si="58"/>
        <v>4</v>
      </c>
      <c r="B1284" s="65" t="s">
        <v>19</v>
      </c>
      <c r="C1284" s="66" t="s">
        <v>3542</v>
      </c>
      <c r="D1284" s="67" t="s">
        <v>2696</v>
      </c>
      <c r="E1284" s="68" t="s">
        <v>100</v>
      </c>
      <c r="F1284" s="68" t="s">
        <v>3535</v>
      </c>
      <c r="G1284" s="13" t="s">
        <v>3543</v>
      </c>
      <c r="H1284" s="64">
        <v>20422</v>
      </c>
      <c r="I1284" s="69" t="s">
        <v>98</v>
      </c>
      <c r="J1284" s="51">
        <v>17860</v>
      </c>
      <c r="K1284" s="70">
        <v>9</v>
      </c>
      <c r="L1284" s="69"/>
    </row>
    <row r="1285" spans="1:12" ht="22.5">
      <c r="A1285" s="64">
        <f t="shared" si="58"/>
        <v>5</v>
      </c>
      <c r="B1285" s="65" t="s">
        <v>23</v>
      </c>
      <c r="C1285" s="66" t="s">
        <v>2345</v>
      </c>
      <c r="D1285" s="67" t="s">
        <v>3544</v>
      </c>
      <c r="E1285" s="68" t="s">
        <v>124</v>
      </c>
      <c r="F1285" s="68" t="s">
        <v>3535</v>
      </c>
      <c r="G1285" s="17" t="s">
        <v>3545</v>
      </c>
      <c r="H1285" s="64">
        <v>20423</v>
      </c>
      <c r="I1285" s="69" t="s">
        <v>124</v>
      </c>
      <c r="J1285" s="51">
        <v>15800</v>
      </c>
      <c r="K1285" s="70">
        <v>9</v>
      </c>
      <c r="L1285" s="69" t="s">
        <v>229</v>
      </c>
    </row>
    <row r="1286" spans="1:12" ht="22.5">
      <c r="A1286" s="64">
        <f t="shared" si="58"/>
        <v>6</v>
      </c>
      <c r="B1286" s="65" t="s">
        <v>12</v>
      </c>
      <c r="C1286" s="66" t="s">
        <v>3546</v>
      </c>
      <c r="D1286" s="67" t="s">
        <v>3547</v>
      </c>
      <c r="E1286" s="68" t="s">
        <v>100</v>
      </c>
      <c r="F1286" s="68" t="s">
        <v>3535</v>
      </c>
      <c r="G1286" s="13" t="s">
        <v>3548</v>
      </c>
      <c r="H1286" s="64">
        <v>20424</v>
      </c>
      <c r="I1286" s="69" t="s">
        <v>34</v>
      </c>
      <c r="J1286" s="51">
        <v>30690</v>
      </c>
      <c r="K1286" s="70">
        <v>9</v>
      </c>
      <c r="L1286" s="69"/>
    </row>
    <row r="1287" spans="1:12" ht="22.5">
      <c r="A1287" s="64">
        <f t="shared" si="58"/>
        <v>7</v>
      </c>
      <c r="B1287" s="65" t="s">
        <v>23</v>
      </c>
      <c r="C1287" s="66" t="s">
        <v>1234</v>
      </c>
      <c r="D1287" s="67" t="s">
        <v>3549</v>
      </c>
      <c r="E1287" s="68" t="s">
        <v>100</v>
      </c>
      <c r="F1287" s="68" t="s">
        <v>3535</v>
      </c>
      <c r="G1287" s="13" t="s">
        <v>3550</v>
      </c>
      <c r="H1287" s="64">
        <v>20425</v>
      </c>
      <c r="I1287" s="69" t="s">
        <v>18</v>
      </c>
      <c r="J1287" s="51">
        <v>33300</v>
      </c>
      <c r="K1287" s="70">
        <v>9</v>
      </c>
      <c r="L1287" s="69"/>
    </row>
    <row r="1288" spans="1:12" ht="22.5">
      <c r="A1288" s="64">
        <f t="shared" si="58"/>
        <v>8</v>
      </c>
      <c r="B1288" s="65" t="s">
        <v>23</v>
      </c>
      <c r="C1288" s="66" t="s">
        <v>3551</v>
      </c>
      <c r="D1288" s="67" t="s">
        <v>3552</v>
      </c>
      <c r="E1288" s="68" t="s">
        <v>100</v>
      </c>
      <c r="F1288" s="68" t="s">
        <v>3535</v>
      </c>
      <c r="G1288" s="34">
        <v>5855</v>
      </c>
      <c r="H1288" s="64">
        <v>20426</v>
      </c>
      <c r="I1288" s="69" t="s">
        <v>98</v>
      </c>
      <c r="J1288" s="51">
        <v>21510</v>
      </c>
      <c r="K1288" s="70">
        <v>9</v>
      </c>
      <c r="L1288" s="69"/>
    </row>
    <row r="1289" spans="1:12" ht="22.5">
      <c r="A1289" s="64">
        <f t="shared" si="58"/>
        <v>9</v>
      </c>
      <c r="B1289" s="65" t="s">
        <v>12</v>
      </c>
      <c r="C1289" s="66" t="s">
        <v>3553</v>
      </c>
      <c r="D1289" s="67" t="s">
        <v>3554</v>
      </c>
      <c r="E1289" s="68" t="s">
        <v>100</v>
      </c>
      <c r="F1289" s="68" t="s">
        <v>3535</v>
      </c>
      <c r="G1289" s="13" t="s">
        <v>3555</v>
      </c>
      <c r="H1289" s="64">
        <v>20427</v>
      </c>
      <c r="I1289" s="69" t="s">
        <v>18</v>
      </c>
      <c r="J1289" s="51">
        <v>59130</v>
      </c>
      <c r="K1289" s="70">
        <v>9</v>
      </c>
      <c r="L1289" s="69"/>
    </row>
    <row r="1290" spans="1:12" ht="22.5">
      <c r="A1290" s="64">
        <f t="shared" si="58"/>
        <v>10</v>
      </c>
      <c r="B1290" s="65" t="s">
        <v>12</v>
      </c>
      <c r="C1290" s="66" t="s">
        <v>3556</v>
      </c>
      <c r="D1290" s="67" t="s">
        <v>3557</v>
      </c>
      <c r="E1290" s="68" t="s">
        <v>100</v>
      </c>
      <c r="F1290" s="68" t="s">
        <v>3535</v>
      </c>
      <c r="G1290" s="13" t="s">
        <v>3558</v>
      </c>
      <c r="H1290" s="64">
        <v>20428</v>
      </c>
      <c r="I1290" s="69" t="s">
        <v>18</v>
      </c>
      <c r="J1290" s="51">
        <v>48380</v>
      </c>
      <c r="K1290" s="70">
        <v>9</v>
      </c>
      <c r="L1290" s="69"/>
    </row>
    <row r="1291" spans="1:12" ht="22.5">
      <c r="A1291" s="64">
        <f t="shared" si="58"/>
        <v>11</v>
      </c>
      <c r="B1291" s="65" t="s">
        <v>19</v>
      </c>
      <c r="C1291" s="66" t="s">
        <v>3559</v>
      </c>
      <c r="D1291" s="67" t="s">
        <v>3560</v>
      </c>
      <c r="E1291" s="68" t="s">
        <v>124</v>
      </c>
      <c r="F1291" s="68" t="s">
        <v>3535</v>
      </c>
      <c r="G1291" s="13" t="s">
        <v>3561</v>
      </c>
      <c r="H1291" s="64">
        <v>20432</v>
      </c>
      <c r="I1291" s="69" t="s">
        <v>124</v>
      </c>
      <c r="J1291" s="51">
        <v>15800</v>
      </c>
      <c r="K1291" s="70">
        <v>9</v>
      </c>
      <c r="L1291" s="69" t="s">
        <v>864</v>
      </c>
    </row>
    <row r="1292" spans="1:12" ht="22.5">
      <c r="A1292" s="64">
        <f t="shared" si="58"/>
        <v>12</v>
      </c>
      <c r="B1292" s="65" t="s">
        <v>12</v>
      </c>
      <c r="C1292" s="66" t="s">
        <v>3008</v>
      </c>
      <c r="D1292" s="67" t="s">
        <v>3562</v>
      </c>
      <c r="E1292" s="68" t="s">
        <v>100</v>
      </c>
      <c r="F1292" s="68" t="s">
        <v>3535</v>
      </c>
      <c r="G1292" s="13" t="s">
        <v>3563</v>
      </c>
      <c r="H1292" s="64">
        <v>20433</v>
      </c>
      <c r="I1292" s="69" t="s">
        <v>98</v>
      </c>
      <c r="J1292" s="51">
        <v>21480</v>
      </c>
      <c r="K1292" s="70">
        <v>9</v>
      </c>
      <c r="L1292" s="69"/>
    </row>
    <row r="1293" spans="1:12" ht="22.5">
      <c r="A1293" s="64">
        <f t="shared" si="58"/>
        <v>13</v>
      </c>
      <c r="B1293" s="65" t="s">
        <v>12</v>
      </c>
      <c r="C1293" s="66" t="s">
        <v>3564</v>
      </c>
      <c r="D1293" s="67" t="s">
        <v>3549</v>
      </c>
      <c r="E1293" s="68" t="s">
        <v>100</v>
      </c>
      <c r="F1293" s="68" t="s">
        <v>3535</v>
      </c>
      <c r="G1293" s="13" t="s">
        <v>3565</v>
      </c>
      <c r="H1293" s="64">
        <v>20435</v>
      </c>
      <c r="I1293" s="69" t="s">
        <v>18</v>
      </c>
      <c r="J1293" s="51">
        <v>39490</v>
      </c>
      <c r="K1293" s="70">
        <v>9</v>
      </c>
      <c r="L1293" s="69"/>
    </row>
    <row r="1294" spans="1:12" ht="22.5">
      <c r="A1294" s="64">
        <f t="shared" si="58"/>
        <v>14</v>
      </c>
      <c r="B1294" s="65" t="s">
        <v>12</v>
      </c>
      <c r="C1294" s="66" t="s">
        <v>3566</v>
      </c>
      <c r="D1294" s="67" t="s">
        <v>3567</v>
      </c>
      <c r="E1294" s="68" t="s">
        <v>100</v>
      </c>
      <c r="F1294" s="68" t="s">
        <v>3568</v>
      </c>
      <c r="G1294" s="13" t="s">
        <v>3569</v>
      </c>
      <c r="H1294" s="64">
        <v>20384</v>
      </c>
      <c r="I1294" s="69" t="s">
        <v>18</v>
      </c>
      <c r="J1294" s="51">
        <v>55000</v>
      </c>
      <c r="K1294" s="70">
        <v>9</v>
      </c>
      <c r="L1294" s="69"/>
    </row>
    <row r="1295" spans="1:12" ht="22.5">
      <c r="A1295" s="64">
        <v>1</v>
      </c>
      <c r="B1295" s="65" t="s">
        <v>23</v>
      </c>
      <c r="C1295" s="66" t="s">
        <v>3570</v>
      </c>
      <c r="D1295" s="67" t="s">
        <v>3571</v>
      </c>
      <c r="E1295" s="68" t="s">
        <v>107</v>
      </c>
      <c r="F1295" s="68" t="s">
        <v>3572</v>
      </c>
      <c r="G1295" s="13" t="s">
        <v>3573</v>
      </c>
      <c r="H1295" s="64">
        <v>20377</v>
      </c>
      <c r="I1295" s="69" t="s">
        <v>18</v>
      </c>
      <c r="J1295" s="51">
        <v>34840</v>
      </c>
      <c r="K1295" s="70">
        <v>9</v>
      </c>
      <c r="L1295" s="69"/>
    </row>
    <row r="1296" spans="1:12" ht="22.5">
      <c r="A1296" s="64">
        <f>A1295+1</f>
        <v>2</v>
      </c>
      <c r="B1296" s="65" t="s">
        <v>19</v>
      </c>
      <c r="C1296" s="66" t="s">
        <v>504</v>
      </c>
      <c r="D1296" s="67" t="s">
        <v>3574</v>
      </c>
      <c r="E1296" s="68" t="s">
        <v>124</v>
      </c>
      <c r="F1296" s="68" t="s">
        <v>3572</v>
      </c>
      <c r="G1296" s="23">
        <v>5706</v>
      </c>
      <c r="H1296" s="64">
        <v>10617</v>
      </c>
      <c r="I1296" s="69" t="s">
        <v>124</v>
      </c>
      <c r="J1296" s="51">
        <v>16150</v>
      </c>
      <c r="K1296" s="70">
        <v>9</v>
      </c>
      <c r="L1296" s="69"/>
    </row>
    <row r="1297" spans="1:12" ht="22.5">
      <c r="A1297" s="64">
        <f>A1296+1</f>
        <v>3</v>
      </c>
      <c r="B1297" s="65" t="s">
        <v>19</v>
      </c>
      <c r="C1297" s="66" t="s">
        <v>3575</v>
      </c>
      <c r="D1297" s="67" t="s">
        <v>3576</v>
      </c>
      <c r="E1297" s="68" t="s">
        <v>100</v>
      </c>
      <c r="F1297" s="68" t="s">
        <v>3572</v>
      </c>
      <c r="G1297" s="13" t="s">
        <v>3577</v>
      </c>
      <c r="H1297" s="64">
        <v>20381</v>
      </c>
      <c r="I1297" s="69" t="s">
        <v>18</v>
      </c>
      <c r="J1297" s="51">
        <v>32530</v>
      </c>
      <c r="K1297" s="70">
        <v>9</v>
      </c>
      <c r="L1297" s="69"/>
    </row>
    <row r="1298" spans="1:12" ht="22.5">
      <c r="A1298" s="64">
        <f>A1297+1</f>
        <v>4</v>
      </c>
      <c r="B1298" s="65" t="s">
        <v>19</v>
      </c>
      <c r="C1298" s="66" t="s">
        <v>3578</v>
      </c>
      <c r="D1298" s="67" t="s">
        <v>3579</v>
      </c>
      <c r="E1298" s="68" t="s">
        <v>100</v>
      </c>
      <c r="F1298" s="68" t="s">
        <v>3572</v>
      </c>
      <c r="G1298" s="13" t="s">
        <v>3580</v>
      </c>
      <c r="H1298" s="64">
        <v>20721</v>
      </c>
      <c r="I1298" s="69" t="s">
        <v>98</v>
      </c>
      <c r="J1298" s="51">
        <v>20940</v>
      </c>
      <c r="K1298" s="70">
        <v>9</v>
      </c>
      <c r="L1298" s="69"/>
    </row>
    <row r="1299" spans="1:12" ht="22.5">
      <c r="A1299" s="64">
        <v>1</v>
      </c>
      <c r="B1299" s="65" t="s">
        <v>12</v>
      </c>
      <c r="C1299" s="66" t="s">
        <v>3581</v>
      </c>
      <c r="D1299" s="67" t="s">
        <v>3392</v>
      </c>
      <c r="E1299" s="68" t="s">
        <v>107</v>
      </c>
      <c r="F1299" s="68" t="s">
        <v>3582</v>
      </c>
      <c r="G1299" s="13" t="s">
        <v>3583</v>
      </c>
      <c r="H1299" s="64">
        <v>20371</v>
      </c>
      <c r="I1299" s="69" t="s">
        <v>18</v>
      </c>
      <c r="J1299" s="51">
        <v>59740</v>
      </c>
      <c r="K1299" s="70">
        <v>9</v>
      </c>
      <c r="L1299" s="69"/>
    </row>
    <row r="1300" spans="1:12" ht="22.5">
      <c r="A1300" s="64">
        <f>A1299+1</f>
        <v>2</v>
      </c>
      <c r="B1300" s="65" t="s">
        <v>23</v>
      </c>
      <c r="C1300" s="66" t="s">
        <v>3584</v>
      </c>
      <c r="D1300" s="67" t="s">
        <v>3298</v>
      </c>
      <c r="E1300" s="68" t="s">
        <v>100</v>
      </c>
      <c r="F1300" s="68" t="s">
        <v>3582</v>
      </c>
      <c r="G1300" s="13" t="s">
        <v>3585</v>
      </c>
      <c r="H1300" s="64">
        <v>12843</v>
      </c>
      <c r="I1300" s="69" t="s">
        <v>98</v>
      </c>
      <c r="J1300" s="51">
        <v>21930</v>
      </c>
      <c r="K1300" s="70">
        <v>9</v>
      </c>
      <c r="L1300" s="69"/>
    </row>
    <row r="1301" spans="1:12" ht="22.5">
      <c r="A1301" s="64">
        <f>A1300+1</f>
        <v>3</v>
      </c>
      <c r="B1301" s="65" t="s">
        <v>19</v>
      </c>
      <c r="C1301" s="66" t="s">
        <v>3034</v>
      </c>
      <c r="D1301" s="67" t="s">
        <v>141</v>
      </c>
      <c r="E1301" s="68" t="s">
        <v>100</v>
      </c>
      <c r="F1301" s="68" t="s">
        <v>3582</v>
      </c>
      <c r="G1301" s="13" t="s">
        <v>3586</v>
      </c>
      <c r="H1301" s="64">
        <v>19329</v>
      </c>
      <c r="I1301" s="69" t="s">
        <v>98</v>
      </c>
      <c r="J1301" s="51">
        <v>22630</v>
      </c>
      <c r="K1301" s="70">
        <v>9</v>
      </c>
      <c r="L1301" s="69"/>
    </row>
    <row r="1302" spans="1:12" ht="22.5">
      <c r="A1302" s="64">
        <f>A1301+1</f>
        <v>4</v>
      </c>
      <c r="B1302" s="65" t="s">
        <v>19</v>
      </c>
      <c r="C1302" s="66" t="s">
        <v>3587</v>
      </c>
      <c r="D1302" s="67" t="s">
        <v>3588</v>
      </c>
      <c r="E1302" s="68" t="s">
        <v>124</v>
      </c>
      <c r="F1302" s="68" t="s">
        <v>3582</v>
      </c>
      <c r="G1302" s="13" t="s">
        <v>3589</v>
      </c>
      <c r="H1302" s="64">
        <v>20372</v>
      </c>
      <c r="I1302" s="69" t="s">
        <v>124</v>
      </c>
      <c r="J1302" s="51">
        <v>16800</v>
      </c>
      <c r="K1302" s="70">
        <v>9</v>
      </c>
      <c r="L1302" s="69"/>
    </row>
    <row r="1303" spans="1:12" ht="22.5">
      <c r="A1303" s="64">
        <f>A1302+1</f>
        <v>5</v>
      </c>
      <c r="B1303" s="65" t="s">
        <v>19</v>
      </c>
      <c r="C1303" s="66" t="s">
        <v>3590</v>
      </c>
      <c r="D1303" s="67" t="s">
        <v>3591</v>
      </c>
      <c r="E1303" s="68" t="s">
        <v>100</v>
      </c>
      <c r="F1303" s="68" t="s">
        <v>3582</v>
      </c>
      <c r="G1303" s="13" t="s">
        <v>3592</v>
      </c>
      <c r="H1303" s="64">
        <v>20375</v>
      </c>
      <c r="I1303" s="69" t="s">
        <v>18</v>
      </c>
      <c r="J1303" s="51">
        <v>39430</v>
      </c>
      <c r="K1303" s="70">
        <v>9</v>
      </c>
      <c r="L1303" s="69"/>
    </row>
    <row r="1304" spans="1:12" ht="22.5">
      <c r="A1304" s="64">
        <f>A1303+1</f>
        <v>6</v>
      </c>
      <c r="B1304" s="65" t="s">
        <v>12</v>
      </c>
      <c r="C1304" s="66" t="s">
        <v>942</v>
      </c>
      <c r="D1304" s="67" t="s">
        <v>3593</v>
      </c>
      <c r="E1304" s="68" t="s">
        <v>100</v>
      </c>
      <c r="F1304" s="68" t="s">
        <v>3582</v>
      </c>
      <c r="G1304" s="13" t="s">
        <v>3594</v>
      </c>
      <c r="H1304" s="64">
        <v>20376</v>
      </c>
      <c r="I1304" s="69" t="s">
        <v>34</v>
      </c>
      <c r="J1304" s="51">
        <v>32220</v>
      </c>
      <c r="K1304" s="70">
        <v>9</v>
      </c>
      <c r="L1304" s="69"/>
    </row>
    <row r="1305" spans="1:12" ht="22.5">
      <c r="A1305" s="64">
        <v>1</v>
      </c>
      <c r="B1305" s="65" t="s">
        <v>23</v>
      </c>
      <c r="C1305" s="66" t="s">
        <v>3595</v>
      </c>
      <c r="D1305" s="67" t="s">
        <v>3596</v>
      </c>
      <c r="E1305" s="68" t="s">
        <v>107</v>
      </c>
      <c r="F1305" s="68" t="s">
        <v>3597</v>
      </c>
      <c r="G1305" s="13" t="s">
        <v>3598</v>
      </c>
      <c r="H1305" s="64">
        <v>20362</v>
      </c>
      <c r="I1305" s="69" t="s">
        <v>34</v>
      </c>
      <c r="J1305" s="51">
        <v>37520</v>
      </c>
      <c r="K1305" s="70">
        <v>9</v>
      </c>
      <c r="L1305" s="69"/>
    </row>
    <row r="1306" spans="1:12" ht="22.5">
      <c r="A1306" s="64">
        <f>A1305+1</f>
        <v>2</v>
      </c>
      <c r="B1306" s="65" t="s">
        <v>19</v>
      </c>
      <c r="C1306" s="66" t="s">
        <v>3599</v>
      </c>
      <c r="D1306" s="67" t="s">
        <v>3600</v>
      </c>
      <c r="E1306" s="68" t="s">
        <v>100</v>
      </c>
      <c r="F1306" s="68" t="s">
        <v>3597</v>
      </c>
      <c r="G1306" s="19">
        <v>906</v>
      </c>
      <c r="H1306" s="64">
        <v>19288</v>
      </c>
      <c r="I1306" s="69" t="s">
        <v>18</v>
      </c>
      <c r="J1306" s="51">
        <v>32190</v>
      </c>
      <c r="K1306" s="70">
        <v>9</v>
      </c>
      <c r="L1306" s="69"/>
    </row>
    <row r="1307" spans="1:12" ht="22.5">
      <c r="A1307" s="64">
        <f>A1306+1</f>
        <v>3</v>
      </c>
      <c r="B1307" s="65" t="s">
        <v>23</v>
      </c>
      <c r="C1307" s="66" t="s">
        <v>3601</v>
      </c>
      <c r="D1307" s="67" t="s">
        <v>3602</v>
      </c>
      <c r="E1307" s="68" t="s">
        <v>100</v>
      </c>
      <c r="F1307" s="68" t="s">
        <v>3597</v>
      </c>
      <c r="G1307" s="13" t="s">
        <v>3603</v>
      </c>
      <c r="H1307" s="64">
        <v>20365</v>
      </c>
      <c r="I1307" s="69" t="s">
        <v>18</v>
      </c>
      <c r="J1307" s="51">
        <v>59340</v>
      </c>
      <c r="K1307" s="70">
        <v>9</v>
      </c>
      <c r="L1307" s="69"/>
    </row>
    <row r="1308" spans="1:12" ht="22.5">
      <c r="A1308" s="64">
        <f>A1307+1</f>
        <v>4</v>
      </c>
      <c r="B1308" s="65" t="s">
        <v>19</v>
      </c>
      <c r="C1308" s="66" t="s">
        <v>3604</v>
      </c>
      <c r="D1308" s="67" t="s">
        <v>3605</v>
      </c>
      <c r="E1308" s="68" t="s">
        <v>124</v>
      </c>
      <c r="F1308" s="68" t="s">
        <v>3597</v>
      </c>
      <c r="G1308" s="13" t="s">
        <v>3606</v>
      </c>
      <c r="H1308" s="64">
        <v>20366</v>
      </c>
      <c r="I1308" s="69" t="s">
        <v>124</v>
      </c>
      <c r="J1308" s="51">
        <v>16680</v>
      </c>
      <c r="K1308" s="70">
        <v>9</v>
      </c>
      <c r="L1308" s="69"/>
    </row>
    <row r="1309" spans="1:12" ht="22.5">
      <c r="A1309" s="64">
        <f>A1308+1</f>
        <v>5</v>
      </c>
      <c r="B1309" s="65" t="s">
        <v>12</v>
      </c>
      <c r="C1309" s="66" t="s">
        <v>3607</v>
      </c>
      <c r="D1309" s="67" t="s">
        <v>3602</v>
      </c>
      <c r="E1309" s="68" t="s">
        <v>100</v>
      </c>
      <c r="F1309" s="68" t="s">
        <v>3597</v>
      </c>
      <c r="G1309" s="13" t="s">
        <v>3608</v>
      </c>
      <c r="H1309" s="64">
        <v>20367</v>
      </c>
      <c r="I1309" s="69" t="s">
        <v>18</v>
      </c>
      <c r="J1309" s="51">
        <v>55790</v>
      </c>
      <c r="K1309" s="70">
        <v>9</v>
      </c>
      <c r="L1309" s="69"/>
    </row>
    <row r="1310" spans="1:12" ht="22.5">
      <c r="A1310" s="64">
        <f>A1309+1</f>
        <v>6</v>
      </c>
      <c r="B1310" s="65" t="s">
        <v>19</v>
      </c>
      <c r="C1310" s="66" t="s">
        <v>3609</v>
      </c>
      <c r="D1310" s="67" t="s">
        <v>3610</v>
      </c>
      <c r="E1310" s="68" t="s">
        <v>100</v>
      </c>
      <c r="F1310" s="68" t="s">
        <v>3597</v>
      </c>
      <c r="G1310" s="13" t="s">
        <v>3611</v>
      </c>
      <c r="H1310" s="64">
        <v>20368</v>
      </c>
      <c r="I1310" s="69" t="s">
        <v>34</v>
      </c>
      <c r="J1310" s="51">
        <v>31590</v>
      </c>
      <c r="K1310" s="70">
        <v>9</v>
      </c>
      <c r="L1310" s="69"/>
    </row>
    <row r="1311" spans="1:12" ht="22.5">
      <c r="A1311" s="64">
        <v>1</v>
      </c>
      <c r="B1311" s="65" t="s">
        <v>23</v>
      </c>
      <c r="C1311" s="66" t="s">
        <v>3612</v>
      </c>
      <c r="D1311" s="67" t="s">
        <v>3613</v>
      </c>
      <c r="E1311" s="68" t="s">
        <v>107</v>
      </c>
      <c r="F1311" s="68" t="s">
        <v>3614</v>
      </c>
      <c r="G1311" s="13" t="s">
        <v>3615</v>
      </c>
      <c r="H1311" s="64">
        <v>20437</v>
      </c>
      <c r="I1311" s="69" t="s">
        <v>18</v>
      </c>
      <c r="J1311" s="51">
        <v>49010</v>
      </c>
      <c r="K1311" s="70">
        <v>9</v>
      </c>
      <c r="L1311" s="69"/>
    </row>
    <row r="1312" spans="1:12" ht="22.5">
      <c r="A1312" s="64">
        <f>A1311+1</f>
        <v>2</v>
      </c>
      <c r="B1312" s="65" t="s">
        <v>23</v>
      </c>
      <c r="C1312" s="66" t="s">
        <v>3616</v>
      </c>
      <c r="D1312" s="67" t="s">
        <v>3617</v>
      </c>
      <c r="E1312" s="68" t="s">
        <v>100</v>
      </c>
      <c r="F1312" s="68" t="s">
        <v>3614</v>
      </c>
      <c r="G1312" s="13" t="s">
        <v>3618</v>
      </c>
      <c r="H1312" s="64">
        <v>20441</v>
      </c>
      <c r="I1312" s="69" t="s">
        <v>98</v>
      </c>
      <c r="J1312" s="51">
        <v>18290</v>
      </c>
      <c r="K1312" s="70">
        <v>9</v>
      </c>
      <c r="L1312" s="69"/>
    </row>
    <row r="1313" spans="1:12" ht="22.5">
      <c r="A1313" s="64">
        <v>1</v>
      </c>
      <c r="B1313" s="65" t="s">
        <v>12</v>
      </c>
      <c r="C1313" s="66" t="s">
        <v>3619</v>
      </c>
      <c r="D1313" s="67" t="s">
        <v>2284</v>
      </c>
      <c r="E1313" s="68" t="s">
        <v>107</v>
      </c>
      <c r="F1313" s="68" t="s">
        <v>3620</v>
      </c>
      <c r="G1313" s="13" t="s">
        <v>3621</v>
      </c>
      <c r="H1313" s="64">
        <v>20398</v>
      </c>
      <c r="I1313" s="69" t="s">
        <v>18</v>
      </c>
      <c r="J1313" s="51">
        <v>31490</v>
      </c>
      <c r="K1313" s="70">
        <v>9</v>
      </c>
      <c r="L1313" s="69"/>
    </row>
    <row r="1314" spans="1:12" ht="22.5">
      <c r="A1314" s="64">
        <f>A1313+1</f>
        <v>2</v>
      </c>
      <c r="B1314" s="65" t="s">
        <v>19</v>
      </c>
      <c r="C1314" s="66" t="s">
        <v>3622</v>
      </c>
      <c r="D1314" s="67" t="s">
        <v>3623</v>
      </c>
      <c r="E1314" s="68" t="s">
        <v>100</v>
      </c>
      <c r="F1314" s="68" t="s">
        <v>3620</v>
      </c>
      <c r="G1314" s="13" t="s">
        <v>3624</v>
      </c>
      <c r="H1314" s="64">
        <v>20400</v>
      </c>
      <c r="I1314" s="69" t="s">
        <v>18</v>
      </c>
      <c r="J1314" s="51">
        <v>44960</v>
      </c>
      <c r="K1314" s="70">
        <v>9</v>
      </c>
      <c r="L1314" s="69"/>
    </row>
    <row r="1315" spans="1:12" ht="22.5">
      <c r="A1315" s="64">
        <f>A1314+1</f>
        <v>3</v>
      </c>
      <c r="B1315" s="65" t="s">
        <v>12</v>
      </c>
      <c r="C1315" s="66" t="s">
        <v>3625</v>
      </c>
      <c r="D1315" s="67" t="s">
        <v>3626</v>
      </c>
      <c r="E1315" s="68" t="s">
        <v>100</v>
      </c>
      <c r="F1315" s="68" t="s">
        <v>3620</v>
      </c>
      <c r="G1315" s="13" t="s">
        <v>3627</v>
      </c>
      <c r="H1315" s="64">
        <v>20401</v>
      </c>
      <c r="I1315" s="69" t="s">
        <v>18</v>
      </c>
      <c r="J1315" s="51">
        <v>49710</v>
      </c>
      <c r="K1315" s="70">
        <v>9</v>
      </c>
      <c r="L1315" s="69"/>
    </row>
    <row r="1316" spans="1:12" ht="22.5">
      <c r="A1316" s="64">
        <v>1</v>
      </c>
      <c r="B1316" s="65" t="s">
        <v>19</v>
      </c>
      <c r="C1316" s="66" t="s">
        <v>289</v>
      </c>
      <c r="D1316" s="67" t="s">
        <v>3628</v>
      </c>
      <c r="E1316" s="68" t="s">
        <v>107</v>
      </c>
      <c r="F1316" s="68" t="s">
        <v>3629</v>
      </c>
      <c r="G1316" s="13" t="s">
        <v>3630</v>
      </c>
      <c r="H1316" s="64">
        <v>20417</v>
      </c>
      <c r="I1316" s="69" t="s">
        <v>18</v>
      </c>
      <c r="J1316" s="51">
        <v>38060</v>
      </c>
      <c r="K1316" s="70">
        <v>9</v>
      </c>
      <c r="L1316" s="69"/>
    </row>
    <row r="1317" spans="1:12" ht="22.5">
      <c r="A1317" s="64">
        <f>A1316+1</f>
        <v>2</v>
      </c>
      <c r="B1317" s="65" t="s">
        <v>12</v>
      </c>
      <c r="C1317" s="66" t="s">
        <v>1870</v>
      </c>
      <c r="D1317" s="67" t="s">
        <v>223</v>
      </c>
      <c r="E1317" s="68" t="s">
        <v>100</v>
      </c>
      <c r="F1317" s="68" t="s">
        <v>3629</v>
      </c>
      <c r="G1317" s="13" t="s">
        <v>3631</v>
      </c>
      <c r="H1317" s="64">
        <v>20418</v>
      </c>
      <c r="I1317" s="69" t="s">
        <v>18</v>
      </c>
      <c r="J1317" s="51">
        <v>48120</v>
      </c>
      <c r="K1317" s="70">
        <v>9</v>
      </c>
      <c r="L1317" s="69"/>
    </row>
    <row r="1318" spans="1:12" ht="22.5">
      <c r="A1318" s="64">
        <f>A1317+1</f>
        <v>3</v>
      </c>
      <c r="B1318" s="65" t="s">
        <v>23</v>
      </c>
      <c r="C1318" s="66" t="s">
        <v>3632</v>
      </c>
      <c r="D1318" s="67" t="s">
        <v>3633</v>
      </c>
      <c r="E1318" s="68" t="s">
        <v>100</v>
      </c>
      <c r="F1318" s="68" t="s">
        <v>3629</v>
      </c>
      <c r="G1318" s="13" t="s">
        <v>3634</v>
      </c>
      <c r="H1318" s="64">
        <v>20419</v>
      </c>
      <c r="I1318" s="69" t="s">
        <v>18</v>
      </c>
      <c r="J1318" s="51">
        <v>52590</v>
      </c>
      <c r="K1318" s="70">
        <v>9</v>
      </c>
      <c r="L1318" s="69"/>
    </row>
    <row r="1319" spans="1:12" ht="22.5">
      <c r="A1319" s="64">
        <v>1</v>
      </c>
      <c r="B1319" s="65" t="s">
        <v>12</v>
      </c>
      <c r="C1319" s="66" t="s">
        <v>3635</v>
      </c>
      <c r="D1319" s="67" t="s">
        <v>3636</v>
      </c>
      <c r="E1319" s="68" t="s">
        <v>107</v>
      </c>
      <c r="F1319" s="68" t="s">
        <v>3637</v>
      </c>
      <c r="G1319" s="13" t="s">
        <v>3638</v>
      </c>
      <c r="H1319" s="64">
        <v>20388</v>
      </c>
      <c r="I1319" s="69" t="s">
        <v>18</v>
      </c>
      <c r="J1319" s="51">
        <v>52840</v>
      </c>
      <c r="K1319" s="70">
        <v>9</v>
      </c>
      <c r="L1319" s="69"/>
    </row>
    <row r="1320" spans="1:12" ht="22.5">
      <c r="A1320" s="64">
        <f t="shared" ref="A1320:A1327" si="59">A1319+1</f>
        <v>2</v>
      </c>
      <c r="B1320" s="65" t="s">
        <v>19</v>
      </c>
      <c r="C1320" s="66" t="s">
        <v>3639</v>
      </c>
      <c r="D1320" s="67" t="s">
        <v>3640</v>
      </c>
      <c r="E1320" s="68" t="s">
        <v>124</v>
      </c>
      <c r="F1320" s="68" t="s">
        <v>3637</v>
      </c>
      <c r="G1320" s="23">
        <v>7221</v>
      </c>
      <c r="H1320" s="64">
        <v>10778</v>
      </c>
      <c r="I1320" s="69" t="s">
        <v>124</v>
      </c>
      <c r="J1320" s="51">
        <v>16150</v>
      </c>
      <c r="K1320" s="70">
        <v>9</v>
      </c>
      <c r="L1320" s="69"/>
    </row>
    <row r="1321" spans="1:12" ht="22.5">
      <c r="A1321" s="64">
        <f t="shared" si="59"/>
        <v>3</v>
      </c>
      <c r="B1321" s="65" t="s">
        <v>12</v>
      </c>
      <c r="C1321" s="66" t="s">
        <v>295</v>
      </c>
      <c r="D1321" s="67" t="s">
        <v>3641</v>
      </c>
      <c r="E1321" s="68" t="s">
        <v>100</v>
      </c>
      <c r="F1321" s="68" t="s">
        <v>3637</v>
      </c>
      <c r="G1321" s="13" t="s">
        <v>3642</v>
      </c>
      <c r="H1321" s="64">
        <v>20389</v>
      </c>
      <c r="I1321" s="69" t="s">
        <v>18</v>
      </c>
      <c r="J1321" s="51">
        <v>58390</v>
      </c>
      <c r="K1321" s="70">
        <v>9</v>
      </c>
      <c r="L1321" s="69"/>
    </row>
    <row r="1322" spans="1:12" ht="22.5">
      <c r="A1322" s="64">
        <f t="shared" si="59"/>
        <v>4</v>
      </c>
      <c r="B1322" s="65" t="s">
        <v>23</v>
      </c>
      <c r="C1322" s="66" t="s">
        <v>3643</v>
      </c>
      <c r="D1322" s="67" t="s">
        <v>3644</v>
      </c>
      <c r="E1322" s="68" t="s">
        <v>100</v>
      </c>
      <c r="F1322" s="68" t="s">
        <v>3637</v>
      </c>
      <c r="G1322" s="13" t="s">
        <v>3645</v>
      </c>
      <c r="H1322" s="64">
        <v>20390</v>
      </c>
      <c r="I1322" s="69" t="s">
        <v>18</v>
      </c>
      <c r="J1322" s="51">
        <v>55840</v>
      </c>
      <c r="K1322" s="70">
        <v>9</v>
      </c>
      <c r="L1322" s="69"/>
    </row>
    <row r="1323" spans="1:12" ht="22.5">
      <c r="A1323" s="64">
        <f t="shared" si="59"/>
        <v>5</v>
      </c>
      <c r="B1323" s="65" t="s">
        <v>19</v>
      </c>
      <c r="C1323" s="66" t="s">
        <v>1612</v>
      </c>
      <c r="D1323" s="67" t="s">
        <v>3646</v>
      </c>
      <c r="E1323" s="68" t="s">
        <v>100</v>
      </c>
      <c r="F1323" s="68" t="s">
        <v>3637</v>
      </c>
      <c r="G1323" s="19">
        <v>9384</v>
      </c>
      <c r="H1323" s="64">
        <v>20391</v>
      </c>
      <c r="I1323" s="69" t="s">
        <v>98</v>
      </c>
      <c r="J1323" s="51">
        <v>22210</v>
      </c>
      <c r="K1323" s="70">
        <v>9</v>
      </c>
      <c r="L1323" s="69"/>
    </row>
    <row r="1324" spans="1:12" ht="22.5">
      <c r="A1324" s="64">
        <f t="shared" si="59"/>
        <v>6</v>
      </c>
      <c r="B1324" s="65" t="s">
        <v>12</v>
      </c>
      <c r="C1324" s="66" t="s">
        <v>3647</v>
      </c>
      <c r="D1324" s="67" t="s">
        <v>3648</v>
      </c>
      <c r="E1324" s="68" t="s">
        <v>100</v>
      </c>
      <c r="F1324" s="68" t="s">
        <v>3637</v>
      </c>
      <c r="G1324" s="13" t="s">
        <v>3649</v>
      </c>
      <c r="H1324" s="64">
        <v>20392</v>
      </c>
      <c r="I1324" s="69" t="s">
        <v>18</v>
      </c>
      <c r="J1324" s="51">
        <v>51510</v>
      </c>
      <c r="K1324" s="70">
        <v>9</v>
      </c>
      <c r="L1324" s="69"/>
    </row>
    <row r="1325" spans="1:12" ht="22.5">
      <c r="A1325" s="64">
        <f t="shared" si="59"/>
        <v>7</v>
      </c>
      <c r="B1325" s="65" t="s">
        <v>12</v>
      </c>
      <c r="C1325" s="66" t="s">
        <v>3650</v>
      </c>
      <c r="D1325" s="67" t="s">
        <v>3077</v>
      </c>
      <c r="E1325" s="68" t="s">
        <v>100</v>
      </c>
      <c r="F1325" s="68" t="s">
        <v>3637</v>
      </c>
      <c r="G1325" s="13" t="s">
        <v>3651</v>
      </c>
      <c r="H1325" s="64">
        <v>20395</v>
      </c>
      <c r="I1325" s="69" t="s">
        <v>18</v>
      </c>
      <c r="J1325" s="51">
        <v>41040</v>
      </c>
      <c r="K1325" s="70">
        <v>9</v>
      </c>
      <c r="L1325" s="69"/>
    </row>
    <row r="1326" spans="1:12" ht="22.5">
      <c r="A1326" s="64">
        <f t="shared" si="59"/>
        <v>8</v>
      </c>
      <c r="B1326" s="65" t="s">
        <v>12</v>
      </c>
      <c r="C1326" s="66" t="s">
        <v>3652</v>
      </c>
      <c r="D1326" s="67" t="s">
        <v>3644</v>
      </c>
      <c r="E1326" s="68" t="s">
        <v>100</v>
      </c>
      <c r="F1326" s="68" t="s">
        <v>3637</v>
      </c>
      <c r="G1326" s="13" t="s">
        <v>3653</v>
      </c>
      <c r="H1326" s="64">
        <v>20396</v>
      </c>
      <c r="I1326" s="69" t="s">
        <v>18</v>
      </c>
      <c r="J1326" s="51">
        <v>41270</v>
      </c>
      <c r="K1326" s="70">
        <v>9</v>
      </c>
      <c r="L1326" s="69"/>
    </row>
    <row r="1327" spans="1:12" ht="22.5">
      <c r="A1327" s="64">
        <f t="shared" si="59"/>
        <v>9</v>
      </c>
      <c r="B1327" s="65" t="s">
        <v>19</v>
      </c>
      <c r="C1327" s="66" t="s">
        <v>3654</v>
      </c>
      <c r="D1327" s="67" t="s">
        <v>3655</v>
      </c>
      <c r="E1327" s="68" t="s">
        <v>100</v>
      </c>
      <c r="F1327" s="68" t="s">
        <v>3637</v>
      </c>
      <c r="G1327" s="13" t="s">
        <v>3656</v>
      </c>
      <c r="H1327" s="64">
        <v>20397</v>
      </c>
      <c r="I1327" s="69" t="s">
        <v>18</v>
      </c>
      <c r="J1327" s="51">
        <v>47700</v>
      </c>
      <c r="K1327" s="70">
        <v>9</v>
      </c>
      <c r="L1327" s="69"/>
    </row>
    <row r="1328" spans="1:12" ht="22.5">
      <c r="A1328" s="64">
        <v>1</v>
      </c>
      <c r="B1328" s="65" t="s">
        <v>23</v>
      </c>
      <c r="C1328" s="66" t="s">
        <v>3657</v>
      </c>
      <c r="D1328" s="67" t="s">
        <v>3658</v>
      </c>
      <c r="E1328" s="68" t="s">
        <v>107</v>
      </c>
      <c r="F1328" s="68" t="s">
        <v>3659</v>
      </c>
      <c r="G1328" s="13" t="s">
        <v>3660</v>
      </c>
      <c r="H1328" s="64">
        <v>20444</v>
      </c>
      <c r="I1328" s="69" t="s">
        <v>18</v>
      </c>
      <c r="J1328" s="51">
        <v>30760</v>
      </c>
      <c r="K1328" s="70">
        <v>9</v>
      </c>
      <c r="L1328" s="69"/>
    </row>
    <row r="1329" spans="1:12" ht="22.5">
      <c r="A1329" s="64">
        <f>A1328+1</f>
        <v>2</v>
      </c>
      <c r="B1329" s="65" t="s">
        <v>19</v>
      </c>
      <c r="C1329" s="66" t="s">
        <v>3661</v>
      </c>
      <c r="D1329" s="67" t="s">
        <v>3662</v>
      </c>
      <c r="E1329" s="68" t="s">
        <v>124</v>
      </c>
      <c r="F1329" s="68" t="s">
        <v>3659</v>
      </c>
      <c r="G1329" s="13" t="s">
        <v>3663</v>
      </c>
      <c r="H1329" s="64">
        <v>20445</v>
      </c>
      <c r="I1329" s="69" t="s">
        <v>124</v>
      </c>
      <c r="J1329" s="51">
        <v>16150</v>
      </c>
      <c r="K1329" s="70">
        <v>9</v>
      </c>
      <c r="L1329" s="69"/>
    </row>
    <row r="1330" spans="1:12" ht="22.5">
      <c r="A1330" s="64">
        <f>A1329+1</f>
        <v>3</v>
      </c>
      <c r="B1330" s="65" t="s">
        <v>19</v>
      </c>
      <c r="C1330" s="66" t="s">
        <v>3664</v>
      </c>
      <c r="D1330" s="67" t="s">
        <v>3665</v>
      </c>
      <c r="E1330" s="68" t="s">
        <v>100</v>
      </c>
      <c r="F1330" s="68" t="s">
        <v>3659</v>
      </c>
      <c r="G1330" s="13" t="s">
        <v>3666</v>
      </c>
      <c r="H1330" s="64">
        <v>20446</v>
      </c>
      <c r="I1330" s="69" t="s">
        <v>98</v>
      </c>
      <c r="J1330" s="51">
        <v>17930</v>
      </c>
      <c r="K1330" s="70">
        <v>9</v>
      </c>
      <c r="L1330" s="69"/>
    </row>
    <row r="1331" spans="1:12" ht="22.5">
      <c r="A1331" s="64">
        <v>1</v>
      </c>
      <c r="B1331" s="65" t="s">
        <v>12</v>
      </c>
      <c r="C1331" s="66" t="s">
        <v>3667</v>
      </c>
      <c r="D1331" s="67" t="s">
        <v>3668</v>
      </c>
      <c r="E1331" s="68" t="s">
        <v>107</v>
      </c>
      <c r="F1331" s="68" t="s">
        <v>3669</v>
      </c>
      <c r="G1331" s="13" t="s">
        <v>3670</v>
      </c>
      <c r="H1331" s="64">
        <v>20402</v>
      </c>
      <c r="I1331" s="69" t="s">
        <v>18</v>
      </c>
      <c r="J1331" s="51">
        <v>38790</v>
      </c>
      <c r="K1331" s="70">
        <v>9</v>
      </c>
      <c r="L1331" s="69"/>
    </row>
    <row r="1332" spans="1:12" ht="22.5">
      <c r="A1332" s="64">
        <f>A1331+1</f>
        <v>2</v>
      </c>
      <c r="B1332" s="65" t="s">
        <v>19</v>
      </c>
      <c r="C1332" s="66" t="s">
        <v>260</v>
      </c>
      <c r="D1332" s="67" t="s">
        <v>3671</v>
      </c>
      <c r="E1332" s="68" t="s">
        <v>124</v>
      </c>
      <c r="F1332" s="68" t="s">
        <v>3669</v>
      </c>
      <c r="G1332" s="23">
        <v>9400</v>
      </c>
      <c r="H1332" s="64">
        <v>20405</v>
      </c>
      <c r="I1332" s="69" t="s">
        <v>124</v>
      </c>
      <c r="J1332" s="51">
        <v>16150</v>
      </c>
      <c r="K1332" s="70">
        <v>9</v>
      </c>
      <c r="L1332" s="69"/>
    </row>
    <row r="1333" spans="1:12" ht="22.5">
      <c r="A1333" s="64">
        <f>A1332+1</f>
        <v>3</v>
      </c>
      <c r="B1333" s="65" t="s">
        <v>19</v>
      </c>
      <c r="C1333" s="66" t="s">
        <v>1560</v>
      </c>
      <c r="D1333" s="67" t="s">
        <v>3672</v>
      </c>
      <c r="E1333" s="68" t="s">
        <v>124</v>
      </c>
      <c r="F1333" s="68" t="s">
        <v>3669</v>
      </c>
      <c r="G1333" s="13" t="s">
        <v>3673</v>
      </c>
      <c r="H1333" s="64">
        <v>20409</v>
      </c>
      <c r="I1333" s="69" t="s">
        <v>124</v>
      </c>
      <c r="J1333" s="51">
        <v>15050</v>
      </c>
      <c r="K1333" s="70">
        <v>9</v>
      </c>
      <c r="L1333" s="69" t="s">
        <v>229</v>
      </c>
    </row>
    <row r="1334" spans="1:12" ht="22.5">
      <c r="A1334" s="64">
        <f>A1333+1</f>
        <v>4</v>
      </c>
      <c r="B1334" s="65" t="s">
        <v>23</v>
      </c>
      <c r="C1334" s="66" t="s">
        <v>3674</v>
      </c>
      <c r="D1334" s="67" t="s">
        <v>3675</v>
      </c>
      <c r="E1334" s="68" t="s">
        <v>100</v>
      </c>
      <c r="F1334" s="68" t="s">
        <v>3669</v>
      </c>
      <c r="G1334" s="13" t="s">
        <v>3676</v>
      </c>
      <c r="H1334" s="64">
        <v>20410</v>
      </c>
      <c r="I1334" s="69" t="s">
        <v>18</v>
      </c>
      <c r="J1334" s="51">
        <v>49070</v>
      </c>
      <c r="K1334" s="70">
        <v>9</v>
      </c>
      <c r="L1334" s="69"/>
    </row>
    <row r="1335" spans="1:12" ht="22.5">
      <c r="A1335" s="64">
        <f>A1334+1</f>
        <v>5</v>
      </c>
      <c r="B1335" s="65" t="s">
        <v>12</v>
      </c>
      <c r="C1335" s="66" t="s">
        <v>3677</v>
      </c>
      <c r="D1335" s="67" t="s">
        <v>3678</v>
      </c>
      <c r="E1335" s="68" t="s">
        <v>100</v>
      </c>
      <c r="F1335" s="68" t="s">
        <v>3669</v>
      </c>
      <c r="G1335" s="13" t="s">
        <v>3679</v>
      </c>
      <c r="H1335" s="64">
        <v>20411</v>
      </c>
      <c r="I1335" s="69" t="s">
        <v>34</v>
      </c>
      <c r="J1335" s="51">
        <v>30510</v>
      </c>
      <c r="K1335" s="70">
        <v>9</v>
      </c>
      <c r="L1335" s="69"/>
    </row>
    <row r="1336" spans="1:12" ht="22.5">
      <c r="A1336" s="64">
        <f>A1335+1</f>
        <v>6</v>
      </c>
      <c r="B1336" s="65" t="s">
        <v>12</v>
      </c>
      <c r="C1336" s="66" t="s">
        <v>3680</v>
      </c>
      <c r="D1336" s="67" t="s">
        <v>3681</v>
      </c>
      <c r="E1336" s="68" t="s">
        <v>100</v>
      </c>
      <c r="F1336" s="68" t="s">
        <v>3669</v>
      </c>
      <c r="G1336" s="13" t="s">
        <v>3682</v>
      </c>
      <c r="H1336" s="64">
        <v>20412</v>
      </c>
      <c r="I1336" s="69" t="s">
        <v>34</v>
      </c>
      <c r="J1336" s="51">
        <v>29010</v>
      </c>
      <c r="K1336" s="70">
        <v>9</v>
      </c>
      <c r="L1336" s="69"/>
    </row>
    <row r="1337" spans="1:12" ht="22.5">
      <c r="A1337" s="64">
        <v>1</v>
      </c>
      <c r="B1337" s="65" t="s">
        <v>23</v>
      </c>
      <c r="C1337" s="66" t="s">
        <v>3683</v>
      </c>
      <c r="D1337" s="67" t="s">
        <v>3684</v>
      </c>
      <c r="E1337" s="68" t="s">
        <v>107</v>
      </c>
      <c r="F1337" s="68" t="s">
        <v>3685</v>
      </c>
      <c r="G1337" s="13" t="s">
        <v>3686</v>
      </c>
      <c r="H1337" s="64">
        <v>20413</v>
      </c>
      <c r="I1337" s="69" t="s">
        <v>18</v>
      </c>
      <c r="J1337" s="51">
        <v>33470</v>
      </c>
      <c r="K1337" s="70">
        <v>9</v>
      </c>
      <c r="L1337" s="69"/>
    </row>
    <row r="1338" spans="1:12" ht="22.5">
      <c r="A1338" s="64">
        <f>A1337+1</f>
        <v>2</v>
      </c>
      <c r="B1338" s="65" t="s">
        <v>19</v>
      </c>
      <c r="C1338" s="66" t="s">
        <v>3687</v>
      </c>
      <c r="D1338" s="67" t="s">
        <v>3688</v>
      </c>
      <c r="E1338" s="68" t="s">
        <v>124</v>
      </c>
      <c r="F1338" s="68" t="s">
        <v>3685</v>
      </c>
      <c r="G1338" s="13" t="s">
        <v>3689</v>
      </c>
      <c r="H1338" s="64">
        <v>20299</v>
      </c>
      <c r="I1338" s="69" t="s">
        <v>124</v>
      </c>
      <c r="J1338" s="51">
        <v>15800</v>
      </c>
      <c r="K1338" s="70">
        <v>9</v>
      </c>
      <c r="L1338" s="69" t="s">
        <v>126</v>
      </c>
    </row>
    <row r="1339" spans="1:12" ht="22.5">
      <c r="A1339" s="64">
        <f>A1338+1</f>
        <v>3</v>
      </c>
      <c r="B1339" s="65" t="s">
        <v>23</v>
      </c>
      <c r="C1339" s="66" t="s">
        <v>3690</v>
      </c>
      <c r="D1339" s="67" t="s">
        <v>3691</v>
      </c>
      <c r="E1339" s="68" t="s">
        <v>100</v>
      </c>
      <c r="F1339" s="68" t="s">
        <v>3685</v>
      </c>
      <c r="G1339" s="13" t="s">
        <v>3692</v>
      </c>
      <c r="H1339" s="64">
        <v>20408</v>
      </c>
      <c r="I1339" s="69" t="s">
        <v>18</v>
      </c>
      <c r="J1339" s="51">
        <v>59000</v>
      </c>
      <c r="K1339" s="70">
        <v>9</v>
      </c>
      <c r="L1339" s="69"/>
    </row>
    <row r="1340" spans="1:12" ht="22.5">
      <c r="A1340" s="64">
        <f>A1339+1</f>
        <v>4</v>
      </c>
      <c r="B1340" s="65" t="s">
        <v>19</v>
      </c>
      <c r="C1340" s="66" t="s">
        <v>3693</v>
      </c>
      <c r="D1340" s="67" t="s">
        <v>3694</v>
      </c>
      <c r="E1340" s="68" t="s">
        <v>124</v>
      </c>
      <c r="F1340" s="68" t="s">
        <v>3685</v>
      </c>
      <c r="G1340" s="13" t="s">
        <v>3695</v>
      </c>
      <c r="H1340" s="64">
        <v>20414</v>
      </c>
      <c r="I1340" s="69" t="s">
        <v>124</v>
      </c>
      <c r="J1340" s="51">
        <v>16650</v>
      </c>
      <c r="K1340" s="70">
        <v>9</v>
      </c>
      <c r="L1340" s="69"/>
    </row>
    <row r="1341" spans="1:12" ht="22.5">
      <c r="A1341" s="64">
        <v>1</v>
      </c>
      <c r="B1341" s="65" t="s">
        <v>23</v>
      </c>
      <c r="C1341" s="66" t="s">
        <v>2051</v>
      </c>
      <c r="D1341" s="67" t="s">
        <v>2079</v>
      </c>
      <c r="E1341" s="68" t="s">
        <v>107</v>
      </c>
      <c r="F1341" s="68" t="s">
        <v>3696</v>
      </c>
      <c r="G1341" s="13" t="s">
        <v>3697</v>
      </c>
      <c r="H1341" s="64">
        <v>20685</v>
      </c>
      <c r="I1341" s="69" t="s">
        <v>18</v>
      </c>
      <c r="J1341" s="51">
        <v>39470</v>
      </c>
      <c r="K1341" s="70">
        <v>10</v>
      </c>
      <c r="L1341" s="69"/>
    </row>
    <row r="1342" spans="1:12" ht="22.5">
      <c r="A1342" s="64">
        <f t="shared" ref="A1342:A1351" si="60">A1341+1</f>
        <v>2</v>
      </c>
      <c r="B1342" s="65" t="s">
        <v>19</v>
      </c>
      <c r="C1342" s="66" t="s">
        <v>3698</v>
      </c>
      <c r="D1342" s="67" t="s">
        <v>2069</v>
      </c>
      <c r="E1342" s="68" t="s">
        <v>100</v>
      </c>
      <c r="F1342" s="68" t="s">
        <v>3696</v>
      </c>
      <c r="G1342" s="13" t="s">
        <v>3699</v>
      </c>
      <c r="H1342" s="64">
        <v>19879</v>
      </c>
      <c r="I1342" s="69" t="s">
        <v>98</v>
      </c>
      <c r="J1342" s="51">
        <v>19700</v>
      </c>
      <c r="K1342" s="70">
        <v>10</v>
      </c>
      <c r="L1342" s="69"/>
    </row>
    <row r="1343" spans="1:12" ht="22.5">
      <c r="A1343" s="64">
        <f t="shared" si="60"/>
        <v>3</v>
      </c>
      <c r="B1343" s="65" t="s">
        <v>19</v>
      </c>
      <c r="C1343" s="66" t="s">
        <v>3700</v>
      </c>
      <c r="D1343" s="67" t="s">
        <v>3701</v>
      </c>
      <c r="E1343" s="68" t="s">
        <v>124</v>
      </c>
      <c r="F1343" s="68" t="s">
        <v>3696</v>
      </c>
      <c r="G1343" s="13" t="s">
        <v>3702</v>
      </c>
      <c r="H1343" s="64">
        <v>20686</v>
      </c>
      <c r="I1343" s="69" t="s">
        <v>124</v>
      </c>
      <c r="J1343" s="51">
        <v>15050</v>
      </c>
      <c r="K1343" s="70">
        <v>10</v>
      </c>
      <c r="L1343" s="69" t="s">
        <v>350</v>
      </c>
    </row>
    <row r="1344" spans="1:12" ht="22.5">
      <c r="A1344" s="64">
        <f t="shared" si="60"/>
        <v>4</v>
      </c>
      <c r="B1344" s="65" t="s">
        <v>12</v>
      </c>
      <c r="C1344" s="66" t="s">
        <v>3703</v>
      </c>
      <c r="D1344" s="67" t="s">
        <v>3704</v>
      </c>
      <c r="E1344" s="68" t="s">
        <v>100</v>
      </c>
      <c r="F1344" s="68" t="s">
        <v>3696</v>
      </c>
      <c r="G1344" s="13" t="s">
        <v>3705</v>
      </c>
      <c r="H1344" s="64">
        <v>20687</v>
      </c>
      <c r="I1344" s="69" t="s">
        <v>18</v>
      </c>
      <c r="J1344" s="51">
        <v>57180</v>
      </c>
      <c r="K1344" s="70">
        <v>10</v>
      </c>
      <c r="L1344" s="69"/>
    </row>
    <row r="1345" spans="1:12" ht="22.5">
      <c r="A1345" s="64">
        <f t="shared" si="60"/>
        <v>5</v>
      </c>
      <c r="B1345" s="65" t="s">
        <v>23</v>
      </c>
      <c r="C1345" s="66" t="s">
        <v>3706</v>
      </c>
      <c r="D1345" s="67" t="s">
        <v>3707</v>
      </c>
      <c r="E1345" s="68" t="s">
        <v>100</v>
      </c>
      <c r="F1345" s="68" t="s">
        <v>3696</v>
      </c>
      <c r="G1345" s="13" t="s">
        <v>3708</v>
      </c>
      <c r="H1345" s="64">
        <v>20689</v>
      </c>
      <c r="I1345" s="69" t="s">
        <v>18</v>
      </c>
      <c r="J1345" s="51">
        <v>48340</v>
      </c>
      <c r="K1345" s="70">
        <v>10</v>
      </c>
      <c r="L1345" s="69"/>
    </row>
    <row r="1346" spans="1:12" ht="22.5">
      <c r="A1346" s="64">
        <f t="shared" si="60"/>
        <v>6</v>
      </c>
      <c r="B1346" s="65" t="s">
        <v>12</v>
      </c>
      <c r="C1346" s="66" t="s">
        <v>3709</v>
      </c>
      <c r="D1346" s="67" t="s">
        <v>3710</v>
      </c>
      <c r="E1346" s="68" t="s">
        <v>100</v>
      </c>
      <c r="F1346" s="68" t="s">
        <v>3696</v>
      </c>
      <c r="G1346" s="13" t="s">
        <v>3711</v>
      </c>
      <c r="H1346" s="64">
        <v>20690</v>
      </c>
      <c r="I1346" s="69" t="s">
        <v>18</v>
      </c>
      <c r="J1346" s="51">
        <v>38500</v>
      </c>
      <c r="K1346" s="70">
        <v>10</v>
      </c>
      <c r="L1346" s="69"/>
    </row>
    <row r="1347" spans="1:12" ht="22.5">
      <c r="A1347" s="64">
        <f t="shared" si="60"/>
        <v>7</v>
      </c>
      <c r="B1347" s="65" t="s">
        <v>19</v>
      </c>
      <c r="C1347" s="66" t="s">
        <v>3712</v>
      </c>
      <c r="D1347" s="67" t="s">
        <v>3713</v>
      </c>
      <c r="E1347" s="68" t="s">
        <v>124</v>
      </c>
      <c r="F1347" s="68" t="s">
        <v>3696</v>
      </c>
      <c r="G1347" s="23">
        <v>561</v>
      </c>
      <c r="H1347" s="64">
        <v>20692</v>
      </c>
      <c r="I1347" s="69" t="s">
        <v>124</v>
      </c>
      <c r="J1347" s="51">
        <v>15800</v>
      </c>
      <c r="K1347" s="70">
        <v>10</v>
      </c>
      <c r="L1347" s="69" t="s">
        <v>4169</v>
      </c>
    </row>
    <row r="1348" spans="1:12" ht="22.5">
      <c r="A1348" s="64">
        <f t="shared" si="60"/>
        <v>8</v>
      </c>
      <c r="B1348" s="65" t="s">
        <v>19</v>
      </c>
      <c r="C1348" s="66" t="s">
        <v>1397</v>
      </c>
      <c r="D1348" s="67" t="s">
        <v>3714</v>
      </c>
      <c r="E1348" s="68" t="s">
        <v>100</v>
      </c>
      <c r="F1348" s="68" t="s">
        <v>3696</v>
      </c>
      <c r="G1348" s="13" t="s">
        <v>3715</v>
      </c>
      <c r="H1348" s="64">
        <v>20693</v>
      </c>
      <c r="I1348" s="69" t="s">
        <v>98</v>
      </c>
      <c r="J1348" s="51">
        <v>17940</v>
      </c>
      <c r="K1348" s="70">
        <v>10</v>
      </c>
      <c r="L1348" s="69"/>
    </row>
    <row r="1349" spans="1:12" ht="22.5">
      <c r="A1349" s="64">
        <f t="shared" si="60"/>
        <v>9</v>
      </c>
      <c r="B1349" s="65" t="s">
        <v>19</v>
      </c>
      <c r="C1349" s="66" t="s">
        <v>3716</v>
      </c>
      <c r="D1349" s="67" t="s">
        <v>3717</v>
      </c>
      <c r="E1349" s="68" t="s">
        <v>100</v>
      </c>
      <c r="F1349" s="68" t="s">
        <v>3696</v>
      </c>
      <c r="G1349" s="13" t="s">
        <v>3718</v>
      </c>
      <c r="H1349" s="64">
        <v>20694</v>
      </c>
      <c r="I1349" s="69" t="s">
        <v>98</v>
      </c>
      <c r="J1349" s="51">
        <v>17940</v>
      </c>
      <c r="K1349" s="70">
        <v>10</v>
      </c>
      <c r="L1349" s="69"/>
    </row>
    <row r="1350" spans="1:12" ht="22.5">
      <c r="A1350" s="64">
        <f t="shared" si="60"/>
        <v>10</v>
      </c>
      <c r="B1350" s="65" t="s">
        <v>12</v>
      </c>
      <c r="C1350" s="66" t="s">
        <v>3719</v>
      </c>
      <c r="D1350" s="67" t="s">
        <v>3720</v>
      </c>
      <c r="E1350" s="68" t="s">
        <v>124</v>
      </c>
      <c r="F1350" s="68" t="s">
        <v>3696</v>
      </c>
      <c r="G1350" s="17" t="s">
        <v>3721</v>
      </c>
      <c r="H1350" s="64">
        <v>20695</v>
      </c>
      <c r="I1350" s="69" t="s">
        <v>124</v>
      </c>
      <c r="J1350" s="51">
        <v>15800</v>
      </c>
      <c r="K1350" s="70">
        <v>10</v>
      </c>
      <c r="L1350" s="69" t="s">
        <v>3722</v>
      </c>
    </row>
    <row r="1351" spans="1:12" ht="22.5">
      <c r="A1351" s="64">
        <f t="shared" si="60"/>
        <v>11</v>
      </c>
      <c r="B1351" s="65" t="s">
        <v>12</v>
      </c>
      <c r="C1351" s="66" t="s">
        <v>3723</v>
      </c>
      <c r="D1351" s="67" t="s">
        <v>3076</v>
      </c>
      <c r="E1351" s="68" t="s">
        <v>100</v>
      </c>
      <c r="F1351" s="68" t="s">
        <v>3696</v>
      </c>
      <c r="G1351" s="13" t="s">
        <v>3724</v>
      </c>
      <c r="H1351" s="64">
        <v>20696</v>
      </c>
      <c r="I1351" s="69" t="s">
        <v>34</v>
      </c>
      <c r="J1351" s="51">
        <v>35290</v>
      </c>
      <c r="K1351" s="70">
        <v>10</v>
      </c>
      <c r="L1351" s="69"/>
    </row>
    <row r="1352" spans="1:12" ht="22.5">
      <c r="A1352" s="64">
        <v>1</v>
      </c>
      <c r="B1352" s="65" t="s">
        <v>23</v>
      </c>
      <c r="C1352" s="66" t="s">
        <v>3725</v>
      </c>
      <c r="D1352" s="67" t="s">
        <v>3726</v>
      </c>
      <c r="E1352" s="68" t="s">
        <v>100</v>
      </c>
      <c r="F1352" s="68" t="s">
        <v>3727</v>
      </c>
      <c r="G1352" s="17" t="s">
        <v>3728</v>
      </c>
      <c r="H1352" s="64">
        <v>20745</v>
      </c>
      <c r="I1352" s="69" t="s">
        <v>18</v>
      </c>
      <c r="J1352" s="51">
        <v>50480</v>
      </c>
      <c r="K1352" s="70">
        <v>10</v>
      </c>
      <c r="L1352" s="69"/>
    </row>
    <row r="1353" spans="1:12" ht="22.5">
      <c r="A1353" s="64">
        <v>1</v>
      </c>
      <c r="B1353" s="65" t="s">
        <v>23</v>
      </c>
      <c r="C1353" s="66" t="s">
        <v>3729</v>
      </c>
      <c r="D1353" s="67" t="s">
        <v>2298</v>
      </c>
      <c r="E1353" s="68" t="s">
        <v>107</v>
      </c>
      <c r="F1353" s="68" t="s">
        <v>3730</v>
      </c>
      <c r="G1353" s="13" t="s">
        <v>3731</v>
      </c>
      <c r="H1353" s="64">
        <v>20714</v>
      </c>
      <c r="I1353" s="69" t="s">
        <v>18</v>
      </c>
      <c r="J1353" s="51">
        <v>64990</v>
      </c>
      <c r="K1353" s="70">
        <v>10</v>
      </c>
      <c r="L1353" s="69"/>
    </row>
    <row r="1354" spans="1:12" ht="22.5">
      <c r="A1354" s="64">
        <f>A1353+1</f>
        <v>2</v>
      </c>
      <c r="B1354" s="65" t="s">
        <v>19</v>
      </c>
      <c r="C1354" s="66" t="s">
        <v>806</v>
      </c>
      <c r="D1354" s="67" t="s">
        <v>3732</v>
      </c>
      <c r="E1354" s="68" t="s">
        <v>124</v>
      </c>
      <c r="F1354" s="68" t="s">
        <v>3730</v>
      </c>
      <c r="G1354" s="17" t="s">
        <v>3733</v>
      </c>
      <c r="H1354" s="64">
        <v>10419</v>
      </c>
      <c r="I1354" s="69" t="s">
        <v>124</v>
      </c>
      <c r="J1354" s="51">
        <v>15800</v>
      </c>
      <c r="K1354" s="70">
        <v>10</v>
      </c>
      <c r="L1354" s="69" t="s">
        <v>229</v>
      </c>
    </row>
    <row r="1355" spans="1:12" ht="22.5">
      <c r="A1355" s="64">
        <f>A1465+1</f>
        <v>14</v>
      </c>
      <c r="B1355" s="65" t="s">
        <v>19</v>
      </c>
      <c r="C1355" s="66" t="s">
        <v>3734</v>
      </c>
      <c r="D1355" s="67" t="s">
        <v>3735</v>
      </c>
      <c r="E1355" s="68" t="s">
        <v>124</v>
      </c>
      <c r="F1355" s="68" t="s">
        <v>3730</v>
      </c>
      <c r="G1355" s="13" t="s">
        <v>3736</v>
      </c>
      <c r="H1355" s="64">
        <v>20808</v>
      </c>
      <c r="I1355" s="69" t="s">
        <v>124</v>
      </c>
      <c r="J1355" s="51">
        <v>15800</v>
      </c>
      <c r="K1355" s="70">
        <v>10</v>
      </c>
      <c r="L1355" s="69" t="s">
        <v>229</v>
      </c>
    </row>
    <row r="1356" spans="1:12" ht="22.5">
      <c r="A1356" s="64">
        <v>1</v>
      </c>
      <c r="B1356" s="65" t="s">
        <v>12</v>
      </c>
      <c r="C1356" s="66" t="s">
        <v>3737</v>
      </c>
      <c r="D1356" s="67" t="s">
        <v>3738</v>
      </c>
      <c r="E1356" s="68" t="s">
        <v>107</v>
      </c>
      <c r="F1356" s="68" t="s">
        <v>3739</v>
      </c>
      <c r="G1356" s="13" t="s">
        <v>3740</v>
      </c>
      <c r="H1356" s="64">
        <v>20746</v>
      </c>
      <c r="I1356" s="69" t="s">
        <v>18</v>
      </c>
      <c r="J1356" s="51">
        <v>39960</v>
      </c>
      <c r="K1356" s="70">
        <v>10</v>
      </c>
      <c r="L1356" s="69"/>
    </row>
    <row r="1357" spans="1:12" ht="22.5">
      <c r="A1357" s="64">
        <f>A1356+1</f>
        <v>2</v>
      </c>
      <c r="B1357" s="65" t="s">
        <v>19</v>
      </c>
      <c r="C1357" s="66" t="s">
        <v>3741</v>
      </c>
      <c r="D1357" s="67" t="s">
        <v>3742</v>
      </c>
      <c r="E1357" s="68" t="s">
        <v>124</v>
      </c>
      <c r="F1357" s="68" t="s">
        <v>3739</v>
      </c>
      <c r="G1357" s="17" t="s">
        <v>3743</v>
      </c>
      <c r="H1357" s="64">
        <v>10369</v>
      </c>
      <c r="I1357" s="69" t="s">
        <v>124</v>
      </c>
      <c r="J1357" s="51">
        <v>15800</v>
      </c>
      <c r="K1357" s="70">
        <v>10</v>
      </c>
      <c r="L1357" s="69" t="s">
        <v>229</v>
      </c>
    </row>
    <row r="1358" spans="1:12" ht="22.5">
      <c r="A1358" s="64">
        <f>A1357+1</f>
        <v>3</v>
      </c>
      <c r="B1358" s="65" t="s">
        <v>12</v>
      </c>
      <c r="C1358" s="66" t="s">
        <v>2073</v>
      </c>
      <c r="D1358" s="67" t="s">
        <v>3744</v>
      </c>
      <c r="E1358" s="68" t="s">
        <v>100</v>
      </c>
      <c r="F1358" s="68" t="s">
        <v>3739</v>
      </c>
      <c r="G1358" s="13" t="s">
        <v>3745</v>
      </c>
      <c r="H1358" s="64">
        <v>20750</v>
      </c>
      <c r="I1358" s="69" t="s">
        <v>18</v>
      </c>
      <c r="J1358" s="51">
        <v>41170</v>
      </c>
      <c r="K1358" s="70">
        <v>10</v>
      </c>
      <c r="L1358" s="69"/>
    </row>
    <row r="1359" spans="1:12" ht="22.5">
      <c r="A1359" s="64">
        <v>1</v>
      </c>
      <c r="B1359" s="65" t="s">
        <v>23</v>
      </c>
      <c r="C1359" s="66" t="s">
        <v>3746</v>
      </c>
      <c r="D1359" s="67" t="s">
        <v>3747</v>
      </c>
      <c r="E1359" s="68" t="s">
        <v>107</v>
      </c>
      <c r="F1359" s="68" t="s">
        <v>3748</v>
      </c>
      <c r="G1359" s="13" t="s">
        <v>3749</v>
      </c>
      <c r="H1359" s="64">
        <v>20699</v>
      </c>
      <c r="I1359" s="69" t="s">
        <v>18</v>
      </c>
      <c r="J1359" s="51">
        <v>69040</v>
      </c>
      <c r="K1359" s="70">
        <v>10</v>
      </c>
      <c r="L1359" s="69"/>
    </row>
    <row r="1360" spans="1:12" ht="22.5">
      <c r="A1360" s="64">
        <f t="shared" ref="A1360:A1372" si="61">A1359+1</f>
        <v>2</v>
      </c>
      <c r="B1360" s="65" t="s">
        <v>19</v>
      </c>
      <c r="C1360" s="66" t="s">
        <v>2142</v>
      </c>
      <c r="D1360" s="67" t="s">
        <v>3750</v>
      </c>
      <c r="E1360" s="68" t="s">
        <v>124</v>
      </c>
      <c r="F1360" s="68" t="s">
        <v>3748</v>
      </c>
      <c r="G1360" s="13" t="s">
        <v>3751</v>
      </c>
      <c r="H1360" s="64">
        <v>20698</v>
      </c>
      <c r="I1360" s="69" t="s">
        <v>124</v>
      </c>
      <c r="J1360" s="51">
        <v>16150</v>
      </c>
      <c r="K1360" s="70">
        <v>10</v>
      </c>
      <c r="L1360" s="69"/>
    </row>
    <row r="1361" spans="1:12" ht="22.5">
      <c r="A1361" s="64">
        <f t="shared" si="61"/>
        <v>3</v>
      </c>
      <c r="B1361" s="65" t="s">
        <v>12</v>
      </c>
      <c r="C1361" s="66" t="s">
        <v>3752</v>
      </c>
      <c r="D1361" s="67" t="s">
        <v>3753</v>
      </c>
      <c r="E1361" s="68" t="s">
        <v>100</v>
      </c>
      <c r="F1361" s="68" t="s">
        <v>3748</v>
      </c>
      <c r="G1361" s="13" t="s">
        <v>3754</v>
      </c>
      <c r="H1361" s="64">
        <v>20700</v>
      </c>
      <c r="I1361" s="69" t="s">
        <v>98</v>
      </c>
      <c r="J1361" s="51">
        <v>22320</v>
      </c>
      <c r="K1361" s="70">
        <v>10</v>
      </c>
      <c r="L1361" s="69"/>
    </row>
    <row r="1362" spans="1:12" ht="22.5">
      <c r="A1362" s="64">
        <f t="shared" si="61"/>
        <v>4</v>
      </c>
      <c r="B1362" s="65" t="s">
        <v>12</v>
      </c>
      <c r="C1362" s="66" t="s">
        <v>3035</v>
      </c>
      <c r="D1362" s="67" t="s">
        <v>3755</v>
      </c>
      <c r="E1362" s="68" t="s">
        <v>100</v>
      </c>
      <c r="F1362" s="68" t="s">
        <v>3748</v>
      </c>
      <c r="G1362" s="13" t="s">
        <v>3756</v>
      </c>
      <c r="H1362" s="64">
        <v>20702</v>
      </c>
      <c r="I1362" s="69" t="s">
        <v>18</v>
      </c>
      <c r="J1362" s="51">
        <v>61730</v>
      </c>
      <c r="K1362" s="70">
        <v>10</v>
      </c>
      <c r="L1362" s="69"/>
    </row>
    <row r="1363" spans="1:12" ht="22.5">
      <c r="A1363" s="64">
        <f t="shared" si="61"/>
        <v>5</v>
      </c>
      <c r="B1363" s="65" t="s">
        <v>19</v>
      </c>
      <c r="C1363" s="66" t="s">
        <v>3757</v>
      </c>
      <c r="D1363" s="67" t="s">
        <v>3758</v>
      </c>
      <c r="E1363" s="68" t="s">
        <v>100</v>
      </c>
      <c r="F1363" s="68" t="s">
        <v>3748</v>
      </c>
      <c r="G1363" s="13" t="s">
        <v>3759</v>
      </c>
      <c r="H1363" s="64">
        <v>20703</v>
      </c>
      <c r="I1363" s="69" t="s">
        <v>98</v>
      </c>
      <c r="J1363" s="51">
        <v>17700</v>
      </c>
      <c r="K1363" s="70">
        <v>10</v>
      </c>
      <c r="L1363" s="69"/>
    </row>
    <row r="1364" spans="1:12" ht="22.5">
      <c r="A1364" s="64">
        <f t="shared" si="61"/>
        <v>6</v>
      </c>
      <c r="B1364" s="65" t="s">
        <v>12</v>
      </c>
      <c r="C1364" s="66" t="s">
        <v>3760</v>
      </c>
      <c r="D1364" s="67" t="s">
        <v>3761</v>
      </c>
      <c r="E1364" s="68" t="s">
        <v>100</v>
      </c>
      <c r="F1364" s="68" t="s">
        <v>3748</v>
      </c>
      <c r="G1364" s="13" t="s">
        <v>3762</v>
      </c>
      <c r="H1364" s="64">
        <v>20704</v>
      </c>
      <c r="I1364" s="69" t="s">
        <v>18</v>
      </c>
      <c r="J1364" s="51">
        <v>57300</v>
      </c>
      <c r="K1364" s="70">
        <v>10</v>
      </c>
      <c r="L1364" s="69"/>
    </row>
    <row r="1365" spans="1:12" ht="22.5">
      <c r="A1365" s="64">
        <f t="shared" si="61"/>
        <v>7</v>
      </c>
      <c r="B1365" s="65" t="s">
        <v>23</v>
      </c>
      <c r="C1365" s="66" t="s">
        <v>3763</v>
      </c>
      <c r="D1365" s="67" t="s">
        <v>3764</v>
      </c>
      <c r="E1365" s="68" t="s">
        <v>100</v>
      </c>
      <c r="F1365" s="68" t="s">
        <v>3748</v>
      </c>
      <c r="G1365" s="13" t="s">
        <v>3765</v>
      </c>
      <c r="H1365" s="64">
        <v>20706</v>
      </c>
      <c r="I1365" s="69" t="s">
        <v>18</v>
      </c>
      <c r="J1365" s="51">
        <v>48920</v>
      </c>
      <c r="K1365" s="70">
        <v>10</v>
      </c>
      <c r="L1365" s="69"/>
    </row>
    <row r="1366" spans="1:12" ht="22.5">
      <c r="A1366" s="64">
        <f t="shared" si="61"/>
        <v>8</v>
      </c>
      <c r="B1366" s="65" t="s">
        <v>23</v>
      </c>
      <c r="C1366" s="66" t="s">
        <v>3766</v>
      </c>
      <c r="D1366" s="67" t="s">
        <v>2353</v>
      </c>
      <c r="E1366" s="68" t="s">
        <v>100</v>
      </c>
      <c r="F1366" s="68" t="s">
        <v>3748</v>
      </c>
      <c r="G1366" s="13" t="s">
        <v>3767</v>
      </c>
      <c r="H1366" s="64">
        <v>20707</v>
      </c>
      <c r="I1366" s="69" t="s">
        <v>18</v>
      </c>
      <c r="J1366" s="51">
        <v>59210</v>
      </c>
      <c r="K1366" s="70">
        <v>10</v>
      </c>
      <c r="L1366" s="69"/>
    </row>
    <row r="1367" spans="1:12" ht="22.5">
      <c r="A1367" s="64">
        <f t="shared" si="61"/>
        <v>9</v>
      </c>
      <c r="B1367" s="65" t="s">
        <v>12</v>
      </c>
      <c r="C1367" s="66" t="s">
        <v>3768</v>
      </c>
      <c r="D1367" s="67" t="s">
        <v>3769</v>
      </c>
      <c r="E1367" s="68" t="s">
        <v>100</v>
      </c>
      <c r="F1367" s="68" t="s">
        <v>3748</v>
      </c>
      <c r="G1367" s="13" t="s">
        <v>3770</v>
      </c>
      <c r="H1367" s="64">
        <v>20708</v>
      </c>
      <c r="I1367" s="69" t="s">
        <v>34</v>
      </c>
      <c r="J1367" s="51">
        <v>33190</v>
      </c>
      <c r="K1367" s="70">
        <v>10</v>
      </c>
      <c r="L1367" s="69"/>
    </row>
    <row r="1368" spans="1:12" ht="22.5">
      <c r="A1368" s="64">
        <f t="shared" si="61"/>
        <v>10</v>
      </c>
      <c r="B1368" s="65" t="s">
        <v>12</v>
      </c>
      <c r="C1368" s="66" t="s">
        <v>3771</v>
      </c>
      <c r="D1368" s="67" t="s">
        <v>2512</v>
      </c>
      <c r="E1368" s="68" t="s">
        <v>100</v>
      </c>
      <c r="F1368" s="68" t="s">
        <v>3748</v>
      </c>
      <c r="G1368" s="13" t="s">
        <v>3772</v>
      </c>
      <c r="H1368" s="64">
        <v>20709</v>
      </c>
      <c r="I1368" s="69" t="s">
        <v>34</v>
      </c>
      <c r="J1368" s="51">
        <v>28820</v>
      </c>
      <c r="K1368" s="70">
        <v>10</v>
      </c>
      <c r="L1368" s="69"/>
    </row>
    <row r="1369" spans="1:12" ht="22.5">
      <c r="A1369" s="64">
        <f t="shared" si="61"/>
        <v>11</v>
      </c>
      <c r="B1369" s="65" t="s">
        <v>19</v>
      </c>
      <c r="C1369" s="66" t="s">
        <v>324</v>
      </c>
      <c r="D1369" s="67" t="s">
        <v>3773</v>
      </c>
      <c r="E1369" s="68" t="s">
        <v>100</v>
      </c>
      <c r="F1369" s="68" t="s">
        <v>3748</v>
      </c>
      <c r="G1369" s="13" t="s">
        <v>3774</v>
      </c>
      <c r="H1369" s="64">
        <v>20710</v>
      </c>
      <c r="I1369" s="69" t="s">
        <v>18</v>
      </c>
      <c r="J1369" s="51">
        <v>35000</v>
      </c>
      <c r="K1369" s="70">
        <v>10</v>
      </c>
      <c r="L1369" s="69"/>
    </row>
    <row r="1370" spans="1:12" ht="22.5">
      <c r="A1370" s="64">
        <f t="shared" si="61"/>
        <v>12</v>
      </c>
      <c r="B1370" s="65" t="s">
        <v>12</v>
      </c>
      <c r="C1370" s="66" t="s">
        <v>94</v>
      </c>
      <c r="D1370" s="67" t="s">
        <v>3775</v>
      </c>
      <c r="E1370" s="68" t="s">
        <v>100</v>
      </c>
      <c r="F1370" s="68" t="s">
        <v>3748</v>
      </c>
      <c r="G1370" s="13" t="s">
        <v>3776</v>
      </c>
      <c r="H1370" s="64">
        <v>20711</v>
      </c>
      <c r="I1370" s="69" t="s">
        <v>18</v>
      </c>
      <c r="J1370" s="51">
        <v>40860</v>
      </c>
      <c r="K1370" s="70">
        <v>10</v>
      </c>
      <c r="L1370" s="69"/>
    </row>
    <row r="1371" spans="1:12" ht="22.5">
      <c r="A1371" s="64">
        <f t="shared" si="61"/>
        <v>13</v>
      </c>
      <c r="B1371" s="65" t="s">
        <v>12</v>
      </c>
      <c r="C1371" s="66" t="s">
        <v>1560</v>
      </c>
      <c r="D1371" s="67" t="s">
        <v>3777</v>
      </c>
      <c r="E1371" s="68" t="s">
        <v>100</v>
      </c>
      <c r="F1371" s="68" t="s">
        <v>3748</v>
      </c>
      <c r="G1371" s="13" t="s">
        <v>3778</v>
      </c>
      <c r="H1371" s="64">
        <v>20712</v>
      </c>
      <c r="I1371" s="69" t="s">
        <v>18</v>
      </c>
      <c r="J1371" s="51">
        <v>38430</v>
      </c>
      <c r="K1371" s="70">
        <v>10</v>
      </c>
      <c r="L1371" s="69"/>
    </row>
    <row r="1372" spans="1:12" ht="22.5">
      <c r="A1372" s="64">
        <f t="shared" si="61"/>
        <v>14</v>
      </c>
      <c r="B1372" s="65" t="s">
        <v>12</v>
      </c>
      <c r="C1372" s="66" t="s">
        <v>75</v>
      </c>
      <c r="D1372" s="67" t="s">
        <v>3779</v>
      </c>
      <c r="E1372" s="68" t="s">
        <v>100</v>
      </c>
      <c r="F1372" s="68" t="s">
        <v>3748</v>
      </c>
      <c r="G1372" s="13" t="s">
        <v>3780</v>
      </c>
      <c r="H1372" s="64">
        <v>20713</v>
      </c>
      <c r="I1372" s="69" t="s">
        <v>18</v>
      </c>
      <c r="J1372" s="51">
        <v>58350</v>
      </c>
      <c r="K1372" s="70">
        <v>10</v>
      </c>
      <c r="L1372" s="69"/>
    </row>
    <row r="1373" spans="1:12" ht="22.5">
      <c r="A1373" s="64">
        <v>1</v>
      </c>
      <c r="B1373" s="65" t="s">
        <v>23</v>
      </c>
      <c r="C1373" s="66" t="s">
        <v>3781</v>
      </c>
      <c r="D1373" s="67" t="s">
        <v>1138</v>
      </c>
      <c r="E1373" s="68" t="s">
        <v>107</v>
      </c>
      <c r="F1373" s="68" t="s">
        <v>3782</v>
      </c>
      <c r="G1373" s="13" t="s">
        <v>3783</v>
      </c>
      <c r="H1373" s="64">
        <v>20728</v>
      </c>
      <c r="I1373" s="69" t="s">
        <v>18</v>
      </c>
      <c r="J1373" s="51">
        <v>65190</v>
      </c>
      <c r="K1373" s="70">
        <v>10</v>
      </c>
      <c r="L1373" s="69"/>
    </row>
    <row r="1374" spans="1:12" ht="22.5">
      <c r="A1374" s="64">
        <f t="shared" ref="A1374:A1386" si="62">A1373+1</f>
        <v>2</v>
      </c>
      <c r="B1374" s="65" t="s">
        <v>23</v>
      </c>
      <c r="C1374" s="66" t="s">
        <v>3784</v>
      </c>
      <c r="D1374" s="67" t="s">
        <v>2338</v>
      </c>
      <c r="E1374" s="68" t="s">
        <v>124</v>
      </c>
      <c r="F1374" s="68" t="s">
        <v>3782</v>
      </c>
      <c r="G1374" s="13" t="s">
        <v>3785</v>
      </c>
      <c r="H1374" s="64">
        <v>19539</v>
      </c>
      <c r="I1374" s="69" t="s">
        <v>124</v>
      </c>
      <c r="J1374" s="51">
        <v>16680</v>
      </c>
      <c r="K1374" s="70">
        <v>10</v>
      </c>
      <c r="L1374" s="69"/>
    </row>
    <row r="1375" spans="1:12" ht="22.5">
      <c r="A1375" s="64">
        <f t="shared" si="62"/>
        <v>3</v>
      </c>
      <c r="B1375" s="65" t="s">
        <v>12</v>
      </c>
      <c r="C1375" s="66" t="s">
        <v>727</v>
      </c>
      <c r="D1375" s="67" t="s">
        <v>3786</v>
      </c>
      <c r="E1375" s="68" t="s">
        <v>100</v>
      </c>
      <c r="F1375" s="68" t="s">
        <v>3782</v>
      </c>
      <c r="G1375" s="13" t="s">
        <v>3787</v>
      </c>
      <c r="H1375" s="64">
        <v>20729</v>
      </c>
      <c r="I1375" s="69" t="s">
        <v>18</v>
      </c>
      <c r="J1375" s="51">
        <v>47900</v>
      </c>
      <c r="K1375" s="70">
        <v>10</v>
      </c>
      <c r="L1375" s="69"/>
    </row>
    <row r="1376" spans="1:12" ht="22.5">
      <c r="A1376" s="64">
        <f t="shared" si="62"/>
        <v>4</v>
      </c>
      <c r="B1376" s="65" t="s">
        <v>19</v>
      </c>
      <c r="C1376" s="66" t="s">
        <v>3635</v>
      </c>
      <c r="D1376" s="67" t="s">
        <v>3788</v>
      </c>
      <c r="E1376" s="68" t="s">
        <v>100</v>
      </c>
      <c r="F1376" s="68" t="s">
        <v>3782</v>
      </c>
      <c r="G1376" s="19">
        <v>9632</v>
      </c>
      <c r="H1376" s="64">
        <v>20731</v>
      </c>
      <c r="I1376" s="69" t="s">
        <v>98</v>
      </c>
      <c r="J1376" s="51">
        <v>21830</v>
      </c>
      <c r="K1376" s="70">
        <v>10</v>
      </c>
      <c r="L1376" s="69"/>
    </row>
    <row r="1377" spans="1:12" ht="22.5">
      <c r="A1377" s="64">
        <f t="shared" si="62"/>
        <v>5</v>
      </c>
      <c r="B1377" s="65" t="s">
        <v>12</v>
      </c>
      <c r="C1377" s="66" t="s">
        <v>3789</v>
      </c>
      <c r="D1377" s="67" t="s">
        <v>585</v>
      </c>
      <c r="E1377" s="68" t="s">
        <v>100</v>
      </c>
      <c r="F1377" s="68" t="s">
        <v>3782</v>
      </c>
      <c r="G1377" s="13" t="s">
        <v>3790</v>
      </c>
      <c r="H1377" s="64">
        <v>20733</v>
      </c>
      <c r="I1377" s="69" t="s">
        <v>18</v>
      </c>
      <c r="J1377" s="51">
        <v>69040</v>
      </c>
      <c r="K1377" s="70">
        <v>10</v>
      </c>
      <c r="L1377" s="69"/>
    </row>
    <row r="1378" spans="1:12" ht="22.5">
      <c r="A1378" s="64">
        <f t="shared" si="62"/>
        <v>6</v>
      </c>
      <c r="B1378" s="65" t="s">
        <v>12</v>
      </c>
      <c r="C1378" s="66" t="s">
        <v>1461</v>
      </c>
      <c r="D1378" s="67" t="s">
        <v>3791</v>
      </c>
      <c r="E1378" s="68" t="s">
        <v>100</v>
      </c>
      <c r="F1378" s="68" t="s">
        <v>3782</v>
      </c>
      <c r="G1378" s="13" t="s">
        <v>3792</v>
      </c>
      <c r="H1378" s="64">
        <v>20734</v>
      </c>
      <c r="I1378" s="69" t="s">
        <v>18</v>
      </c>
      <c r="J1378" s="51">
        <v>43460</v>
      </c>
      <c r="K1378" s="70">
        <v>10</v>
      </c>
      <c r="L1378" s="69"/>
    </row>
    <row r="1379" spans="1:12" ht="22.5">
      <c r="A1379" s="64">
        <f t="shared" si="62"/>
        <v>7</v>
      </c>
      <c r="B1379" s="65" t="s">
        <v>23</v>
      </c>
      <c r="C1379" s="66" t="s">
        <v>1689</v>
      </c>
      <c r="D1379" s="67" t="s">
        <v>2498</v>
      </c>
      <c r="E1379" s="68" t="s">
        <v>100</v>
      </c>
      <c r="F1379" s="68" t="s">
        <v>3782</v>
      </c>
      <c r="G1379" s="13" t="s">
        <v>3793</v>
      </c>
      <c r="H1379" s="64">
        <v>20735</v>
      </c>
      <c r="I1379" s="69" t="s">
        <v>98</v>
      </c>
      <c r="J1379" s="51">
        <v>25440</v>
      </c>
      <c r="K1379" s="70">
        <v>10</v>
      </c>
      <c r="L1379" s="69"/>
    </row>
    <row r="1380" spans="1:12" ht="22.5">
      <c r="A1380" s="64">
        <f t="shared" si="62"/>
        <v>8</v>
      </c>
      <c r="B1380" s="65" t="s">
        <v>23</v>
      </c>
      <c r="C1380" s="66" t="s">
        <v>3794</v>
      </c>
      <c r="D1380" s="67" t="s">
        <v>3795</v>
      </c>
      <c r="E1380" s="68" t="s">
        <v>100</v>
      </c>
      <c r="F1380" s="68" t="s">
        <v>3782</v>
      </c>
      <c r="G1380" s="13" t="s">
        <v>3796</v>
      </c>
      <c r="H1380" s="64">
        <v>20736</v>
      </c>
      <c r="I1380" s="69" t="s">
        <v>98</v>
      </c>
      <c r="J1380" s="51">
        <v>22880</v>
      </c>
      <c r="K1380" s="70">
        <v>10</v>
      </c>
      <c r="L1380" s="69"/>
    </row>
    <row r="1381" spans="1:12" ht="22.5">
      <c r="A1381" s="64">
        <f t="shared" si="62"/>
        <v>9</v>
      </c>
      <c r="B1381" s="65" t="s">
        <v>19</v>
      </c>
      <c r="C1381" s="66" t="s">
        <v>504</v>
      </c>
      <c r="D1381" s="67" t="s">
        <v>3797</v>
      </c>
      <c r="E1381" s="68" t="s">
        <v>100</v>
      </c>
      <c r="F1381" s="68" t="s">
        <v>3782</v>
      </c>
      <c r="G1381" s="13" t="s">
        <v>3798</v>
      </c>
      <c r="H1381" s="64">
        <v>20737</v>
      </c>
      <c r="I1381" s="69" t="s">
        <v>98</v>
      </c>
      <c r="J1381" s="51">
        <v>17900</v>
      </c>
      <c r="K1381" s="70">
        <v>10</v>
      </c>
      <c r="L1381" s="69"/>
    </row>
    <row r="1382" spans="1:12" ht="22.5">
      <c r="A1382" s="64">
        <f t="shared" si="62"/>
        <v>10</v>
      </c>
      <c r="B1382" s="65" t="s">
        <v>12</v>
      </c>
      <c r="C1382" s="66" t="s">
        <v>2686</v>
      </c>
      <c r="D1382" s="67" t="s">
        <v>3799</v>
      </c>
      <c r="E1382" s="68" t="s">
        <v>100</v>
      </c>
      <c r="F1382" s="68" t="s">
        <v>3782</v>
      </c>
      <c r="G1382" s="13" t="s">
        <v>3800</v>
      </c>
      <c r="H1382" s="64">
        <v>20738</v>
      </c>
      <c r="I1382" s="69" t="s">
        <v>18</v>
      </c>
      <c r="J1382" s="51">
        <v>61550</v>
      </c>
      <c r="K1382" s="70">
        <v>10</v>
      </c>
      <c r="L1382" s="69"/>
    </row>
    <row r="1383" spans="1:12" ht="22.5">
      <c r="A1383" s="64">
        <f t="shared" si="62"/>
        <v>11</v>
      </c>
      <c r="B1383" s="65" t="s">
        <v>19</v>
      </c>
      <c r="C1383" s="66" t="s">
        <v>412</v>
      </c>
      <c r="D1383" s="67" t="s">
        <v>3801</v>
      </c>
      <c r="E1383" s="68" t="s">
        <v>100</v>
      </c>
      <c r="F1383" s="68" t="s">
        <v>3782</v>
      </c>
      <c r="G1383" s="13" t="s">
        <v>3802</v>
      </c>
      <c r="H1383" s="64">
        <v>20739</v>
      </c>
      <c r="I1383" s="69" t="s">
        <v>98</v>
      </c>
      <c r="J1383" s="51">
        <v>17740</v>
      </c>
      <c r="K1383" s="70">
        <v>10</v>
      </c>
      <c r="L1383" s="69"/>
    </row>
    <row r="1384" spans="1:12" ht="22.5">
      <c r="A1384" s="64">
        <f t="shared" si="62"/>
        <v>12</v>
      </c>
      <c r="B1384" s="65" t="s">
        <v>19</v>
      </c>
      <c r="C1384" s="66" t="s">
        <v>3803</v>
      </c>
      <c r="D1384" s="67" t="s">
        <v>3804</v>
      </c>
      <c r="E1384" s="68" t="s">
        <v>124</v>
      </c>
      <c r="F1384" s="68" t="s">
        <v>3782</v>
      </c>
      <c r="G1384" s="13" t="s">
        <v>3805</v>
      </c>
      <c r="H1384" s="64">
        <v>20740</v>
      </c>
      <c r="I1384" s="69" t="s">
        <v>124</v>
      </c>
      <c r="J1384" s="51">
        <v>15800</v>
      </c>
      <c r="K1384" s="70">
        <v>10</v>
      </c>
      <c r="L1384" s="69" t="s">
        <v>4169</v>
      </c>
    </row>
    <row r="1385" spans="1:12" ht="22.5">
      <c r="A1385" s="64">
        <f t="shared" si="62"/>
        <v>13</v>
      </c>
      <c r="B1385" s="65" t="s">
        <v>12</v>
      </c>
      <c r="C1385" s="66" t="s">
        <v>3683</v>
      </c>
      <c r="D1385" s="67" t="s">
        <v>3806</v>
      </c>
      <c r="E1385" s="68" t="s">
        <v>100</v>
      </c>
      <c r="F1385" s="68" t="s">
        <v>3782</v>
      </c>
      <c r="G1385" s="13" t="s">
        <v>3807</v>
      </c>
      <c r="H1385" s="64">
        <v>20741</v>
      </c>
      <c r="I1385" s="69" t="s">
        <v>18</v>
      </c>
      <c r="J1385" s="51">
        <v>44120</v>
      </c>
      <c r="K1385" s="70">
        <v>10</v>
      </c>
      <c r="L1385" s="69"/>
    </row>
    <row r="1386" spans="1:12" ht="22.5">
      <c r="A1386" s="64">
        <f t="shared" si="62"/>
        <v>14</v>
      </c>
      <c r="B1386" s="65" t="s">
        <v>19</v>
      </c>
      <c r="C1386" s="66" t="s">
        <v>3808</v>
      </c>
      <c r="D1386" s="67" t="s">
        <v>3809</v>
      </c>
      <c r="E1386" s="68" t="s">
        <v>100</v>
      </c>
      <c r="F1386" s="68" t="s">
        <v>3782</v>
      </c>
      <c r="G1386" s="13" t="s">
        <v>3810</v>
      </c>
      <c r="H1386" s="64">
        <v>20742</v>
      </c>
      <c r="I1386" s="69" t="s">
        <v>98</v>
      </c>
      <c r="J1386" s="51">
        <v>18880</v>
      </c>
      <c r="K1386" s="70">
        <v>10</v>
      </c>
      <c r="L1386" s="69"/>
    </row>
    <row r="1387" spans="1:12" ht="22.5">
      <c r="A1387" s="64">
        <v>1</v>
      </c>
      <c r="B1387" s="65" t="s">
        <v>23</v>
      </c>
      <c r="C1387" s="66" t="s">
        <v>3784</v>
      </c>
      <c r="D1387" s="67" t="s">
        <v>3811</v>
      </c>
      <c r="E1387" s="68" t="s">
        <v>107</v>
      </c>
      <c r="F1387" s="68" t="s">
        <v>3812</v>
      </c>
      <c r="G1387" s="13" t="s">
        <v>3813</v>
      </c>
      <c r="H1387" s="64">
        <v>20719</v>
      </c>
      <c r="I1387" s="69" t="s">
        <v>18</v>
      </c>
      <c r="J1387" s="51">
        <v>35760</v>
      </c>
      <c r="K1387" s="70">
        <v>10</v>
      </c>
      <c r="L1387" s="69"/>
    </row>
    <row r="1388" spans="1:12" ht="22.5">
      <c r="A1388" s="64">
        <f t="shared" ref="A1388:A1393" si="63">A1387+1</f>
        <v>2</v>
      </c>
      <c r="B1388" s="65" t="s">
        <v>19</v>
      </c>
      <c r="C1388" s="66" t="s">
        <v>1638</v>
      </c>
      <c r="D1388" s="67" t="s">
        <v>3814</v>
      </c>
      <c r="E1388" s="68" t="s">
        <v>100</v>
      </c>
      <c r="F1388" s="68" t="s">
        <v>3812</v>
      </c>
      <c r="G1388" s="13" t="s">
        <v>3815</v>
      </c>
      <c r="H1388" s="64">
        <v>20582</v>
      </c>
      <c r="I1388" s="69" t="s">
        <v>98</v>
      </c>
      <c r="J1388" s="51">
        <v>29010</v>
      </c>
      <c r="K1388" s="70">
        <v>10</v>
      </c>
      <c r="L1388" s="69"/>
    </row>
    <row r="1389" spans="1:12" ht="22.5">
      <c r="A1389" s="64">
        <f t="shared" si="63"/>
        <v>3</v>
      </c>
      <c r="B1389" s="65" t="s">
        <v>19</v>
      </c>
      <c r="C1389" s="66" t="s">
        <v>3816</v>
      </c>
      <c r="D1389" s="67" t="s">
        <v>3817</v>
      </c>
      <c r="E1389" s="68" t="s">
        <v>124</v>
      </c>
      <c r="F1389" s="68" t="s">
        <v>3812</v>
      </c>
      <c r="G1389" s="13" t="s">
        <v>3818</v>
      </c>
      <c r="H1389" s="64">
        <v>20722</v>
      </c>
      <c r="I1389" s="69" t="s">
        <v>124</v>
      </c>
      <c r="J1389" s="51">
        <v>15400</v>
      </c>
      <c r="K1389" s="70">
        <v>10</v>
      </c>
      <c r="L1389" s="69"/>
    </row>
    <row r="1390" spans="1:12" ht="22.5">
      <c r="A1390" s="64">
        <f t="shared" si="63"/>
        <v>4</v>
      </c>
      <c r="B1390" s="65" t="s">
        <v>12</v>
      </c>
      <c r="C1390" s="66" t="s">
        <v>161</v>
      </c>
      <c r="D1390" s="67" t="s">
        <v>3819</v>
      </c>
      <c r="E1390" s="68" t="s">
        <v>100</v>
      </c>
      <c r="F1390" s="68" t="s">
        <v>3812</v>
      </c>
      <c r="G1390" s="13" t="s">
        <v>3820</v>
      </c>
      <c r="H1390" s="64">
        <v>20723</v>
      </c>
      <c r="I1390" s="69" t="s">
        <v>18</v>
      </c>
      <c r="J1390" s="51">
        <v>60000</v>
      </c>
      <c r="K1390" s="70">
        <v>10</v>
      </c>
      <c r="L1390" s="69"/>
    </row>
    <row r="1391" spans="1:12" ht="22.5">
      <c r="A1391" s="64">
        <f t="shared" si="63"/>
        <v>5</v>
      </c>
      <c r="B1391" s="65" t="s">
        <v>12</v>
      </c>
      <c r="C1391" s="66" t="s">
        <v>3821</v>
      </c>
      <c r="D1391" s="67" t="s">
        <v>3822</v>
      </c>
      <c r="E1391" s="68" t="s">
        <v>100</v>
      </c>
      <c r="F1391" s="68" t="s">
        <v>3812</v>
      </c>
      <c r="G1391" s="13" t="s">
        <v>3823</v>
      </c>
      <c r="H1391" s="64">
        <v>20724</v>
      </c>
      <c r="I1391" s="69" t="s">
        <v>18</v>
      </c>
      <c r="J1391" s="51">
        <v>67320</v>
      </c>
      <c r="K1391" s="70">
        <v>10</v>
      </c>
      <c r="L1391" s="69"/>
    </row>
    <row r="1392" spans="1:12" ht="22.5">
      <c r="A1392" s="64">
        <f t="shared" si="63"/>
        <v>6</v>
      </c>
      <c r="B1392" s="65" t="s">
        <v>23</v>
      </c>
      <c r="C1392" s="66" t="s">
        <v>3824</v>
      </c>
      <c r="D1392" s="67" t="s">
        <v>3825</v>
      </c>
      <c r="E1392" s="68" t="s">
        <v>100</v>
      </c>
      <c r="F1392" s="68" t="s">
        <v>3812</v>
      </c>
      <c r="G1392" s="13" t="s">
        <v>3826</v>
      </c>
      <c r="H1392" s="64">
        <v>20725</v>
      </c>
      <c r="I1392" s="69" t="s">
        <v>18</v>
      </c>
      <c r="J1392" s="51">
        <v>60070</v>
      </c>
      <c r="K1392" s="70">
        <v>10</v>
      </c>
      <c r="L1392" s="69"/>
    </row>
    <row r="1393" spans="1:12" ht="22.5">
      <c r="A1393" s="64">
        <f t="shared" si="63"/>
        <v>7</v>
      </c>
      <c r="B1393" s="65" t="s">
        <v>12</v>
      </c>
      <c r="C1393" s="66" t="s">
        <v>3827</v>
      </c>
      <c r="D1393" s="67" t="s">
        <v>3828</v>
      </c>
      <c r="E1393" s="68" t="s">
        <v>100</v>
      </c>
      <c r="F1393" s="68" t="s">
        <v>3812</v>
      </c>
      <c r="G1393" s="13" t="s">
        <v>3829</v>
      </c>
      <c r="H1393" s="64">
        <v>20726</v>
      </c>
      <c r="I1393" s="69" t="s">
        <v>34</v>
      </c>
      <c r="J1393" s="51">
        <v>29090</v>
      </c>
      <c r="K1393" s="70">
        <v>10</v>
      </c>
      <c r="L1393" s="69"/>
    </row>
    <row r="1394" spans="1:12" ht="22.5">
      <c r="A1394" s="64">
        <v>1</v>
      </c>
      <c r="B1394" s="65" t="s">
        <v>23</v>
      </c>
      <c r="C1394" s="66" t="s">
        <v>3830</v>
      </c>
      <c r="D1394" s="67" t="s">
        <v>3831</v>
      </c>
      <c r="E1394" s="68" t="s">
        <v>107</v>
      </c>
      <c r="F1394" s="68" t="s">
        <v>3832</v>
      </c>
      <c r="G1394" s="13" t="s">
        <v>3833</v>
      </c>
      <c r="H1394" s="64">
        <v>20660</v>
      </c>
      <c r="I1394" s="69" t="s">
        <v>18</v>
      </c>
      <c r="J1394" s="51">
        <v>58860</v>
      </c>
      <c r="K1394" s="70">
        <v>10</v>
      </c>
      <c r="L1394" s="69"/>
    </row>
    <row r="1395" spans="1:12" ht="22.5">
      <c r="A1395" s="64">
        <f t="shared" ref="A1395:A1407" si="64">A1394+1</f>
        <v>2</v>
      </c>
      <c r="B1395" s="65" t="s">
        <v>19</v>
      </c>
      <c r="C1395" s="66" t="s">
        <v>3834</v>
      </c>
      <c r="D1395" s="67" t="s">
        <v>3835</v>
      </c>
      <c r="E1395" s="68" t="s">
        <v>124</v>
      </c>
      <c r="F1395" s="68" t="s">
        <v>3832</v>
      </c>
      <c r="G1395" s="13" t="s">
        <v>3836</v>
      </c>
      <c r="H1395" s="64">
        <v>19761</v>
      </c>
      <c r="I1395" s="69" t="s">
        <v>124</v>
      </c>
      <c r="J1395" s="51">
        <v>16680</v>
      </c>
      <c r="K1395" s="70">
        <v>10</v>
      </c>
      <c r="L1395" s="69"/>
    </row>
    <row r="1396" spans="1:12" ht="22.5">
      <c r="A1396" s="64">
        <f t="shared" si="64"/>
        <v>3</v>
      </c>
      <c r="B1396" s="65" t="s">
        <v>23</v>
      </c>
      <c r="C1396" s="66" t="s">
        <v>3837</v>
      </c>
      <c r="D1396" s="67" t="s">
        <v>3838</v>
      </c>
      <c r="E1396" s="68" t="s">
        <v>100</v>
      </c>
      <c r="F1396" s="68" t="s">
        <v>3832</v>
      </c>
      <c r="G1396" s="13" t="s">
        <v>3839</v>
      </c>
      <c r="H1396" s="64">
        <v>20188</v>
      </c>
      <c r="I1396" s="69" t="s">
        <v>34</v>
      </c>
      <c r="J1396" s="51">
        <v>40300</v>
      </c>
      <c r="K1396" s="70">
        <v>10</v>
      </c>
      <c r="L1396" s="69"/>
    </row>
    <row r="1397" spans="1:12" ht="22.5">
      <c r="A1397" s="64">
        <f t="shared" si="64"/>
        <v>4</v>
      </c>
      <c r="B1397" s="65" t="s">
        <v>23</v>
      </c>
      <c r="C1397" s="66" t="s">
        <v>3840</v>
      </c>
      <c r="D1397" s="67" t="s">
        <v>3841</v>
      </c>
      <c r="E1397" s="68" t="s">
        <v>100</v>
      </c>
      <c r="F1397" s="68" t="s">
        <v>3832</v>
      </c>
      <c r="G1397" s="19">
        <v>246</v>
      </c>
      <c r="H1397" s="64">
        <v>20199</v>
      </c>
      <c r="I1397" s="69" t="s">
        <v>98</v>
      </c>
      <c r="J1397" s="51">
        <v>22190</v>
      </c>
      <c r="K1397" s="70">
        <v>10</v>
      </c>
      <c r="L1397" s="69"/>
    </row>
    <row r="1398" spans="1:12" ht="22.5">
      <c r="A1398" s="64">
        <f t="shared" si="64"/>
        <v>5</v>
      </c>
      <c r="B1398" s="65" t="s">
        <v>19</v>
      </c>
      <c r="C1398" s="66" t="s">
        <v>131</v>
      </c>
      <c r="D1398" s="67" t="s">
        <v>3842</v>
      </c>
      <c r="E1398" s="68" t="s">
        <v>100</v>
      </c>
      <c r="F1398" s="68" t="s">
        <v>3832</v>
      </c>
      <c r="G1398" s="13" t="s">
        <v>3843</v>
      </c>
      <c r="H1398" s="64">
        <v>20219</v>
      </c>
      <c r="I1398" s="69" t="s">
        <v>98</v>
      </c>
      <c r="J1398" s="51">
        <v>21240</v>
      </c>
      <c r="K1398" s="70">
        <v>10</v>
      </c>
      <c r="L1398" s="69"/>
    </row>
    <row r="1399" spans="1:12" ht="22.5">
      <c r="A1399" s="64">
        <f t="shared" si="64"/>
        <v>6</v>
      </c>
      <c r="B1399" s="65" t="s">
        <v>3844</v>
      </c>
      <c r="C1399" s="66" t="s">
        <v>3845</v>
      </c>
      <c r="D1399" s="67" t="s">
        <v>3846</v>
      </c>
      <c r="E1399" s="68" t="s">
        <v>124</v>
      </c>
      <c r="F1399" s="68" t="s">
        <v>3832</v>
      </c>
      <c r="G1399" s="13" t="s">
        <v>3847</v>
      </c>
      <c r="H1399" s="64">
        <v>20601</v>
      </c>
      <c r="I1399" s="69" t="s">
        <v>124</v>
      </c>
      <c r="J1399" s="51">
        <v>16770</v>
      </c>
      <c r="K1399" s="70">
        <v>10</v>
      </c>
      <c r="L1399" s="69"/>
    </row>
    <row r="1400" spans="1:12" ht="22.5">
      <c r="A1400" s="64">
        <f t="shared" si="64"/>
        <v>7</v>
      </c>
      <c r="B1400" s="65" t="s">
        <v>19</v>
      </c>
      <c r="C1400" s="66" t="s">
        <v>3848</v>
      </c>
      <c r="D1400" s="67" t="s">
        <v>3849</v>
      </c>
      <c r="E1400" s="68" t="s">
        <v>124</v>
      </c>
      <c r="F1400" s="68" t="s">
        <v>3832</v>
      </c>
      <c r="G1400" s="13" t="s">
        <v>3850</v>
      </c>
      <c r="H1400" s="64">
        <v>20661</v>
      </c>
      <c r="I1400" s="69" t="s">
        <v>124</v>
      </c>
      <c r="J1400" s="51">
        <v>16730</v>
      </c>
      <c r="K1400" s="70">
        <v>10</v>
      </c>
      <c r="L1400" s="69"/>
    </row>
    <row r="1401" spans="1:12" ht="22.5">
      <c r="A1401" s="64">
        <f t="shared" si="64"/>
        <v>8</v>
      </c>
      <c r="B1401" s="65" t="s">
        <v>19</v>
      </c>
      <c r="C1401" s="66" t="s">
        <v>1120</v>
      </c>
      <c r="D1401" s="67" t="s">
        <v>3851</v>
      </c>
      <c r="E1401" s="68" t="s">
        <v>124</v>
      </c>
      <c r="F1401" s="68" t="s">
        <v>3832</v>
      </c>
      <c r="G1401" s="23">
        <v>9528</v>
      </c>
      <c r="H1401" s="64">
        <v>20662</v>
      </c>
      <c r="I1401" s="69" t="s">
        <v>124</v>
      </c>
      <c r="J1401" s="51">
        <v>15800</v>
      </c>
      <c r="K1401" s="70">
        <v>10</v>
      </c>
      <c r="L1401" s="69" t="s">
        <v>350</v>
      </c>
    </row>
    <row r="1402" spans="1:12" ht="22.5">
      <c r="A1402" s="64">
        <f t="shared" si="64"/>
        <v>9</v>
      </c>
      <c r="B1402" s="65" t="s">
        <v>12</v>
      </c>
      <c r="C1402" s="66" t="s">
        <v>3852</v>
      </c>
      <c r="D1402" s="67" t="s">
        <v>3838</v>
      </c>
      <c r="E1402" s="68" t="s">
        <v>100</v>
      </c>
      <c r="F1402" s="68" t="s">
        <v>3832</v>
      </c>
      <c r="G1402" s="13" t="s">
        <v>3853</v>
      </c>
      <c r="H1402" s="64">
        <v>20663</v>
      </c>
      <c r="I1402" s="69" t="s">
        <v>34</v>
      </c>
      <c r="J1402" s="51">
        <v>28890</v>
      </c>
      <c r="K1402" s="70">
        <v>10</v>
      </c>
      <c r="L1402" s="69"/>
    </row>
    <row r="1403" spans="1:12" ht="22.5">
      <c r="A1403" s="64">
        <f t="shared" si="64"/>
        <v>10</v>
      </c>
      <c r="B1403" s="65" t="s">
        <v>23</v>
      </c>
      <c r="C1403" s="66" t="s">
        <v>3854</v>
      </c>
      <c r="D1403" s="67" t="s">
        <v>3769</v>
      </c>
      <c r="E1403" s="68" t="s">
        <v>100</v>
      </c>
      <c r="F1403" s="68" t="s">
        <v>3832</v>
      </c>
      <c r="G1403" s="13" t="s">
        <v>3855</v>
      </c>
      <c r="H1403" s="64">
        <v>20666</v>
      </c>
      <c r="I1403" s="69" t="s">
        <v>34</v>
      </c>
      <c r="J1403" s="51">
        <v>33350</v>
      </c>
      <c r="K1403" s="70">
        <v>10</v>
      </c>
      <c r="L1403" s="69"/>
    </row>
    <row r="1404" spans="1:12" ht="22.5">
      <c r="A1404" s="64">
        <f t="shared" si="64"/>
        <v>11</v>
      </c>
      <c r="B1404" s="65" t="s">
        <v>12</v>
      </c>
      <c r="C1404" s="66" t="s">
        <v>3856</v>
      </c>
      <c r="D1404" s="67" t="s">
        <v>3857</v>
      </c>
      <c r="E1404" s="68" t="s">
        <v>100</v>
      </c>
      <c r="F1404" s="68" t="s">
        <v>3832</v>
      </c>
      <c r="G1404" s="13" t="s">
        <v>3858</v>
      </c>
      <c r="H1404" s="64">
        <v>20667</v>
      </c>
      <c r="I1404" s="69" t="s">
        <v>18</v>
      </c>
      <c r="J1404" s="51">
        <v>61450</v>
      </c>
      <c r="K1404" s="70">
        <v>10</v>
      </c>
      <c r="L1404" s="69"/>
    </row>
    <row r="1405" spans="1:12" ht="22.5">
      <c r="A1405" s="64">
        <f t="shared" si="64"/>
        <v>12</v>
      </c>
      <c r="B1405" s="65" t="s">
        <v>12</v>
      </c>
      <c r="C1405" s="66" t="s">
        <v>3859</v>
      </c>
      <c r="D1405" s="67" t="s">
        <v>3860</v>
      </c>
      <c r="E1405" s="68" t="s">
        <v>100</v>
      </c>
      <c r="F1405" s="68" t="s">
        <v>3832</v>
      </c>
      <c r="G1405" s="13" t="s">
        <v>3861</v>
      </c>
      <c r="H1405" s="64">
        <v>20669</v>
      </c>
      <c r="I1405" s="69" t="s">
        <v>18</v>
      </c>
      <c r="J1405" s="51">
        <v>63080</v>
      </c>
      <c r="K1405" s="70">
        <v>10</v>
      </c>
      <c r="L1405" s="69"/>
    </row>
    <row r="1406" spans="1:12" ht="22.5">
      <c r="A1406" s="64">
        <f t="shared" si="64"/>
        <v>13</v>
      </c>
      <c r="B1406" s="65" t="s">
        <v>12</v>
      </c>
      <c r="C1406" s="66" t="s">
        <v>1568</v>
      </c>
      <c r="D1406" s="67" t="s">
        <v>3862</v>
      </c>
      <c r="E1406" s="68" t="s">
        <v>100</v>
      </c>
      <c r="F1406" s="68" t="s">
        <v>3832</v>
      </c>
      <c r="G1406" s="13" t="s">
        <v>3863</v>
      </c>
      <c r="H1406" s="64">
        <v>20671</v>
      </c>
      <c r="I1406" s="69" t="s">
        <v>18</v>
      </c>
      <c r="J1406" s="51">
        <v>48950</v>
      </c>
      <c r="K1406" s="70">
        <v>10</v>
      </c>
      <c r="L1406" s="69"/>
    </row>
    <row r="1407" spans="1:12" ht="22.5">
      <c r="A1407" s="64">
        <f t="shared" si="64"/>
        <v>14</v>
      </c>
      <c r="B1407" s="65" t="s">
        <v>12</v>
      </c>
      <c r="C1407" s="66" t="s">
        <v>3000</v>
      </c>
      <c r="D1407" s="67" t="s">
        <v>3864</v>
      </c>
      <c r="E1407" s="68" t="s">
        <v>100</v>
      </c>
      <c r="F1407" s="68" t="s">
        <v>3832</v>
      </c>
      <c r="G1407" s="13" t="s">
        <v>3865</v>
      </c>
      <c r="H1407" s="64">
        <v>20672</v>
      </c>
      <c r="I1407" s="69" t="s">
        <v>98</v>
      </c>
      <c r="J1407" s="51">
        <v>28310</v>
      </c>
      <c r="K1407" s="70">
        <v>10</v>
      </c>
      <c r="L1407" s="69"/>
    </row>
    <row r="1408" spans="1:12" ht="22.5">
      <c r="A1408" s="64">
        <v>1</v>
      </c>
      <c r="B1408" s="65" t="s">
        <v>23</v>
      </c>
      <c r="C1408" s="66" t="s">
        <v>1912</v>
      </c>
      <c r="D1408" s="67" t="s">
        <v>3378</v>
      </c>
      <c r="E1408" s="68" t="s">
        <v>107</v>
      </c>
      <c r="F1408" s="68" t="s">
        <v>3866</v>
      </c>
      <c r="G1408" s="13" t="s">
        <v>3867</v>
      </c>
      <c r="H1408" s="64">
        <v>20675</v>
      </c>
      <c r="I1408" s="69" t="s">
        <v>18</v>
      </c>
      <c r="J1408" s="51">
        <v>49310</v>
      </c>
      <c r="K1408" s="70">
        <v>10</v>
      </c>
      <c r="L1408" s="69"/>
    </row>
    <row r="1409" spans="1:12" ht="22.5">
      <c r="A1409" s="64">
        <f>A1408+1</f>
        <v>2</v>
      </c>
      <c r="B1409" s="65" t="s">
        <v>19</v>
      </c>
      <c r="C1409" s="66" t="s">
        <v>3868</v>
      </c>
      <c r="D1409" s="67" t="s">
        <v>3869</v>
      </c>
      <c r="E1409" s="68" t="s">
        <v>124</v>
      </c>
      <c r="F1409" s="68" t="s">
        <v>3866</v>
      </c>
      <c r="G1409" s="13" t="s">
        <v>3870</v>
      </c>
      <c r="H1409" s="64">
        <v>19892</v>
      </c>
      <c r="I1409" s="69" t="s">
        <v>124</v>
      </c>
      <c r="J1409" s="51">
        <v>16150</v>
      </c>
      <c r="K1409" s="70">
        <v>10</v>
      </c>
      <c r="L1409" s="69"/>
    </row>
    <row r="1410" spans="1:12" ht="22.5">
      <c r="A1410" s="64">
        <f>A1409+1</f>
        <v>3</v>
      </c>
      <c r="B1410" s="65" t="s">
        <v>12</v>
      </c>
      <c r="C1410" s="66" t="s">
        <v>3871</v>
      </c>
      <c r="D1410" s="67" t="s">
        <v>3171</v>
      </c>
      <c r="E1410" s="68" t="s">
        <v>100</v>
      </c>
      <c r="F1410" s="68" t="s">
        <v>3866</v>
      </c>
      <c r="G1410" s="13" t="s">
        <v>3872</v>
      </c>
      <c r="H1410" s="64">
        <v>20677</v>
      </c>
      <c r="I1410" s="69" t="s">
        <v>18</v>
      </c>
      <c r="J1410" s="51">
        <v>62000</v>
      </c>
      <c r="K1410" s="70">
        <v>10</v>
      </c>
      <c r="L1410" s="69"/>
    </row>
    <row r="1411" spans="1:12" ht="22.5">
      <c r="A1411" s="64">
        <v>1</v>
      </c>
      <c r="B1411" s="65" t="s">
        <v>12</v>
      </c>
      <c r="C1411" s="66" t="s">
        <v>3873</v>
      </c>
      <c r="D1411" s="67" t="s">
        <v>3874</v>
      </c>
      <c r="E1411" s="68" t="s">
        <v>1208</v>
      </c>
      <c r="F1411" s="68" t="s">
        <v>3875</v>
      </c>
      <c r="G1411" s="13" t="s">
        <v>3876</v>
      </c>
      <c r="H1411" s="64">
        <v>20681</v>
      </c>
      <c r="I1411" s="69" t="s">
        <v>18</v>
      </c>
      <c r="J1411" s="51">
        <v>55690</v>
      </c>
      <c r="K1411" s="70">
        <v>10</v>
      </c>
      <c r="L1411" s="69"/>
    </row>
    <row r="1412" spans="1:12" ht="22.5">
      <c r="A1412" s="64">
        <v>2</v>
      </c>
      <c r="B1412" s="65" t="s">
        <v>19</v>
      </c>
      <c r="C1412" s="66" t="s">
        <v>604</v>
      </c>
      <c r="D1412" s="67" t="s">
        <v>3877</v>
      </c>
      <c r="E1412" s="68" t="s">
        <v>124</v>
      </c>
      <c r="F1412" s="68" t="s">
        <v>3875</v>
      </c>
      <c r="G1412" s="23">
        <v>2998</v>
      </c>
      <c r="H1412" s="64">
        <v>13253</v>
      </c>
      <c r="I1412" s="69" t="s">
        <v>124</v>
      </c>
      <c r="J1412" s="51">
        <v>16150</v>
      </c>
      <c r="K1412" s="70">
        <v>10</v>
      </c>
      <c r="L1412" s="69"/>
    </row>
    <row r="1413" spans="1:12" ht="22.5">
      <c r="A1413" s="64">
        <v>3</v>
      </c>
      <c r="B1413" s="65" t="s">
        <v>12</v>
      </c>
      <c r="C1413" s="66" t="s">
        <v>3878</v>
      </c>
      <c r="D1413" s="67" t="s">
        <v>3879</v>
      </c>
      <c r="E1413" s="68" t="s">
        <v>100</v>
      </c>
      <c r="F1413" s="68" t="s">
        <v>3875</v>
      </c>
      <c r="G1413" s="13" t="s">
        <v>3880</v>
      </c>
      <c r="H1413" s="64">
        <v>20682</v>
      </c>
      <c r="I1413" s="69" t="s">
        <v>18</v>
      </c>
      <c r="J1413" s="51">
        <v>48450</v>
      </c>
      <c r="K1413" s="70">
        <v>10</v>
      </c>
      <c r="L1413" s="69"/>
    </row>
    <row r="1414" spans="1:12" ht="22.5">
      <c r="A1414" s="64">
        <f>A1413+1</f>
        <v>4</v>
      </c>
      <c r="B1414" s="65" t="s">
        <v>19</v>
      </c>
      <c r="C1414" s="66" t="s">
        <v>3881</v>
      </c>
      <c r="D1414" s="67" t="s">
        <v>938</v>
      </c>
      <c r="E1414" s="68" t="s">
        <v>124</v>
      </c>
      <c r="F1414" s="68" t="s">
        <v>3875</v>
      </c>
      <c r="G1414" s="13" t="s">
        <v>3882</v>
      </c>
      <c r="H1414" s="64">
        <v>20684</v>
      </c>
      <c r="I1414" s="69" t="s">
        <v>124</v>
      </c>
      <c r="J1414" s="51">
        <v>16680</v>
      </c>
      <c r="K1414" s="70">
        <v>10</v>
      </c>
      <c r="L1414" s="69"/>
    </row>
    <row r="1415" spans="1:12" ht="22.5">
      <c r="A1415" s="64">
        <v>1</v>
      </c>
      <c r="B1415" s="65" t="s">
        <v>23</v>
      </c>
      <c r="C1415" s="66" t="s">
        <v>3883</v>
      </c>
      <c r="D1415" s="67" t="s">
        <v>3884</v>
      </c>
      <c r="E1415" s="68" t="s">
        <v>107</v>
      </c>
      <c r="F1415" s="68" t="s">
        <v>3885</v>
      </c>
      <c r="G1415" s="13" t="s">
        <v>3886</v>
      </c>
      <c r="H1415" s="64">
        <v>20764</v>
      </c>
      <c r="I1415" s="69" t="s">
        <v>18</v>
      </c>
      <c r="J1415" s="51">
        <v>53560</v>
      </c>
      <c r="K1415" s="70">
        <v>10</v>
      </c>
      <c r="L1415" s="69"/>
    </row>
    <row r="1416" spans="1:12" ht="22.5">
      <c r="A1416" s="64">
        <f>A1415+1</f>
        <v>2</v>
      </c>
      <c r="B1416" s="65" t="s">
        <v>19</v>
      </c>
      <c r="C1416" s="66" t="s">
        <v>289</v>
      </c>
      <c r="D1416" s="67" t="s">
        <v>3887</v>
      </c>
      <c r="E1416" s="68" t="s">
        <v>100</v>
      </c>
      <c r="F1416" s="68" t="s">
        <v>3885</v>
      </c>
      <c r="G1416" s="13" t="s">
        <v>3888</v>
      </c>
      <c r="H1416" s="64">
        <v>19439</v>
      </c>
      <c r="I1416" s="69" t="s">
        <v>98</v>
      </c>
      <c r="J1416" s="51">
        <v>22110</v>
      </c>
      <c r="K1416" s="70">
        <v>10</v>
      </c>
      <c r="L1416" s="69"/>
    </row>
    <row r="1417" spans="1:12" ht="22.5">
      <c r="A1417" s="64">
        <f>A1416+1</f>
        <v>3</v>
      </c>
      <c r="B1417" s="65" t="s">
        <v>23</v>
      </c>
      <c r="C1417" s="66" t="s">
        <v>3889</v>
      </c>
      <c r="D1417" s="67" t="s">
        <v>2059</v>
      </c>
      <c r="E1417" s="68" t="s">
        <v>124</v>
      </c>
      <c r="F1417" s="68" t="s">
        <v>3885</v>
      </c>
      <c r="G1417" s="13" t="s">
        <v>3890</v>
      </c>
      <c r="H1417" s="64">
        <v>20720</v>
      </c>
      <c r="I1417" s="69" t="s">
        <v>124</v>
      </c>
      <c r="J1417" s="51">
        <v>15800</v>
      </c>
      <c r="K1417" s="70">
        <v>10</v>
      </c>
      <c r="L1417" s="69" t="s">
        <v>126</v>
      </c>
    </row>
    <row r="1418" spans="1:12" ht="22.5">
      <c r="A1418" s="64">
        <f>A1417+1</f>
        <v>4</v>
      </c>
      <c r="B1418" s="65" t="s">
        <v>12</v>
      </c>
      <c r="C1418" s="66" t="s">
        <v>3891</v>
      </c>
      <c r="D1418" s="67" t="s">
        <v>3892</v>
      </c>
      <c r="E1418" s="68" t="s">
        <v>100</v>
      </c>
      <c r="F1418" s="68" t="s">
        <v>3885</v>
      </c>
      <c r="G1418" s="13" t="s">
        <v>3893</v>
      </c>
      <c r="H1418" s="64">
        <v>20767</v>
      </c>
      <c r="I1418" s="69" t="s">
        <v>18</v>
      </c>
      <c r="J1418" s="51">
        <v>59650</v>
      </c>
      <c r="K1418" s="70">
        <v>10</v>
      </c>
      <c r="L1418" s="69"/>
    </row>
    <row r="1419" spans="1:12" ht="22.5">
      <c r="A1419" s="64">
        <f>A1418+1</f>
        <v>5</v>
      </c>
      <c r="B1419" s="65" t="s">
        <v>23</v>
      </c>
      <c r="C1419" s="66" t="s">
        <v>3894</v>
      </c>
      <c r="D1419" s="67" t="s">
        <v>3892</v>
      </c>
      <c r="E1419" s="68" t="s">
        <v>100</v>
      </c>
      <c r="F1419" s="68" t="s">
        <v>3885</v>
      </c>
      <c r="G1419" s="13" t="s">
        <v>3895</v>
      </c>
      <c r="H1419" s="64">
        <v>20769</v>
      </c>
      <c r="I1419" s="69" t="s">
        <v>18</v>
      </c>
      <c r="J1419" s="51">
        <v>59610</v>
      </c>
      <c r="K1419" s="70">
        <v>10</v>
      </c>
      <c r="L1419" s="69"/>
    </row>
    <row r="1420" spans="1:12" ht="22.5">
      <c r="A1420" s="64">
        <v>1</v>
      </c>
      <c r="B1420" s="65" t="s">
        <v>12</v>
      </c>
      <c r="C1420" s="66" t="s">
        <v>3896</v>
      </c>
      <c r="D1420" s="67" t="s">
        <v>3897</v>
      </c>
      <c r="E1420" s="68" t="s">
        <v>100</v>
      </c>
      <c r="F1420" s="68" t="s">
        <v>3898</v>
      </c>
      <c r="G1420" s="13" t="s">
        <v>3899</v>
      </c>
      <c r="H1420" s="64">
        <v>20771</v>
      </c>
      <c r="I1420" s="69" t="s">
        <v>18</v>
      </c>
      <c r="J1420" s="51">
        <v>58410</v>
      </c>
      <c r="K1420" s="70">
        <v>10</v>
      </c>
      <c r="L1420" s="69"/>
    </row>
    <row r="1421" spans="1:12" ht="22.5">
      <c r="A1421" s="64">
        <f>A1420+1</f>
        <v>2</v>
      </c>
      <c r="B1421" s="65" t="s">
        <v>23</v>
      </c>
      <c r="C1421" s="66" t="s">
        <v>3900</v>
      </c>
      <c r="D1421" s="67" t="s">
        <v>3901</v>
      </c>
      <c r="E1421" s="68" t="s">
        <v>100</v>
      </c>
      <c r="F1421" s="68" t="s">
        <v>3898</v>
      </c>
      <c r="G1421" s="13" t="s">
        <v>3902</v>
      </c>
      <c r="H1421" s="64">
        <v>20773</v>
      </c>
      <c r="I1421" s="69" t="s">
        <v>98</v>
      </c>
      <c r="J1421" s="51">
        <v>17210</v>
      </c>
      <c r="K1421" s="70">
        <v>10</v>
      </c>
      <c r="L1421" s="69"/>
    </row>
    <row r="1422" spans="1:12" ht="22.5">
      <c r="A1422" s="64">
        <v>1</v>
      </c>
      <c r="B1422" s="65" t="s">
        <v>23</v>
      </c>
      <c r="C1422" s="66" t="s">
        <v>3903</v>
      </c>
      <c r="D1422" s="67" t="s">
        <v>3897</v>
      </c>
      <c r="E1422" s="68" t="s">
        <v>100</v>
      </c>
      <c r="F1422" s="68" t="s">
        <v>3904</v>
      </c>
      <c r="G1422" s="13" t="s">
        <v>3905</v>
      </c>
      <c r="H1422" s="64">
        <v>20810</v>
      </c>
      <c r="I1422" s="69" t="s">
        <v>18</v>
      </c>
      <c r="J1422" s="51">
        <v>47230</v>
      </c>
      <c r="K1422" s="70">
        <v>10</v>
      </c>
      <c r="L1422" s="69"/>
    </row>
    <row r="1423" spans="1:12" ht="22.5">
      <c r="A1423" s="64">
        <v>1</v>
      </c>
      <c r="B1423" s="65" t="s">
        <v>23</v>
      </c>
      <c r="C1423" s="66" t="s">
        <v>1459</v>
      </c>
      <c r="D1423" s="67" t="s">
        <v>3509</v>
      </c>
      <c r="E1423" s="68" t="s">
        <v>107</v>
      </c>
      <c r="F1423" s="68" t="s">
        <v>3906</v>
      </c>
      <c r="G1423" s="13" t="s">
        <v>3907</v>
      </c>
      <c r="H1423" s="64">
        <v>20751</v>
      </c>
      <c r="I1423" s="69" t="s">
        <v>18</v>
      </c>
      <c r="J1423" s="51">
        <v>36840</v>
      </c>
      <c r="K1423" s="70">
        <v>10</v>
      </c>
      <c r="L1423" s="69"/>
    </row>
    <row r="1424" spans="1:12" ht="22.5">
      <c r="A1424" s="64">
        <f t="shared" ref="A1424:A1432" si="65">A1423+1</f>
        <v>2</v>
      </c>
      <c r="B1424" s="65" t="s">
        <v>23</v>
      </c>
      <c r="C1424" s="66" t="s">
        <v>3908</v>
      </c>
      <c r="D1424" s="67" t="s">
        <v>3909</v>
      </c>
      <c r="E1424" s="68" t="s">
        <v>100</v>
      </c>
      <c r="F1424" s="68" t="s">
        <v>3906</v>
      </c>
      <c r="G1424" s="13" t="s">
        <v>3910</v>
      </c>
      <c r="H1424" s="64">
        <v>20752</v>
      </c>
      <c r="I1424" s="69" t="s">
        <v>18</v>
      </c>
      <c r="J1424" s="51">
        <v>57110</v>
      </c>
      <c r="K1424" s="70">
        <v>10</v>
      </c>
      <c r="L1424" s="69"/>
    </row>
    <row r="1425" spans="1:12" ht="22.5">
      <c r="A1425" s="64">
        <f t="shared" si="65"/>
        <v>3</v>
      </c>
      <c r="B1425" s="65" t="s">
        <v>19</v>
      </c>
      <c r="C1425" s="66" t="s">
        <v>185</v>
      </c>
      <c r="D1425" s="67" t="s">
        <v>3911</v>
      </c>
      <c r="E1425" s="68" t="s">
        <v>100</v>
      </c>
      <c r="F1425" s="68" t="s">
        <v>3906</v>
      </c>
      <c r="G1425" s="13" t="s">
        <v>3912</v>
      </c>
      <c r="H1425" s="64">
        <v>20753</v>
      </c>
      <c r="I1425" s="69" t="s">
        <v>98</v>
      </c>
      <c r="J1425" s="51">
        <v>20870</v>
      </c>
      <c r="K1425" s="70">
        <v>10</v>
      </c>
      <c r="L1425" s="69"/>
    </row>
    <row r="1426" spans="1:12" ht="22.5">
      <c r="A1426" s="64">
        <f t="shared" si="65"/>
        <v>4</v>
      </c>
      <c r="B1426" s="65" t="s">
        <v>12</v>
      </c>
      <c r="C1426" s="66" t="s">
        <v>3913</v>
      </c>
      <c r="D1426" s="67" t="s">
        <v>3914</v>
      </c>
      <c r="E1426" s="68" t="s">
        <v>100</v>
      </c>
      <c r="F1426" s="68" t="s">
        <v>3906</v>
      </c>
      <c r="G1426" s="13" t="s">
        <v>3915</v>
      </c>
      <c r="H1426" s="64">
        <v>20755</v>
      </c>
      <c r="I1426" s="69" t="s">
        <v>18</v>
      </c>
      <c r="J1426" s="51">
        <v>61850</v>
      </c>
      <c r="K1426" s="70">
        <v>10</v>
      </c>
      <c r="L1426" s="69"/>
    </row>
    <row r="1427" spans="1:12" ht="22.5">
      <c r="A1427" s="64">
        <f t="shared" si="65"/>
        <v>5</v>
      </c>
      <c r="B1427" s="65" t="s">
        <v>12</v>
      </c>
      <c r="C1427" s="66" t="s">
        <v>3916</v>
      </c>
      <c r="D1427" s="67" t="s">
        <v>3914</v>
      </c>
      <c r="E1427" s="68" t="s">
        <v>100</v>
      </c>
      <c r="F1427" s="68" t="s">
        <v>3906</v>
      </c>
      <c r="G1427" s="13" t="s">
        <v>3917</v>
      </c>
      <c r="H1427" s="64">
        <v>20756</v>
      </c>
      <c r="I1427" s="69" t="s">
        <v>18</v>
      </c>
      <c r="J1427" s="51">
        <v>41370</v>
      </c>
      <c r="K1427" s="70">
        <v>10</v>
      </c>
      <c r="L1427" s="69"/>
    </row>
    <row r="1428" spans="1:12" ht="22.5">
      <c r="A1428" s="64">
        <f t="shared" si="65"/>
        <v>6</v>
      </c>
      <c r="B1428" s="65" t="s">
        <v>19</v>
      </c>
      <c r="C1428" s="66" t="s">
        <v>3918</v>
      </c>
      <c r="D1428" s="67" t="s">
        <v>3919</v>
      </c>
      <c r="E1428" s="68" t="s">
        <v>100</v>
      </c>
      <c r="F1428" s="68" t="s">
        <v>3906</v>
      </c>
      <c r="G1428" s="13" t="s">
        <v>3920</v>
      </c>
      <c r="H1428" s="64">
        <v>20758</v>
      </c>
      <c r="I1428" s="69" t="s">
        <v>98</v>
      </c>
      <c r="J1428" s="51">
        <v>18130</v>
      </c>
      <c r="K1428" s="70">
        <v>10</v>
      </c>
      <c r="L1428" s="69"/>
    </row>
    <row r="1429" spans="1:12" ht="22.5">
      <c r="A1429" s="64">
        <f t="shared" si="65"/>
        <v>7</v>
      </c>
      <c r="B1429" s="65" t="s">
        <v>19</v>
      </c>
      <c r="C1429" s="66" t="s">
        <v>3921</v>
      </c>
      <c r="D1429" s="67" t="s">
        <v>3922</v>
      </c>
      <c r="E1429" s="68" t="s">
        <v>124</v>
      </c>
      <c r="F1429" s="68" t="s">
        <v>3906</v>
      </c>
      <c r="G1429" s="13" t="s">
        <v>3923</v>
      </c>
      <c r="H1429" s="64">
        <v>20760</v>
      </c>
      <c r="I1429" s="69" t="s">
        <v>124</v>
      </c>
      <c r="J1429" s="51">
        <v>16000</v>
      </c>
      <c r="K1429" s="70">
        <v>10</v>
      </c>
      <c r="L1429" s="69"/>
    </row>
    <row r="1430" spans="1:12" ht="22.5">
      <c r="A1430" s="64">
        <f t="shared" si="65"/>
        <v>8</v>
      </c>
      <c r="B1430" s="65" t="s">
        <v>19</v>
      </c>
      <c r="C1430" s="66" t="s">
        <v>3924</v>
      </c>
      <c r="D1430" s="67" t="s">
        <v>3925</v>
      </c>
      <c r="E1430" s="68" t="s">
        <v>124</v>
      </c>
      <c r="F1430" s="68" t="s">
        <v>3906</v>
      </c>
      <c r="G1430" s="13" t="s">
        <v>3926</v>
      </c>
      <c r="H1430" s="64">
        <v>20761</v>
      </c>
      <c r="I1430" s="69" t="s">
        <v>124</v>
      </c>
      <c r="J1430" s="51">
        <v>15800</v>
      </c>
      <c r="K1430" s="70">
        <v>10</v>
      </c>
      <c r="L1430" s="69" t="s">
        <v>126</v>
      </c>
    </row>
    <row r="1431" spans="1:12" ht="22.5">
      <c r="A1431" s="64">
        <f t="shared" si="65"/>
        <v>9</v>
      </c>
      <c r="B1431" s="65" t="s">
        <v>23</v>
      </c>
      <c r="C1431" s="66" t="s">
        <v>3927</v>
      </c>
      <c r="D1431" s="67" t="s">
        <v>3928</v>
      </c>
      <c r="E1431" s="68" t="s">
        <v>100</v>
      </c>
      <c r="F1431" s="68" t="s">
        <v>3906</v>
      </c>
      <c r="G1431" s="13" t="s">
        <v>3929</v>
      </c>
      <c r="H1431" s="64">
        <v>20762</v>
      </c>
      <c r="I1431" s="69" t="s">
        <v>18</v>
      </c>
      <c r="J1431" s="51">
        <v>35860</v>
      </c>
      <c r="K1431" s="70">
        <v>10</v>
      </c>
      <c r="L1431" s="69"/>
    </row>
    <row r="1432" spans="1:12" ht="22.5">
      <c r="A1432" s="64">
        <f t="shared" si="65"/>
        <v>10</v>
      </c>
      <c r="B1432" s="65" t="s">
        <v>19</v>
      </c>
      <c r="C1432" s="66" t="s">
        <v>167</v>
      </c>
      <c r="D1432" s="67" t="s">
        <v>3930</v>
      </c>
      <c r="E1432" s="68" t="s">
        <v>100</v>
      </c>
      <c r="F1432" s="68" t="s">
        <v>3906</v>
      </c>
      <c r="G1432" s="13" t="s">
        <v>3931</v>
      </c>
      <c r="H1432" s="64">
        <v>20763</v>
      </c>
      <c r="I1432" s="69" t="s">
        <v>34</v>
      </c>
      <c r="J1432" s="51">
        <v>29470</v>
      </c>
      <c r="K1432" s="70">
        <v>10</v>
      </c>
      <c r="L1432" s="69"/>
    </row>
    <row r="1433" spans="1:12" ht="22.5">
      <c r="A1433" s="64">
        <v>1</v>
      </c>
      <c r="B1433" s="65" t="s">
        <v>23</v>
      </c>
      <c r="C1433" s="66" t="s">
        <v>1680</v>
      </c>
      <c r="D1433" s="67" t="s">
        <v>3932</v>
      </c>
      <c r="E1433" s="68" t="s">
        <v>107</v>
      </c>
      <c r="F1433" s="68" t="s">
        <v>3933</v>
      </c>
      <c r="G1433" s="13" t="s">
        <v>3934</v>
      </c>
      <c r="H1433" s="64">
        <v>20774</v>
      </c>
      <c r="I1433" s="69" t="s">
        <v>18</v>
      </c>
      <c r="J1433" s="51">
        <v>48380</v>
      </c>
      <c r="K1433" s="70">
        <v>10</v>
      </c>
      <c r="L1433" s="69"/>
    </row>
    <row r="1434" spans="1:12" ht="22.5">
      <c r="A1434" s="64">
        <f t="shared" ref="A1434:A1447" si="66">A1433+1</f>
        <v>2</v>
      </c>
      <c r="B1434" s="65" t="s">
        <v>19</v>
      </c>
      <c r="C1434" s="66" t="s">
        <v>1683</v>
      </c>
      <c r="D1434" s="67" t="s">
        <v>3935</v>
      </c>
      <c r="E1434" s="68" t="s">
        <v>124</v>
      </c>
      <c r="F1434" s="68" t="s">
        <v>3933</v>
      </c>
      <c r="G1434" s="23">
        <v>10837</v>
      </c>
      <c r="H1434" s="64">
        <v>19112</v>
      </c>
      <c r="I1434" s="69" t="s">
        <v>124</v>
      </c>
      <c r="J1434" s="51">
        <v>15800</v>
      </c>
      <c r="K1434" s="70">
        <v>10</v>
      </c>
      <c r="L1434" s="69" t="s">
        <v>350</v>
      </c>
    </row>
    <row r="1435" spans="1:12" ht="22.5">
      <c r="A1435" s="64">
        <f t="shared" si="66"/>
        <v>3</v>
      </c>
      <c r="B1435" s="65" t="s">
        <v>19</v>
      </c>
      <c r="C1435" s="66" t="s">
        <v>2006</v>
      </c>
      <c r="D1435" s="67" t="s">
        <v>3936</v>
      </c>
      <c r="E1435" s="68" t="s">
        <v>124</v>
      </c>
      <c r="F1435" s="68" t="s">
        <v>3933</v>
      </c>
      <c r="G1435" s="13" t="s">
        <v>3937</v>
      </c>
      <c r="H1435" s="64">
        <v>20296</v>
      </c>
      <c r="I1435" s="69" t="s">
        <v>124</v>
      </c>
      <c r="J1435" s="51">
        <v>16680</v>
      </c>
      <c r="K1435" s="70">
        <v>10</v>
      </c>
      <c r="L1435" s="69"/>
    </row>
    <row r="1436" spans="1:12" ht="22.5">
      <c r="A1436" s="64">
        <f t="shared" si="66"/>
        <v>4</v>
      </c>
      <c r="B1436" s="65" t="s">
        <v>12</v>
      </c>
      <c r="C1436" s="66" t="s">
        <v>3938</v>
      </c>
      <c r="D1436" s="67" t="s">
        <v>3939</v>
      </c>
      <c r="E1436" s="68" t="s">
        <v>100</v>
      </c>
      <c r="F1436" s="68" t="s">
        <v>3933</v>
      </c>
      <c r="G1436" s="13" t="s">
        <v>3940</v>
      </c>
      <c r="H1436" s="64">
        <v>20775</v>
      </c>
      <c r="I1436" s="69" t="s">
        <v>98</v>
      </c>
      <c r="J1436" s="51">
        <v>19130</v>
      </c>
      <c r="K1436" s="70">
        <v>10</v>
      </c>
      <c r="L1436" s="69"/>
    </row>
    <row r="1437" spans="1:12" ht="22.5">
      <c r="A1437" s="64">
        <f t="shared" si="66"/>
        <v>5</v>
      </c>
      <c r="B1437" s="65" t="s">
        <v>12</v>
      </c>
      <c r="C1437" s="66" t="s">
        <v>3941</v>
      </c>
      <c r="D1437" s="67" t="s">
        <v>3942</v>
      </c>
      <c r="E1437" s="68" t="s">
        <v>100</v>
      </c>
      <c r="F1437" s="68" t="s">
        <v>3933</v>
      </c>
      <c r="G1437" s="13" t="s">
        <v>3943</v>
      </c>
      <c r="H1437" s="64">
        <v>20776</v>
      </c>
      <c r="I1437" s="69" t="s">
        <v>34</v>
      </c>
      <c r="J1437" s="51">
        <v>42580</v>
      </c>
      <c r="K1437" s="70">
        <v>10</v>
      </c>
      <c r="L1437" s="69"/>
    </row>
    <row r="1438" spans="1:12" ht="22.5">
      <c r="A1438" s="64">
        <f t="shared" si="66"/>
        <v>6</v>
      </c>
      <c r="B1438" s="65" t="s">
        <v>12</v>
      </c>
      <c r="C1438" s="66" t="s">
        <v>3944</v>
      </c>
      <c r="D1438" s="67" t="s">
        <v>3945</v>
      </c>
      <c r="E1438" s="68" t="s">
        <v>100</v>
      </c>
      <c r="F1438" s="68" t="s">
        <v>3933</v>
      </c>
      <c r="G1438" s="13" t="s">
        <v>3946</v>
      </c>
      <c r="H1438" s="64">
        <v>20778</v>
      </c>
      <c r="I1438" s="69" t="s">
        <v>18</v>
      </c>
      <c r="J1438" s="51">
        <v>51470</v>
      </c>
      <c r="K1438" s="70">
        <v>10</v>
      </c>
      <c r="L1438" s="69"/>
    </row>
    <row r="1439" spans="1:12" ht="22.5">
      <c r="A1439" s="64">
        <f t="shared" si="66"/>
        <v>7</v>
      </c>
      <c r="B1439" s="65" t="s">
        <v>19</v>
      </c>
      <c r="C1439" s="66" t="s">
        <v>3947</v>
      </c>
      <c r="D1439" s="67" t="s">
        <v>3948</v>
      </c>
      <c r="E1439" s="68" t="s">
        <v>100</v>
      </c>
      <c r="F1439" s="68" t="s">
        <v>3933</v>
      </c>
      <c r="G1439" s="13" t="s">
        <v>3949</v>
      </c>
      <c r="H1439" s="64">
        <v>20779</v>
      </c>
      <c r="I1439" s="69" t="s">
        <v>18</v>
      </c>
      <c r="J1439" s="51">
        <v>51520</v>
      </c>
      <c r="K1439" s="70">
        <v>10</v>
      </c>
      <c r="L1439" s="69"/>
    </row>
    <row r="1440" spans="1:12" ht="22.5">
      <c r="A1440" s="64">
        <f t="shared" si="66"/>
        <v>8</v>
      </c>
      <c r="B1440" s="65" t="s">
        <v>19</v>
      </c>
      <c r="C1440" s="66" t="s">
        <v>3362</v>
      </c>
      <c r="D1440" s="67" t="s">
        <v>3950</v>
      </c>
      <c r="E1440" s="68" t="s">
        <v>124</v>
      </c>
      <c r="F1440" s="68" t="s">
        <v>3933</v>
      </c>
      <c r="G1440" s="23">
        <v>9473</v>
      </c>
      <c r="H1440" s="64">
        <v>20781</v>
      </c>
      <c r="I1440" s="69" t="s">
        <v>124</v>
      </c>
      <c r="J1440" s="51">
        <v>16150</v>
      </c>
      <c r="K1440" s="70">
        <v>10</v>
      </c>
      <c r="L1440" s="69"/>
    </row>
    <row r="1441" spans="1:12" ht="22.5">
      <c r="A1441" s="64">
        <f t="shared" si="66"/>
        <v>9</v>
      </c>
      <c r="B1441" s="65" t="s">
        <v>19</v>
      </c>
      <c r="C1441" s="66" t="s">
        <v>3951</v>
      </c>
      <c r="D1441" s="67" t="s">
        <v>3952</v>
      </c>
      <c r="E1441" s="68" t="s">
        <v>100</v>
      </c>
      <c r="F1441" s="68" t="s">
        <v>3933</v>
      </c>
      <c r="G1441" s="13" t="s">
        <v>3953</v>
      </c>
      <c r="H1441" s="64">
        <v>20782</v>
      </c>
      <c r="I1441" s="69" t="s">
        <v>98</v>
      </c>
      <c r="J1441" s="51">
        <v>17920</v>
      </c>
      <c r="K1441" s="70">
        <v>10</v>
      </c>
      <c r="L1441" s="69"/>
    </row>
    <row r="1442" spans="1:12" ht="22.5">
      <c r="A1442" s="64">
        <f t="shared" si="66"/>
        <v>10</v>
      </c>
      <c r="B1442" s="65" t="s">
        <v>12</v>
      </c>
      <c r="C1442" s="66" t="s">
        <v>3954</v>
      </c>
      <c r="D1442" s="67" t="s">
        <v>3955</v>
      </c>
      <c r="E1442" s="68" t="s">
        <v>100</v>
      </c>
      <c r="F1442" s="68" t="s">
        <v>3933</v>
      </c>
      <c r="G1442" s="13" t="s">
        <v>3956</v>
      </c>
      <c r="H1442" s="64">
        <v>20783</v>
      </c>
      <c r="I1442" s="69" t="s">
        <v>34</v>
      </c>
      <c r="J1442" s="51">
        <v>28940</v>
      </c>
      <c r="K1442" s="70">
        <v>10</v>
      </c>
      <c r="L1442" s="69"/>
    </row>
    <row r="1443" spans="1:12" ht="22.5">
      <c r="A1443" s="64">
        <f t="shared" si="66"/>
        <v>11</v>
      </c>
      <c r="B1443" s="65" t="s">
        <v>12</v>
      </c>
      <c r="C1443" s="66" t="s">
        <v>151</v>
      </c>
      <c r="D1443" s="67" t="s">
        <v>3957</v>
      </c>
      <c r="E1443" s="68" t="s">
        <v>100</v>
      </c>
      <c r="F1443" s="68" t="s">
        <v>3933</v>
      </c>
      <c r="G1443" s="13" t="s">
        <v>3958</v>
      </c>
      <c r="H1443" s="64">
        <v>20784</v>
      </c>
      <c r="I1443" s="69" t="s">
        <v>18</v>
      </c>
      <c r="J1443" s="51">
        <v>32790</v>
      </c>
      <c r="K1443" s="70">
        <v>10</v>
      </c>
      <c r="L1443" s="69"/>
    </row>
    <row r="1444" spans="1:12" ht="22.5">
      <c r="A1444" s="64">
        <f t="shared" si="66"/>
        <v>12</v>
      </c>
      <c r="B1444" s="65" t="s">
        <v>19</v>
      </c>
      <c r="C1444" s="66" t="s">
        <v>3959</v>
      </c>
      <c r="D1444" s="67" t="s">
        <v>3960</v>
      </c>
      <c r="E1444" s="68" t="s">
        <v>100</v>
      </c>
      <c r="F1444" s="68" t="s">
        <v>3933</v>
      </c>
      <c r="G1444" s="13" t="s">
        <v>3961</v>
      </c>
      <c r="H1444" s="64">
        <v>20785</v>
      </c>
      <c r="I1444" s="69" t="s">
        <v>34</v>
      </c>
      <c r="J1444" s="51">
        <v>32690</v>
      </c>
      <c r="K1444" s="70">
        <v>10</v>
      </c>
      <c r="L1444" s="69"/>
    </row>
    <row r="1445" spans="1:12" ht="22.5">
      <c r="A1445" s="64">
        <f t="shared" si="66"/>
        <v>13</v>
      </c>
      <c r="B1445" s="65" t="s">
        <v>19</v>
      </c>
      <c r="C1445" s="66" t="s">
        <v>3962</v>
      </c>
      <c r="D1445" s="67" t="s">
        <v>2356</v>
      </c>
      <c r="E1445" s="68" t="s">
        <v>124</v>
      </c>
      <c r="F1445" s="68" t="s">
        <v>3933</v>
      </c>
      <c r="G1445" s="13" t="s">
        <v>3963</v>
      </c>
      <c r="H1445" s="64">
        <v>20786</v>
      </c>
      <c r="I1445" s="69" t="s">
        <v>124</v>
      </c>
      <c r="J1445" s="51">
        <v>15800</v>
      </c>
      <c r="K1445" s="70">
        <v>10</v>
      </c>
      <c r="L1445" s="69" t="s">
        <v>126</v>
      </c>
    </row>
    <row r="1446" spans="1:12" ht="22.5">
      <c r="A1446" s="64">
        <f t="shared" si="66"/>
        <v>14</v>
      </c>
      <c r="B1446" s="65" t="s">
        <v>19</v>
      </c>
      <c r="C1446" s="66" t="s">
        <v>119</v>
      </c>
      <c r="D1446" s="67" t="s">
        <v>3964</v>
      </c>
      <c r="E1446" s="68" t="s">
        <v>100</v>
      </c>
      <c r="F1446" s="68" t="s">
        <v>3933</v>
      </c>
      <c r="G1446" s="13" t="s">
        <v>3965</v>
      </c>
      <c r="H1446" s="64">
        <v>20787</v>
      </c>
      <c r="I1446" s="69" t="s">
        <v>98</v>
      </c>
      <c r="J1446" s="51">
        <v>18720</v>
      </c>
      <c r="K1446" s="70">
        <v>10</v>
      </c>
      <c r="L1446" s="69"/>
    </row>
    <row r="1447" spans="1:12" ht="22.5">
      <c r="A1447" s="64">
        <f t="shared" si="66"/>
        <v>15</v>
      </c>
      <c r="B1447" s="65" t="s">
        <v>23</v>
      </c>
      <c r="C1447" s="66" t="s">
        <v>3966</v>
      </c>
      <c r="D1447" s="67" t="s">
        <v>1983</v>
      </c>
      <c r="E1447" s="68" t="s">
        <v>100</v>
      </c>
      <c r="F1447" s="68" t="s">
        <v>3933</v>
      </c>
      <c r="G1447" s="13" t="s">
        <v>3967</v>
      </c>
      <c r="H1447" s="64">
        <v>20788</v>
      </c>
      <c r="I1447" s="69" t="s">
        <v>18</v>
      </c>
      <c r="J1447" s="51">
        <v>58160</v>
      </c>
      <c r="K1447" s="70">
        <v>10</v>
      </c>
      <c r="L1447" s="69"/>
    </row>
    <row r="1448" spans="1:12" ht="22.5">
      <c r="A1448" s="64">
        <v>1</v>
      </c>
      <c r="B1448" s="65" t="s">
        <v>23</v>
      </c>
      <c r="C1448" s="66" t="s">
        <v>736</v>
      </c>
      <c r="D1448" s="67" t="s">
        <v>3968</v>
      </c>
      <c r="E1448" s="68" t="s">
        <v>107</v>
      </c>
      <c r="F1448" s="68" t="s">
        <v>3969</v>
      </c>
      <c r="G1448" s="13" t="s">
        <v>3970</v>
      </c>
      <c r="H1448" s="64">
        <v>20789</v>
      </c>
      <c r="I1448" s="69" t="s">
        <v>18</v>
      </c>
      <c r="J1448" s="51">
        <v>57650</v>
      </c>
      <c r="K1448" s="70">
        <v>10</v>
      </c>
      <c r="L1448" s="69"/>
    </row>
    <row r="1449" spans="1:12" ht="22.5">
      <c r="A1449" s="64">
        <f>A1448+1</f>
        <v>2</v>
      </c>
      <c r="B1449" s="65" t="s">
        <v>19</v>
      </c>
      <c r="C1449" s="66" t="s">
        <v>3971</v>
      </c>
      <c r="D1449" s="67" t="s">
        <v>3972</v>
      </c>
      <c r="E1449" s="68" t="s">
        <v>100</v>
      </c>
      <c r="F1449" s="68" t="s">
        <v>3969</v>
      </c>
      <c r="G1449" s="13" t="s">
        <v>3973</v>
      </c>
      <c r="H1449" s="64">
        <v>20597</v>
      </c>
      <c r="I1449" s="69" t="s">
        <v>98</v>
      </c>
      <c r="J1449" s="51">
        <v>20630</v>
      </c>
      <c r="K1449" s="70">
        <v>10</v>
      </c>
      <c r="L1449" s="69"/>
    </row>
    <row r="1450" spans="1:12" ht="22.5">
      <c r="A1450" s="64">
        <f>A1449+1</f>
        <v>3</v>
      </c>
      <c r="B1450" s="65" t="s">
        <v>23</v>
      </c>
      <c r="C1450" s="66" t="s">
        <v>3974</v>
      </c>
      <c r="D1450" s="67" t="s">
        <v>3975</v>
      </c>
      <c r="E1450" s="68" t="s">
        <v>100</v>
      </c>
      <c r="F1450" s="68" t="s">
        <v>3969</v>
      </c>
      <c r="G1450" s="19">
        <v>9539</v>
      </c>
      <c r="H1450" s="64">
        <v>20668</v>
      </c>
      <c r="I1450" s="69" t="s">
        <v>98</v>
      </c>
      <c r="J1450" s="51">
        <v>21760</v>
      </c>
      <c r="K1450" s="70">
        <v>10</v>
      </c>
      <c r="L1450" s="69"/>
    </row>
    <row r="1451" spans="1:12" ht="22.5">
      <c r="A1451" s="64">
        <f>A1450+1</f>
        <v>4</v>
      </c>
      <c r="B1451" s="65" t="s">
        <v>19</v>
      </c>
      <c r="C1451" s="66" t="s">
        <v>3976</v>
      </c>
      <c r="D1451" s="67" t="s">
        <v>3977</v>
      </c>
      <c r="E1451" s="68" t="s">
        <v>100</v>
      </c>
      <c r="F1451" s="68" t="s">
        <v>3969</v>
      </c>
      <c r="G1451" s="13" t="s">
        <v>3978</v>
      </c>
      <c r="H1451" s="64">
        <v>20790</v>
      </c>
      <c r="I1451" s="69" t="s">
        <v>34</v>
      </c>
      <c r="J1451" s="51">
        <v>32090</v>
      </c>
      <c r="K1451" s="70">
        <v>10</v>
      </c>
      <c r="L1451" s="69"/>
    </row>
    <row r="1452" spans="1:12" ht="22.5">
      <c r="A1452" s="64">
        <f>A1451+1</f>
        <v>5</v>
      </c>
      <c r="B1452" s="65" t="s">
        <v>12</v>
      </c>
      <c r="C1452" s="66" t="s">
        <v>439</v>
      </c>
      <c r="D1452" s="67" t="s">
        <v>3979</v>
      </c>
      <c r="E1452" s="68" t="s">
        <v>100</v>
      </c>
      <c r="F1452" s="68" t="s">
        <v>3969</v>
      </c>
      <c r="G1452" s="13" t="s">
        <v>3980</v>
      </c>
      <c r="H1452" s="64">
        <v>20791</v>
      </c>
      <c r="I1452" s="69" t="s">
        <v>18</v>
      </c>
      <c r="J1452" s="51">
        <v>59000</v>
      </c>
      <c r="K1452" s="70">
        <v>10</v>
      </c>
      <c r="L1452" s="69"/>
    </row>
    <row r="1453" spans="1:12" ht="22.5">
      <c r="A1453" s="64">
        <v>1</v>
      </c>
      <c r="B1453" s="65" t="s">
        <v>23</v>
      </c>
      <c r="C1453" s="66" t="s">
        <v>3340</v>
      </c>
      <c r="D1453" s="67" t="s">
        <v>1354</v>
      </c>
      <c r="E1453" s="68" t="s">
        <v>107</v>
      </c>
      <c r="F1453" s="68" t="s">
        <v>3981</v>
      </c>
      <c r="G1453" s="13" t="s">
        <v>3982</v>
      </c>
      <c r="H1453" s="64">
        <v>20795</v>
      </c>
      <c r="I1453" s="69" t="s">
        <v>18</v>
      </c>
      <c r="J1453" s="51">
        <v>51360</v>
      </c>
      <c r="K1453" s="70">
        <v>10</v>
      </c>
      <c r="L1453" s="69"/>
    </row>
    <row r="1454" spans="1:12" ht="22.5">
      <c r="A1454" s="64">
        <f t="shared" ref="A1454:A1465" si="67">A1453+1</f>
        <v>2</v>
      </c>
      <c r="B1454" s="65" t="s">
        <v>19</v>
      </c>
      <c r="C1454" s="66" t="s">
        <v>87</v>
      </c>
      <c r="D1454" s="67" t="s">
        <v>3983</v>
      </c>
      <c r="E1454" s="68" t="s">
        <v>124</v>
      </c>
      <c r="F1454" s="68" t="s">
        <v>3981</v>
      </c>
      <c r="G1454" s="23">
        <v>7228</v>
      </c>
      <c r="H1454" s="64">
        <v>10675</v>
      </c>
      <c r="I1454" s="69" t="s">
        <v>124</v>
      </c>
      <c r="J1454" s="51">
        <v>15580</v>
      </c>
      <c r="K1454" s="70">
        <v>10</v>
      </c>
      <c r="L1454" s="69"/>
    </row>
    <row r="1455" spans="1:12" ht="22.5">
      <c r="A1455" s="64">
        <f t="shared" si="67"/>
        <v>3</v>
      </c>
      <c r="B1455" s="65" t="s">
        <v>12</v>
      </c>
      <c r="C1455" s="66" t="s">
        <v>3984</v>
      </c>
      <c r="D1455" s="67" t="s">
        <v>3985</v>
      </c>
      <c r="E1455" s="68" t="s">
        <v>100</v>
      </c>
      <c r="F1455" s="68" t="s">
        <v>3981</v>
      </c>
      <c r="G1455" s="13" t="s">
        <v>3986</v>
      </c>
      <c r="H1455" s="64">
        <v>19197</v>
      </c>
      <c r="I1455" s="69" t="s">
        <v>18</v>
      </c>
      <c r="J1455" s="51">
        <v>42330</v>
      </c>
      <c r="K1455" s="70">
        <v>10</v>
      </c>
      <c r="L1455" s="69"/>
    </row>
    <row r="1456" spans="1:12" ht="22.5">
      <c r="A1456" s="64">
        <f t="shared" si="67"/>
        <v>4</v>
      </c>
      <c r="B1456" s="65" t="s">
        <v>19</v>
      </c>
      <c r="C1456" s="66" t="s">
        <v>3987</v>
      </c>
      <c r="D1456" s="67" t="s">
        <v>3988</v>
      </c>
      <c r="E1456" s="68" t="s">
        <v>100</v>
      </c>
      <c r="F1456" s="68" t="s">
        <v>3981</v>
      </c>
      <c r="G1456" s="13" t="s">
        <v>3989</v>
      </c>
      <c r="H1456" s="64">
        <v>19516</v>
      </c>
      <c r="I1456" s="69" t="s">
        <v>98</v>
      </c>
      <c r="J1456" s="51">
        <v>19310</v>
      </c>
      <c r="K1456" s="70">
        <v>10</v>
      </c>
      <c r="L1456" s="69"/>
    </row>
    <row r="1457" spans="1:12" ht="22.5">
      <c r="A1457" s="64">
        <f t="shared" si="67"/>
        <v>5</v>
      </c>
      <c r="B1457" s="65" t="s">
        <v>19</v>
      </c>
      <c r="C1457" s="66" t="s">
        <v>3990</v>
      </c>
      <c r="D1457" s="67" t="s">
        <v>3991</v>
      </c>
      <c r="E1457" s="68" t="s">
        <v>124</v>
      </c>
      <c r="F1457" s="68" t="s">
        <v>3981</v>
      </c>
      <c r="G1457" s="13" t="s">
        <v>3992</v>
      </c>
      <c r="H1457" s="64">
        <v>19756</v>
      </c>
      <c r="I1457" s="69" t="s">
        <v>124</v>
      </c>
      <c r="J1457" s="51">
        <v>16150</v>
      </c>
      <c r="K1457" s="70">
        <v>10</v>
      </c>
      <c r="L1457" s="69"/>
    </row>
    <row r="1458" spans="1:12" ht="22.5">
      <c r="A1458" s="64">
        <f t="shared" si="67"/>
        <v>6</v>
      </c>
      <c r="B1458" s="65" t="s">
        <v>23</v>
      </c>
      <c r="C1458" s="66" t="s">
        <v>3993</v>
      </c>
      <c r="D1458" s="67" t="s">
        <v>3994</v>
      </c>
      <c r="E1458" s="68" t="s">
        <v>100</v>
      </c>
      <c r="F1458" s="68" t="s">
        <v>3981</v>
      </c>
      <c r="G1458" s="13" t="s">
        <v>3995</v>
      </c>
      <c r="H1458" s="64">
        <v>20556</v>
      </c>
      <c r="I1458" s="69" t="s">
        <v>98</v>
      </c>
      <c r="J1458" s="51">
        <v>21480</v>
      </c>
      <c r="K1458" s="70">
        <v>10</v>
      </c>
      <c r="L1458" s="69"/>
    </row>
    <row r="1459" spans="1:12" ht="22.5">
      <c r="A1459" s="64">
        <f t="shared" si="67"/>
        <v>7</v>
      </c>
      <c r="B1459" s="65" t="s">
        <v>12</v>
      </c>
      <c r="C1459" s="66" t="s">
        <v>3349</v>
      </c>
      <c r="D1459" s="67" t="s">
        <v>3996</v>
      </c>
      <c r="E1459" s="68" t="s">
        <v>100</v>
      </c>
      <c r="F1459" s="68" t="s">
        <v>3981</v>
      </c>
      <c r="G1459" s="13" t="s">
        <v>3997</v>
      </c>
      <c r="H1459" s="64">
        <v>20796</v>
      </c>
      <c r="I1459" s="69" t="s">
        <v>34</v>
      </c>
      <c r="J1459" s="51">
        <v>30710</v>
      </c>
      <c r="K1459" s="70">
        <v>10</v>
      </c>
      <c r="L1459" s="69"/>
    </row>
    <row r="1460" spans="1:12" ht="22.5">
      <c r="A1460" s="64">
        <f t="shared" si="67"/>
        <v>8</v>
      </c>
      <c r="B1460" s="65" t="s">
        <v>23</v>
      </c>
      <c r="C1460" s="66" t="s">
        <v>3998</v>
      </c>
      <c r="D1460" s="67" t="s">
        <v>3999</v>
      </c>
      <c r="E1460" s="68" t="s">
        <v>100</v>
      </c>
      <c r="F1460" s="68" t="s">
        <v>3981</v>
      </c>
      <c r="G1460" s="13" t="s">
        <v>4000</v>
      </c>
      <c r="H1460" s="64">
        <v>20797</v>
      </c>
      <c r="I1460" s="69" t="s">
        <v>98</v>
      </c>
      <c r="J1460" s="51">
        <v>25520</v>
      </c>
      <c r="K1460" s="70">
        <v>10</v>
      </c>
      <c r="L1460" s="69"/>
    </row>
    <row r="1461" spans="1:12" ht="22.5">
      <c r="A1461" s="64">
        <f t="shared" si="67"/>
        <v>9</v>
      </c>
      <c r="B1461" s="65" t="s">
        <v>19</v>
      </c>
      <c r="C1461" s="66" t="s">
        <v>4001</v>
      </c>
      <c r="D1461" s="67" t="s">
        <v>4002</v>
      </c>
      <c r="E1461" s="68" t="s">
        <v>100</v>
      </c>
      <c r="F1461" s="68" t="s">
        <v>3981</v>
      </c>
      <c r="G1461" s="13" t="s">
        <v>4003</v>
      </c>
      <c r="H1461" s="64">
        <v>20800</v>
      </c>
      <c r="I1461" s="69" t="s">
        <v>34</v>
      </c>
      <c r="J1461" s="51">
        <v>23120</v>
      </c>
      <c r="K1461" s="70">
        <v>10</v>
      </c>
      <c r="L1461" s="69"/>
    </row>
    <row r="1462" spans="1:12" ht="22.5">
      <c r="A1462" s="64">
        <f t="shared" si="67"/>
        <v>10</v>
      </c>
      <c r="B1462" s="65" t="s">
        <v>12</v>
      </c>
      <c r="C1462" s="66" t="s">
        <v>4004</v>
      </c>
      <c r="D1462" s="67" t="s">
        <v>4005</v>
      </c>
      <c r="E1462" s="68" t="s">
        <v>100</v>
      </c>
      <c r="F1462" s="68" t="s">
        <v>3981</v>
      </c>
      <c r="G1462" s="13" t="s">
        <v>4006</v>
      </c>
      <c r="H1462" s="64">
        <v>20801</v>
      </c>
      <c r="I1462" s="69" t="s">
        <v>18</v>
      </c>
      <c r="J1462" s="51">
        <v>47370</v>
      </c>
      <c r="K1462" s="70">
        <v>10</v>
      </c>
      <c r="L1462" s="69"/>
    </row>
    <row r="1463" spans="1:12" ht="22.5">
      <c r="A1463" s="64">
        <f t="shared" si="67"/>
        <v>11</v>
      </c>
      <c r="B1463" s="65" t="s">
        <v>23</v>
      </c>
      <c r="C1463" s="66" t="s">
        <v>4007</v>
      </c>
      <c r="D1463" s="67" t="s">
        <v>4008</v>
      </c>
      <c r="E1463" s="68" t="s">
        <v>100</v>
      </c>
      <c r="F1463" s="68" t="s">
        <v>3981</v>
      </c>
      <c r="G1463" s="13" t="s">
        <v>4009</v>
      </c>
      <c r="H1463" s="64">
        <v>20802</v>
      </c>
      <c r="I1463" s="69" t="s">
        <v>98</v>
      </c>
      <c r="J1463" s="51">
        <v>18930</v>
      </c>
      <c r="K1463" s="70">
        <v>10</v>
      </c>
      <c r="L1463" s="69"/>
    </row>
    <row r="1464" spans="1:12" ht="22.5">
      <c r="A1464" s="64">
        <f t="shared" si="67"/>
        <v>12</v>
      </c>
      <c r="B1464" s="65" t="s">
        <v>12</v>
      </c>
      <c r="C1464" s="66" t="s">
        <v>1641</v>
      </c>
      <c r="D1464" s="67" t="s">
        <v>4010</v>
      </c>
      <c r="E1464" s="68" t="s">
        <v>100</v>
      </c>
      <c r="F1464" s="68" t="s">
        <v>3981</v>
      </c>
      <c r="G1464" s="13" t="s">
        <v>4011</v>
      </c>
      <c r="H1464" s="64">
        <v>20804</v>
      </c>
      <c r="I1464" s="69" t="s">
        <v>18</v>
      </c>
      <c r="J1464" s="51">
        <v>40430</v>
      </c>
      <c r="K1464" s="70">
        <v>10</v>
      </c>
      <c r="L1464" s="69"/>
    </row>
    <row r="1465" spans="1:12" ht="22.5">
      <c r="A1465" s="64">
        <f t="shared" si="67"/>
        <v>13</v>
      </c>
      <c r="B1465" s="65" t="s">
        <v>19</v>
      </c>
      <c r="C1465" s="66" t="s">
        <v>4012</v>
      </c>
      <c r="D1465" s="67" t="s">
        <v>4013</v>
      </c>
      <c r="E1465" s="68" t="s">
        <v>100</v>
      </c>
      <c r="F1465" s="68" t="s">
        <v>3981</v>
      </c>
      <c r="G1465" s="13" t="s">
        <v>4014</v>
      </c>
      <c r="H1465" s="64">
        <v>20805</v>
      </c>
      <c r="I1465" s="69" t="s">
        <v>98</v>
      </c>
      <c r="J1465" s="51">
        <v>17700</v>
      </c>
      <c r="K1465" s="70">
        <v>10</v>
      </c>
      <c r="L1465" s="69"/>
    </row>
    <row r="1466" spans="1:12" ht="22.5">
      <c r="A1466" s="64">
        <v>1</v>
      </c>
      <c r="B1466" s="65" t="s">
        <v>19</v>
      </c>
      <c r="C1466" s="66" t="s">
        <v>4015</v>
      </c>
      <c r="D1466" s="67" t="s">
        <v>4016</v>
      </c>
      <c r="E1466" s="68" t="s">
        <v>107</v>
      </c>
      <c r="F1466" s="68" t="s">
        <v>4017</v>
      </c>
      <c r="G1466" s="13" t="s">
        <v>4018</v>
      </c>
      <c r="H1466" s="64">
        <v>20829</v>
      </c>
      <c r="I1466" s="69" t="s">
        <v>18</v>
      </c>
      <c r="J1466" s="51">
        <v>32890</v>
      </c>
      <c r="K1466" s="70">
        <v>10</v>
      </c>
      <c r="L1466" s="69"/>
    </row>
    <row r="1467" spans="1:12" ht="22.5">
      <c r="A1467" s="64">
        <f>A1466+1</f>
        <v>2</v>
      </c>
      <c r="B1467" s="65" t="s">
        <v>19</v>
      </c>
      <c r="C1467" s="66" t="s">
        <v>42</v>
      </c>
      <c r="D1467" s="67" t="s">
        <v>4019</v>
      </c>
      <c r="E1467" s="68" t="s">
        <v>124</v>
      </c>
      <c r="F1467" s="68" t="s">
        <v>4017</v>
      </c>
      <c r="G1467" s="13" t="s">
        <v>4020</v>
      </c>
      <c r="H1467" s="64">
        <v>19968</v>
      </c>
      <c r="I1467" s="69" t="s">
        <v>124</v>
      </c>
      <c r="J1467" s="51">
        <v>15400</v>
      </c>
      <c r="K1467" s="70">
        <v>10</v>
      </c>
      <c r="L1467" s="69"/>
    </row>
    <row r="1468" spans="1:12" ht="22.5">
      <c r="A1468" s="64">
        <f>A1467+1</f>
        <v>3</v>
      </c>
      <c r="B1468" s="65" t="s">
        <v>19</v>
      </c>
      <c r="C1468" s="66" t="s">
        <v>3003</v>
      </c>
      <c r="D1468" s="67" t="s">
        <v>4021</v>
      </c>
      <c r="E1468" s="68" t="s">
        <v>100</v>
      </c>
      <c r="F1468" s="68" t="s">
        <v>4017</v>
      </c>
      <c r="G1468" s="13" t="s">
        <v>4022</v>
      </c>
      <c r="H1468" s="64">
        <v>20830</v>
      </c>
      <c r="I1468" s="69" t="s">
        <v>34</v>
      </c>
      <c r="J1468" s="51">
        <v>28140</v>
      </c>
      <c r="K1468" s="70">
        <v>10</v>
      </c>
      <c r="L1468" s="69"/>
    </row>
    <row r="1469" spans="1:12" ht="22.5">
      <c r="A1469" s="64">
        <f>A1468+1</f>
        <v>4</v>
      </c>
      <c r="B1469" s="65" t="s">
        <v>19</v>
      </c>
      <c r="C1469" s="66" t="s">
        <v>4023</v>
      </c>
      <c r="D1469" s="67" t="s">
        <v>4024</v>
      </c>
      <c r="E1469" s="68" t="s">
        <v>124</v>
      </c>
      <c r="F1469" s="68" t="s">
        <v>4017</v>
      </c>
      <c r="G1469" s="13" t="s">
        <v>4025</v>
      </c>
      <c r="H1469" s="64">
        <v>20831</v>
      </c>
      <c r="I1469" s="69" t="s">
        <v>124</v>
      </c>
      <c r="J1469" s="51">
        <v>17340</v>
      </c>
      <c r="K1469" s="70">
        <v>10</v>
      </c>
      <c r="L1469" s="69"/>
    </row>
    <row r="1470" spans="1:12" ht="22.5">
      <c r="A1470" s="64">
        <v>1</v>
      </c>
      <c r="B1470" s="65" t="s">
        <v>23</v>
      </c>
      <c r="C1470" s="66" t="s">
        <v>4026</v>
      </c>
      <c r="D1470" s="67" t="s">
        <v>3791</v>
      </c>
      <c r="E1470" s="68" t="s">
        <v>107</v>
      </c>
      <c r="F1470" s="68" t="s">
        <v>4027</v>
      </c>
      <c r="G1470" s="13" t="s">
        <v>4028</v>
      </c>
      <c r="H1470" s="64">
        <v>20813</v>
      </c>
      <c r="I1470" s="69" t="s">
        <v>18</v>
      </c>
      <c r="J1470" s="51">
        <v>51990</v>
      </c>
      <c r="K1470" s="70">
        <v>10</v>
      </c>
      <c r="L1470" s="69"/>
    </row>
    <row r="1471" spans="1:12" ht="22.5">
      <c r="A1471" s="64">
        <f t="shared" ref="A1471:A1483" si="68">A1470+1</f>
        <v>2</v>
      </c>
      <c r="B1471" s="65" t="s">
        <v>23</v>
      </c>
      <c r="C1471" s="66" t="s">
        <v>4029</v>
      </c>
      <c r="D1471" s="67" t="s">
        <v>4030</v>
      </c>
      <c r="E1471" s="68" t="s">
        <v>124</v>
      </c>
      <c r="F1471" s="68" t="s">
        <v>4027</v>
      </c>
      <c r="G1471" s="17" t="s">
        <v>4031</v>
      </c>
      <c r="H1471" s="64">
        <v>13229</v>
      </c>
      <c r="I1471" s="69" t="s">
        <v>124</v>
      </c>
      <c r="J1471" s="51">
        <v>15800</v>
      </c>
      <c r="K1471" s="70">
        <v>10</v>
      </c>
      <c r="L1471" s="69" t="s">
        <v>4032</v>
      </c>
    </row>
    <row r="1472" spans="1:12" ht="22.5">
      <c r="A1472" s="64">
        <f t="shared" si="68"/>
        <v>3</v>
      </c>
      <c r="B1472" s="65" t="s">
        <v>12</v>
      </c>
      <c r="C1472" s="66" t="s">
        <v>497</v>
      </c>
      <c r="D1472" s="67" t="s">
        <v>4033</v>
      </c>
      <c r="E1472" s="68" t="s">
        <v>100</v>
      </c>
      <c r="F1472" s="68" t="s">
        <v>4027</v>
      </c>
      <c r="G1472" s="13" t="s">
        <v>4034</v>
      </c>
      <c r="H1472" s="64">
        <v>20225</v>
      </c>
      <c r="I1472" s="69" t="s">
        <v>18</v>
      </c>
      <c r="J1472" s="51">
        <v>50350</v>
      </c>
      <c r="K1472" s="70">
        <v>10</v>
      </c>
      <c r="L1472" s="69"/>
    </row>
    <row r="1473" spans="1:12" ht="22.5">
      <c r="A1473" s="64">
        <f t="shared" si="68"/>
        <v>4</v>
      </c>
      <c r="B1473" s="65" t="s">
        <v>19</v>
      </c>
      <c r="C1473" s="66" t="s">
        <v>4035</v>
      </c>
      <c r="D1473" s="67" t="s">
        <v>4036</v>
      </c>
      <c r="E1473" s="68" t="s">
        <v>100</v>
      </c>
      <c r="F1473" s="68" t="s">
        <v>4027</v>
      </c>
      <c r="G1473" s="13" t="s">
        <v>4037</v>
      </c>
      <c r="H1473" s="64">
        <v>20258</v>
      </c>
      <c r="I1473" s="69" t="s">
        <v>98</v>
      </c>
      <c r="J1473" s="51">
        <v>17980</v>
      </c>
      <c r="K1473" s="70">
        <v>10</v>
      </c>
      <c r="L1473" s="69"/>
    </row>
    <row r="1474" spans="1:12" ht="22.5">
      <c r="A1474" s="64">
        <f t="shared" si="68"/>
        <v>5</v>
      </c>
      <c r="B1474" s="65" t="s">
        <v>12</v>
      </c>
      <c r="C1474" s="66" t="s">
        <v>4038</v>
      </c>
      <c r="D1474" s="67" t="s">
        <v>4039</v>
      </c>
      <c r="E1474" s="68" t="s">
        <v>100</v>
      </c>
      <c r="F1474" s="68" t="s">
        <v>4027</v>
      </c>
      <c r="G1474" s="13" t="s">
        <v>4040</v>
      </c>
      <c r="H1474" s="64">
        <v>20814</v>
      </c>
      <c r="I1474" s="69" t="s">
        <v>18</v>
      </c>
      <c r="J1474" s="51">
        <v>49730</v>
      </c>
      <c r="K1474" s="70">
        <v>10</v>
      </c>
      <c r="L1474" s="69"/>
    </row>
    <row r="1475" spans="1:12" ht="22.5">
      <c r="A1475" s="64">
        <f t="shared" si="68"/>
        <v>6</v>
      </c>
      <c r="B1475" s="65" t="s">
        <v>19</v>
      </c>
      <c r="C1475" s="66" t="s">
        <v>4041</v>
      </c>
      <c r="D1475" s="67" t="s">
        <v>36</v>
      </c>
      <c r="E1475" s="68" t="s">
        <v>100</v>
      </c>
      <c r="F1475" s="68" t="s">
        <v>4027</v>
      </c>
      <c r="G1475" s="13" t="s">
        <v>4042</v>
      </c>
      <c r="H1475" s="64">
        <v>20815</v>
      </c>
      <c r="I1475" s="69" t="s">
        <v>18</v>
      </c>
      <c r="J1475" s="51">
        <v>43050</v>
      </c>
      <c r="K1475" s="70">
        <v>10</v>
      </c>
      <c r="L1475" s="69"/>
    </row>
    <row r="1476" spans="1:12" ht="22.5">
      <c r="A1476" s="64">
        <f t="shared" si="68"/>
        <v>7</v>
      </c>
      <c r="B1476" s="65" t="s">
        <v>19</v>
      </c>
      <c r="C1476" s="66" t="s">
        <v>4043</v>
      </c>
      <c r="D1476" s="67" t="s">
        <v>4044</v>
      </c>
      <c r="E1476" s="68" t="s">
        <v>100</v>
      </c>
      <c r="F1476" s="68" t="s">
        <v>4027</v>
      </c>
      <c r="G1476" s="13" t="s">
        <v>4045</v>
      </c>
      <c r="H1476" s="64">
        <v>20816</v>
      </c>
      <c r="I1476" s="69" t="s">
        <v>98</v>
      </c>
      <c r="J1476" s="51">
        <v>25010</v>
      </c>
      <c r="K1476" s="70">
        <v>10</v>
      </c>
      <c r="L1476" s="69"/>
    </row>
    <row r="1477" spans="1:12" ht="22.5">
      <c r="A1477" s="64">
        <f t="shared" si="68"/>
        <v>8</v>
      </c>
      <c r="B1477" s="65" t="s">
        <v>12</v>
      </c>
      <c r="C1477" s="66" t="s">
        <v>4046</v>
      </c>
      <c r="D1477" s="67" t="s">
        <v>4047</v>
      </c>
      <c r="E1477" s="68" t="s">
        <v>100</v>
      </c>
      <c r="F1477" s="68" t="s">
        <v>4027</v>
      </c>
      <c r="G1477" s="13" t="s">
        <v>4048</v>
      </c>
      <c r="H1477" s="64">
        <v>20817</v>
      </c>
      <c r="I1477" s="69" t="s">
        <v>18</v>
      </c>
      <c r="J1477" s="51">
        <v>62940</v>
      </c>
      <c r="K1477" s="70">
        <v>10</v>
      </c>
      <c r="L1477" s="69"/>
    </row>
    <row r="1478" spans="1:12" ht="22.5">
      <c r="A1478" s="64">
        <f t="shared" si="68"/>
        <v>9</v>
      </c>
      <c r="B1478" s="65" t="s">
        <v>12</v>
      </c>
      <c r="C1478" s="66" t="s">
        <v>4049</v>
      </c>
      <c r="D1478" s="67" t="s">
        <v>4050</v>
      </c>
      <c r="E1478" s="68" t="s">
        <v>100</v>
      </c>
      <c r="F1478" s="68" t="s">
        <v>4027</v>
      </c>
      <c r="G1478" s="13" t="s">
        <v>4051</v>
      </c>
      <c r="H1478" s="64">
        <v>20818</v>
      </c>
      <c r="I1478" s="69" t="s">
        <v>18</v>
      </c>
      <c r="J1478" s="51">
        <v>54910</v>
      </c>
      <c r="K1478" s="70">
        <v>10</v>
      </c>
      <c r="L1478" s="69"/>
    </row>
    <row r="1479" spans="1:12" ht="22.5">
      <c r="A1479" s="64">
        <f t="shared" si="68"/>
        <v>10</v>
      </c>
      <c r="B1479" s="65" t="s">
        <v>19</v>
      </c>
      <c r="C1479" s="66" t="s">
        <v>504</v>
      </c>
      <c r="D1479" s="67" t="s">
        <v>3048</v>
      </c>
      <c r="E1479" s="68" t="s">
        <v>124</v>
      </c>
      <c r="F1479" s="68" t="s">
        <v>4027</v>
      </c>
      <c r="G1479" s="23">
        <v>9519</v>
      </c>
      <c r="H1479" s="64">
        <v>20820</v>
      </c>
      <c r="I1479" s="69" t="s">
        <v>124</v>
      </c>
      <c r="J1479" s="51">
        <v>16150</v>
      </c>
      <c r="K1479" s="70">
        <v>10</v>
      </c>
      <c r="L1479" s="69"/>
    </row>
    <row r="1480" spans="1:12" ht="22.5">
      <c r="A1480" s="64">
        <f t="shared" si="68"/>
        <v>11</v>
      </c>
      <c r="B1480" s="65" t="s">
        <v>19</v>
      </c>
      <c r="C1480" s="66" t="s">
        <v>1502</v>
      </c>
      <c r="D1480" s="67" t="s">
        <v>4052</v>
      </c>
      <c r="E1480" s="68" t="s">
        <v>100</v>
      </c>
      <c r="F1480" s="68" t="s">
        <v>4027</v>
      </c>
      <c r="G1480" s="13" t="s">
        <v>4053</v>
      </c>
      <c r="H1480" s="64">
        <v>20821</v>
      </c>
      <c r="I1480" s="69" t="s">
        <v>98</v>
      </c>
      <c r="J1480" s="51">
        <v>27190</v>
      </c>
      <c r="K1480" s="70">
        <v>10</v>
      </c>
      <c r="L1480" s="69"/>
    </row>
    <row r="1481" spans="1:12" ht="22.5">
      <c r="A1481" s="64">
        <f t="shared" si="68"/>
        <v>12</v>
      </c>
      <c r="B1481" s="65" t="s">
        <v>23</v>
      </c>
      <c r="C1481" s="66" t="s">
        <v>4054</v>
      </c>
      <c r="D1481" s="67" t="s">
        <v>3996</v>
      </c>
      <c r="E1481" s="68" t="s">
        <v>100</v>
      </c>
      <c r="F1481" s="68" t="s">
        <v>4027</v>
      </c>
      <c r="G1481" s="13" t="s">
        <v>4055</v>
      </c>
      <c r="H1481" s="64">
        <v>20822</v>
      </c>
      <c r="I1481" s="69" t="s">
        <v>34</v>
      </c>
      <c r="J1481" s="51">
        <v>24590</v>
      </c>
      <c r="K1481" s="70">
        <v>10</v>
      </c>
      <c r="L1481" s="69"/>
    </row>
    <row r="1482" spans="1:12" ht="22.5">
      <c r="A1482" s="64">
        <f t="shared" si="68"/>
        <v>13</v>
      </c>
      <c r="B1482" s="65" t="s">
        <v>12</v>
      </c>
      <c r="C1482" s="66" t="s">
        <v>842</v>
      </c>
      <c r="D1482" s="67" t="s">
        <v>4056</v>
      </c>
      <c r="E1482" s="68" t="s">
        <v>100</v>
      </c>
      <c r="F1482" s="68" t="s">
        <v>4027</v>
      </c>
      <c r="G1482" s="13" t="s">
        <v>4057</v>
      </c>
      <c r="H1482" s="64">
        <v>20825</v>
      </c>
      <c r="I1482" s="69" t="s">
        <v>18</v>
      </c>
      <c r="J1482" s="51">
        <v>54190</v>
      </c>
      <c r="K1482" s="70">
        <v>10</v>
      </c>
      <c r="L1482" s="69"/>
    </row>
    <row r="1483" spans="1:12" ht="22.5">
      <c r="A1483" s="64">
        <f t="shared" si="68"/>
        <v>14</v>
      </c>
      <c r="B1483" s="65" t="s">
        <v>19</v>
      </c>
      <c r="C1483" s="66" t="s">
        <v>4058</v>
      </c>
      <c r="D1483" s="67" t="s">
        <v>4059</v>
      </c>
      <c r="E1483" s="68" t="s">
        <v>124</v>
      </c>
      <c r="F1483" s="68" t="s">
        <v>4027</v>
      </c>
      <c r="G1483" s="13" t="s">
        <v>4060</v>
      </c>
      <c r="H1483" s="64">
        <v>20828</v>
      </c>
      <c r="I1483" s="69" t="s">
        <v>124</v>
      </c>
      <c r="J1483" s="51">
        <v>16880</v>
      </c>
      <c r="K1483" s="70">
        <v>10</v>
      </c>
      <c r="L1483" s="69"/>
    </row>
    <row r="1484" spans="1:12" ht="22.5">
      <c r="A1484" s="74"/>
      <c r="B1484" s="75"/>
      <c r="C1484" s="76"/>
      <c r="D1484" s="77"/>
      <c r="E1484" s="78"/>
      <c r="F1484" s="79"/>
      <c r="G1484" s="79"/>
      <c r="H1484" s="79"/>
      <c r="I1484" s="79"/>
      <c r="J1484" s="52"/>
      <c r="K1484" s="79"/>
      <c r="L1484" s="69"/>
    </row>
    <row r="1485" spans="1:12">
      <c r="A1485" s="74"/>
      <c r="B1485" s="75"/>
      <c r="C1485" s="76"/>
      <c r="D1485" s="77"/>
      <c r="E1485" s="78"/>
      <c r="F1485" s="79"/>
      <c r="G1485" s="79"/>
      <c r="H1485" s="79"/>
      <c r="I1485" s="79"/>
      <c r="J1485" s="52"/>
      <c r="K1485" s="79"/>
      <c r="L1485" s="79"/>
    </row>
    <row r="1486" spans="1:12">
      <c r="A1486" s="74"/>
      <c r="B1486" s="75"/>
      <c r="C1486" s="76"/>
      <c r="D1486" s="77"/>
      <c r="E1486" s="78"/>
      <c r="F1486" s="79"/>
      <c r="G1486" s="79"/>
      <c r="H1486" s="79"/>
      <c r="I1486" s="79"/>
      <c r="J1486" s="52"/>
      <c r="K1486" s="79"/>
      <c r="L1486" s="79"/>
    </row>
    <row r="1487" spans="1:12">
      <c r="A1487" s="74"/>
      <c r="B1487" s="75"/>
      <c r="C1487" s="76"/>
      <c r="D1487" s="77"/>
      <c r="E1487" s="78"/>
      <c r="F1487" s="79"/>
      <c r="G1487" s="79"/>
      <c r="H1487" s="79"/>
      <c r="I1487" s="79"/>
      <c r="J1487" s="52"/>
      <c r="K1487" s="79"/>
      <c r="L1487" s="79"/>
    </row>
    <row r="1488" spans="1:12">
      <c r="A1488" s="80"/>
      <c r="B1488" s="81"/>
      <c r="C1488" s="82"/>
      <c r="D1488" s="83"/>
      <c r="E1488" s="84"/>
      <c r="F1488" s="85"/>
      <c r="G1488" s="85"/>
      <c r="H1488" s="85"/>
      <c r="I1488" s="85"/>
      <c r="J1488" s="53"/>
      <c r="K1488" s="85"/>
      <c r="L1488" s="85"/>
    </row>
  </sheetData>
  <protectedRanges>
    <protectedRange sqref="G883" name="ช่วง1_2"/>
  </protectedRanges>
  <mergeCells count="3">
    <mergeCell ref="A1:K1"/>
    <mergeCell ref="A2:K2"/>
    <mergeCell ref="B3:D3"/>
  </mergeCells>
  <dataValidations count="1">
    <dataValidation type="list" allowBlank="1" sqref="G883">
      <formula1>"ครูผู้ช่วย,คศ.1,คศ.2,คศ.3,คศ.4,คศ.5,คศ.2(1),คศ.3(2),คศ.4(3),คศ.5(4)"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O220"/>
  <sheetViews>
    <sheetView workbookViewId="0">
      <selection activeCell="H8" sqref="H8"/>
    </sheetView>
  </sheetViews>
  <sheetFormatPr defaultRowHeight="22.5"/>
  <cols>
    <col min="1" max="1" width="4.375" style="259" customWidth="1"/>
    <col min="2" max="2" width="30.875" style="259" customWidth="1"/>
    <col min="3" max="3" width="5.5" style="259" customWidth="1"/>
    <col min="4" max="4" width="7.125" style="260" customWidth="1"/>
    <col min="5" max="6" width="12.125" style="259" customWidth="1"/>
    <col min="7" max="7" width="13" style="261" customWidth="1"/>
    <col min="8" max="8" width="10.75" style="261" customWidth="1"/>
    <col min="9" max="9" width="11.125" style="259" customWidth="1"/>
    <col min="10" max="10" width="9" style="202"/>
    <col min="11" max="16384" width="9" style="103"/>
  </cols>
  <sheetData>
    <row r="1" spans="1:9">
      <c r="A1" s="334" t="s">
        <v>4061</v>
      </c>
      <c r="B1" s="334"/>
      <c r="C1" s="334"/>
      <c r="D1" s="334"/>
      <c r="E1" s="334"/>
      <c r="F1" s="334"/>
      <c r="G1" s="334"/>
      <c r="H1" s="334"/>
      <c r="I1" s="334"/>
    </row>
    <row r="2" spans="1:9">
      <c r="A2" s="334" t="s">
        <v>4062</v>
      </c>
      <c r="B2" s="334"/>
      <c r="C2" s="334"/>
      <c r="D2" s="334"/>
      <c r="E2" s="334"/>
      <c r="F2" s="334"/>
      <c r="G2" s="334"/>
      <c r="H2" s="334"/>
      <c r="I2" s="334"/>
    </row>
    <row r="3" spans="1:9">
      <c r="A3" s="334" t="s">
        <v>1</v>
      </c>
      <c r="B3" s="334"/>
      <c r="C3" s="334"/>
      <c r="D3" s="334"/>
      <c r="E3" s="334"/>
      <c r="F3" s="334"/>
      <c r="G3" s="334"/>
      <c r="H3" s="334"/>
      <c r="I3" s="334"/>
    </row>
    <row r="4" spans="1:9">
      <c r="A4" s="203" t="s">
        <v>4063</v>
      </c>
      <c r="B4" s="204"/>
      <c r="C4" s="204"/>
      <c r="D4" s="204"/>
      <c r="E4" s="204"/>
      <c r="F4" s="204"/>
      <c r="G4" s="204"/>
      <c r="H4" s="204"/>
      <c r="I4" s="204"/>
    </row>
    <row r="5" spans="1:9">
      <c r="A5" s="335" t="s">
        <v>2</v>
      </c>
      <c r="B5" s="335" t="s">
        <v>4064</v>
      </c>
      <c r="C5" s="335" t="s">
        <v>10</v>
      </c>
      <c r="D5" s="337" t="s">
        <v>4065</v>
      </c>
      <c r="E5" s="205" t="s">
        <v>4066</v>
      </c>
      <c r="F5" s="205" t="s">
        <v>4067</v>
      </c>
      <c r="G5" s="206" t="s">
        <v>4068</v>
      </c>
      <c r="H5" s="206" t="s">
        <v>4069</v>
      </c>
      <c r="I5" s="339" t="s">
        <v>11</v>
      </c>
    </row>
    <row r="6" spans="1:9">
      <c r="A6" s="336"/>
      <c r="B6" s="336"/>
      <c r="C6" s="336"/>
      <c r="D6" s="338"/>
      <c r="E6" s="207" t="s">
        <v>4073</v>
      </c>
      <c r="F6" s="207" t="s">
        <v>4074</v>
      </c>
      <c r="G6" s="208" t="s">
        <v>4075</v>
      </c>
      <c r="H6" s="208" t="s">
        <v>4076</v>
      </c>
      <c r="I6" s="336"/>
    </row>
    <row r="7" spans="1:9">
      <c r="A7" s="209"/>
      <c r="B7" s="209"/>
      <c r="C7" s="209"/>
      <c r="D7" s="210"/>
      <c r="E7" s="211"/>
      <c r="F7" s="211"/>
      <c r="G7" s="212" t="s">
        <v>4077</v>
      </c>
      <c r="H7" s="212"/>
      <c r="I7" s="209"/>
    </row>
    <row r="8" spans="1:9">
      <c r="A8" s="213">
        <v>1</v>
      </c>
      <c r="B8" s="214" t="s">
        <v>108</v>
      </c>
      <c r="C8" s="215">
        <v>1</v>
      </c>
      <c r="D8" s="216">
        <v>14</v>
      </c>
      <c r="E8" s="217">
        <v>399090</v>
      </c>
      <c r="F8" s="218">
        <f>E8*3/100</f>
        <v>11972.7</v>
      </c>
      <c r="G8" s="219">
        <f t="shared" ref="G8:G22" si="0">E8*2.95/100</f>
        <v>11773.155000000001</v>
      </c>
      <c r="H8" s="219">
        <f>F8-G8</f>
        <v>199.54500000000007</v>
      </c>
      <c r="I8" s="220"/>
    </row>
    <row r="9" spans="1:9">
      <c r="A9" s="221">
        <v>2</v>
      </c>
      <c r="B9" s="222" t="s">
        <v>4078</v>
      </c>
      <c r="C9" s="223">
        <v>1</v>
      </c>
      <c r="D9" s="221">
        <v>5</v>
      </c>
      <c r="E9" s="221">
        <v>195480</v>
      </c>
      <c r="F9" s="224">
        <f t="shared" ref="F9:F75" si="1">E9*3/100</f>
        <v>5864.4</v>
      </c>
      <c r="G9" s="225">
        <f t="shared" si="0"/>
        <v>5766.66</v>
      </c>
      <c r="H9" s="225">
        <f t="shared" ref="H9:H75" si="2">F9-G9</f>
        <v>97.739999999999782</v>
      </c>
      <c r="I9" s="227"/>
    </row>
    <row r="10" spans="1:9">
      <c r="A10" s="221">
        <v>3</v>
      </c>
      <c r="B10" s="222" t="s">
        <v>4079</v>
      </c>
      <c r="C10" s="223">
        <v>1</v>
      </c>
      <c r="D10" s="221">
        <v>8</v>
      </c>
      <c r="E10" s="221">
        <v>263670</v>
      </c>
      <c r="F10" s="224">
        <f t="shared" si="1"/>
        <v>7910.1</v>
      </c>
      <c r="G10" s="225">
        <f t="shared" si="0"/>
        <v>7778.2650000000003</v>
      </c>
      <c r="H10" s="225">
        <f t="shared" si="2"/>
        <v>131.83500000000004</v>
      </c>
      <c r="I10" s="227"/>
    </row>
    <row r="11" spans="1:9">
      <c r="A11" s="221">
        <v>4</v>
      </c>
      <c r="B11" s="222" t="s">
        <v>202</v>
      </c>
      <c r="C11" s="223">
        <v>1</v>
      </c>
      <c r="D11" s="221">
        <v>1</v>
      </c>
      <c r="E11" s="221">
        <v>62000</v>
      </c>
      <c r="F11" s="224">
        <f t="shared" si="1"/>
        <v>1860</v>
      </c>
      <c r="G11" s="225">
        <f t="shared" si="0"/>
        <v>1829</v>
      </c>
      <c r="H11" s="225">
        <f t="shared" si="2"/>
        <v>31</v>
      </c>
      <c r="I11" s="227"/>
    </row>
    <row r="12" spans="1:9">
      <c r="A12" s="221">
        <v>5</v>
      </c>
      <c r="B12" s="222" t="s">
        <v>209</v>
      </c>
      <c r="C12" s="223">
        <v>1</v>
      </c>
      <c r="D12" s="221">
        <v>4</v>
      </c>
      <c r="E12" s="221">
        <v>184340</v>
      </c>
      <c r="F12" s="224">
        <f t="shared" si="1"/>
        <v>5530.2</v>
      </c>
      <c r="G12" s="225">
        <f t="shared" si="0"/>
        <v>5438.03</v>
      </c>
      <c r="H12" s="225">
        <f t="shared" si="2"/>
        <v>92.170000000000073</v>
      </c>
      <c r="I12" s="228"/>
    </row>
    <row r="13" spans="1:9">
      <c r="A13" s="221">
        <v>6</v>
      </c>
      <c r="B13" s="222" t="s">
        <v>224</v>
      </c>
      <c r="C13" s="223">
        <v>1</v>
      </c>
      <c r="D13" s="221">
        <v>1</v>
      </c>
      <c r="E13" s="223">
        <v>15800</v>
      </c>
      <c r="F13" s="224">
        <f t="shared" si="1"/>
        <v>474</v>
      </c>
      <c r="G13" s="225">
        <f t="shared" si="0"/>
        <v>466.1</v>
      </c>
      <c r="H13" s="225">
        <f t="shared" si="2"/>
        <v>7.8999999999999773</v>
      </c>
      <c r="I13" s="228"/>
    </row>
    <row r="14" spans="1:9">
      <c r="A14" s="221">
        <v>7</v>
      </c>
      <c r="B14" s="222" t="s">
        <v>232</v>
      </c>
      <c r="C14" s="223">
        <v>1</v>
      </c>
      <c r="D14" s="221">
        <v>1</v>
      </c>
      <c r="E14" s="221">
        <v>58630</v>
      </c>
      <c r="F14" s="224">
        <f t="shared" si="1"/>
        <v>1758.9</v>
      </c>
      <c r="G14" s="225">
        <f t="shared" si="0"/>
        <v>1729.585</v>
      </c>
      <c r="H14" s="225">
        <f t="shared" si="2"/>
        <v>29.315000000000055</v>
      </c>
      <c r="I14" s="229"/>
    </row>
    <row r="15" spans="1:9">
      <c r="A15" s="221">
        <v>8</v>
      </c>
      <c r="B15" s="222" t="s">
        <v>236</v>
      </c>
      <c r="C15" s="223">
        <v>1</v>
      </c>
      <c r="D15" s="221">
        <v>20</v>
      </c>
      <c r="E15" s="221">
        <v>729200</v>
      </c>
      <c r="F15" s="224">
        <f t="shared" si="1"/>
        <v>21876</v>
      </c>
      <c r="G15" s="225">
        <f t="shared" si="0"/>
        <v>21511.4</v>
      </c>
      <c r="H15" s="225">
        <f t="shared" si="2"/>
        <v>364.59999999999854</v>
      </c>
      <c r="I15" s="228"/>
    </row>
    <row r="16" spans="1:9">
      <c r="A16" s="221">
        <v>9</v>
      </c>
      <c r="B16" s="222" t="s">
        <v>4080</v>
      </c>
      <c r="C16" s="223">
        <v>1</v>
      </c>
      <c r="D16" s="221">
        <v>5</v>
      </c>
      <c r="E16" s="221">
        <v>253270</v>
      </c>
      <c r="F16" s="224">
        <f t="shared" si="1"/>
        <v>7598.1</v>
      </c>
      <c r="G16" s="225">
        <f t="shared" si="0"/>
        <v>7471.4650000000001</v>
      </c>
      <c r="H16" s="225">
        <f t="shared" si="2"/>
        <v>126.63500000000022</v>
      </c>
      <c r="I16" s="228"/>
    </row>
    <row r="17" spans="1:9">
      <c r="A17" s="221">
        <v>10</v>
      </c>
      <c r="B17" s="222" t="s">
        <v>4081</v>
      </c>
      <c r="C17" s="223">
        <v>1</v>
      </c>
      <c r="D17" s="221">
        <v>20</v>
      </c>
      <c r="E17" s="221">
        <v>645080</v>
      </c>
      <c r="F17" s="224">
        <f t="shared" si="1"/>
        <v>19352.400000000001</v>
      </c>
      <c r="G17" s="225">
        <f t="shared" si="0"/>
        <v>19029.86</v>
      </c>
      <c r="H17" s="225">
        <f t="shared" si="2"/>
        <v>322.54000000000087</v>
      </c>
      <c r="I17" s="228"/>
    </row>
    <row r="18" spans="1:9">
      <c r="A18" s="221">
        <v>11</v>
      </c>
      <c r="B18" s="222" t="s">
        <v>383</v>
      </c>
      <c r="C18" s="223">
        <v>1</v>
      </c>
      <c r="D18" s="221">
        <v>4</v>
      </c>
      <c r="E18" s="221">
        <v>114800</v>
      </c>
      <c r="F18" s="224">
        <f t="shared" si="1"/>
        <v>3444</v>
      </c>
      <c r="G18" s="225">
        <f t="shared" si="0"/>
        <v>3386.6</v>
      </c>
      <c r="H18" s="225">
        <f t="shared" si="2"/>
        <v>57.400000000000091</v>
      </c>
      <c r="I18" s="228"/>
    </row>
    <row r="19" spans="1:9">
      <c r="A19" s="221">
        <v>12</v>
      </c>
      <c r="B19" s="222" t="s">
        <v>396</v>
      </c>
      <c r="C19" s="223">
        <v>1</v>
      </c>
      <c r="D19" s="221">
        <v>13</v>
      </c>
      <c r="E19" s="221">
        <v>442080</v>
      </c>
      <c r="F19" s="224">
        <f t="shared" si="1"/>
        <v>13262.4</v>
      </c>
      <c r="G19" s="225">
        <f t="shared" si="0"/>
        <v>13041.36</v>
      </c>
      <c r="H19" s="225">
        <f t="shared" si="2"/>
        <v>221.03999999999905</v>
      </c>
      <c r="I19" s="228"/>
    </row>
    <row r="20" spans="1:9">
      <c r="A20" s="221">
        <v>13</v>
      </c>
      <c r="B20" s="222" t="s">
        <v>437</v>
      </c>
      <c r="C20" s="223">
        <v>1</v>
      </c>
      <c r="D20" s="221">
        <v>5</v>
      </c>
      <c r="E20" s="221">
        <v>178440</v>
      </c>
      <c r="F20" s="224">
        <f t="shared" si="1"/>
        <v>5353.2</v>
      </c>
      <c r="G20" s="225">
        <f t="shared" si="0"/>
        <v>5263.98</v>
      </c>
      <c r="H20" s="225">
        <f t="shared" si="2"/>
        <v>89.220000000000255</v>
      </c>
      <c r="I20" s="228"/>
    </row>
    <row r="21" spans="1:9">
      <c r="A21" s="221">
        <v>14</v>
      </c>
      <c r="B21" s="222" t="s">
        <v>455</v>
      </c>
      <c r="C21" s="223">
        <v>1</v>
      </c>
      <c r="D21" s="221">
        <v>1</v>
      </c>
      <c r="E21" s="221">
        <v>44240</v>
      </c>
      <c r="F21" s="224">
        <f t="shared" si="1"/>
        <v>1327.2</v>
      </c>
      <c r="G21" s="225">
        <f t="shared" si="0"/>
        <v>1305.0800000000002</v>
      </c>
      <c r="H21" s="225">
        <f t="shared" si="2"/>
        <v>22.119999999999891</v>
      </c>
      <c r="I21" s="228"/>
    </row>
    <row r="22" spans="1:9">
      <c r="A22" s="221">
        <v>15</v>
      </c>
      <c r="B22" s="230" t="s">
        <v>462</v>
      </c>
      <c r="C22" s="231">
        <v>1</v>
      </c>
      <c r="D22" s="232">
        <v>6</v>
      </c>
      <c r="E22" s="232">
        <v>196810</v>
      </c>
      <c r="F22" s="233">
        <f t="shared" si="1"/>
        <v>5904.3</v>
      </c>
      <c r="G22" s="234">
        <f t="shared" si="0"/>
        <v>5805.8950000000004</v>
      </c>
      <c r="H22" s="234">
        <f t="shared" si="2"/>
        <v>98.404999999999745</v>
      </c>
      <c r="I22" s="228"/>
    </row>
    <row r="23" spans="1:9">
      <c r="A23" s="221"/>
      <c r="B23" s="235" t="s">
        <v>4082</v>
      </c>
      <c r="C23" s="236">
        <v>1</v>
      </c>
      <c r="D23" s="237">
        <f>SUM(D8:D22)</f>
        <v>108</v>
      </c>
      <c r="E23" s="237">
        <f>SUM(E8:E22)</f>
        <v>3782930</v>
      </c>
      <c r="F23" s="238">
        <f>SUM(F8:F22)</f>
        <v>113487.89999999998</v>
      </c>
      <c r="G23" s="238">
        <f>SUM(G8:G22)</f>
        <v>111596.43500000001</v>
      </c>
      <c r="H23" s="238">
        <f>SUM(H8:H22)</f>
        <v>1891.4649999999988</v>
      </c>
      <c r="I23" s="228"/>
    </row>
    <row r="24" spans="1:9">
      <c r="A24" s="221">
        <v>16</v>
      </c>
      <c r="B24" s="214" t="s">
        <v>482</v>
      </c>
      <c r="C24" s="215">
        <v>2</v>
      </c>
      <c r="D24" s="213">
        <v>30</v>
      </c>
      <c r="E24" s="213">
        <v>1049950</v>
      </c>
      <c r="F24" s="218">
        <f t="shared" si="1"/>
        <v>31498.5</v>
      </c>
      <c r="G24" s="219">
        <f t="shared" ref="G24:G42" si="3">E24*2.95/100</f>
        <v>30973.525000000001</v>
      </c>
      <c r="H24" s="219">
        <f t="shared" si="2"/>
        <v>524.97499999999854</v>
      </c>
      <c r="I24" s="228"/>
    </row>
    <row r="25" spans="1:9">
      <c r="A25" s="221">
        <v>17</v>
      </c>
      <c r="B25" s="222" t="s">
        <v>571</v>
      </c>
      <c r="C25" s="223">
        <v>2</v>
      </c>
      <c r="D25" s="221">
        <v>18</v>
      </c>
      <c r="E25" s="221">
        <v>826790</v>
      </c>
      <c r="F25" s="224">
        <f t="shared" si="1"/>
        <v>24803.7</v>
      </c>
      <c r="G25" s="225">
        <f t="shared" si="3"/>
        <v>24390.305</v>
      </c>
      <c r="H25" s="225">
        <f t="shared" si="2"/>
        <v>413.39500000000044</v>
      </c>
      <c r="I25" s="228"/>
    </row>
    <row r="26" spans="1:9">
      <c r="A26" s="221">
        <v>18</v>
      </c>
      <c r="B26" s="222" t="s">
        <v>622</v>
      </c>
      <c r="C26" s="223">
        <v>2</v>
      </c>
      <c r="D26" s="221">
        <v>17</v>
      </c>
      <c r="E26" s="221">
        <v>648260</v>
      </c>
      <c r="F26" s="224">
        <f t="shared" si="1"/>
        <v>19447.8</v>
      </c>
      <c r="G26" s="225">
        <f t="shared" si="3"/>
        <v>19123.669999999998</v>
      </c>
      <c r="H26" s="225">
        <f t="shared" si="2"/>
        <v>324.13000000000102</v>
      </c>
      <c r="I26" s="228"/>
    </row>
    <row r="27" spans="1:9">
      <c r="A27" s="221">
        <v>19</v>
      </c>
      <c r="B27" s="222" t="s">
        <v>4083</v>
      </c>
      <c r="C27" s="223">
        <v>2</v>
      </c>
      <c r="D27" s="221">
        <v>5</v>
      </c>
      <c r="E27" s="221">
        <v>157540</v>
      </c>
      <c r="F27" s="224">
        <f t="shared" si="1"/>
        <v>4726.2</v>
      </c>
      <c r="G27" s="225">
        <f t="shared" si="3"/>
        <v>4647.43</v>
      </c>
      <c r="H27" s="225">
        <f t="shared" si="2"/>
        <v>78.769999999999527</v>
      </c>
      <c r="I27" s="228"/>
    </row>
    <row r="28" spans="1:9">
      <c r="A28" s="221">
        <v>20</v>
      </c>
      <c r="B28" s="222" t="s">
        <v>687</v>
      </c>
      <c r="C28" s="223">
        <v>2</v>
      </c>
      <c r="D28" s="221">
        <v>3</v>
      </c>
      <c r="E28" s="221">
        <v>92930</v>
      </c>
      <c r="F28" s="224">
        <f t="shared" si="1"/>
        <v>2787.9</v>
      </c>
      <c r="G28" s="225">
        <f t="shared" si="3"/>
        <v>2741.4349999999999</v>
      </c>
      <c r="H28" s="225">
        <f t="shared" si="2"/>
        <v>46.465000000000146</v>
      </c>
      <c r="I28" s="228"/>
    </row>
    <row r="29" spans="1:9">
      <c r="A29" s="221">
        <v>21</v>
      </c>
      <c r="B29" s="222" t="s">
        <v>700</v>
      </c>
      <c r="C29" s="223">
        <v>2</v>
      </c>
      <c r="D29" s="221">
        <v>2</v>
      </c>
      <c r="E29" s="221">
        <v>83720</v>
      </c>
      <c r="F29" s="224">
        <f t="shared" si="1"/>
        <v>2511.6</v>
      </c>
      <c r="G29" s="225">
        <f t="shared" si="3"/>
        <v>2469.7400000000002</v>
      </c>
      <c r="H29" s="225">
        <f t="shared" si="2"/>
        <v>41.859999999999673</v>
      </c>
      <c r="I29" s="226" t="s">
        <v>4084</v>
      </c>
    </row>
    <row r="30" spans="1:9">
      <c r="A30" s="221">
        <v>22</v>
      </c>
      <c r="B30" s="239" t="s">
        <v>707</v>
      </c>
      <c r="C30" s="223">
        <v>2</v>
      </c>
      <c r="D30" s="221">
        <v>14</v>
      </c>
      <c r="E30" s="221">
        <v>555680</v>
      </c>
      <c r="F30" s="224">
        <f t="shared" si="1"/>
        <v>16670.400000000001</v>
      </c>
      <c r="G30" s="225">
        <f t="shared" si="3"/>
        <v>16392.560000000001</v>
      </c>
      <c r="H30" s="225">
        <f t="shared" si="2"/>
        <v>277.84000000000015</v>
      </c>
      <c r="I30" s="222"/>
    </row>
    <row r="31" spans="1:9">
      <c r="A31" s="221">
        <v>23</v>
      </c>
      <c r="B31" s="222" t="s">
        <v>751</v>
      </c>
      <c r="C31" s="223">
        <v>2</v>
      </c>
      <c r="D31" s="221">
        <v>16</v>
      </c>
      <c r="E31" s="221">
        <v>622580</v>
      </c>
      <c r="F31" s="224">
        <f t="shared" si="1"/>
        <v>18677.400000000001</v>
      </c>
      <c r="G31" s="225">
        <f t="shared" si="3"/>
        <v>18366.11</v>
      </c>
      <c r="H31" s="225">
        <f t="shared" si="2"/>
        <v>311.29000000000087</v>
      </c>
      <c r="I31" s="226"/>
    </row>
    <row r="32" spans="1:9">
      <c r="A32" s="221">
        <v>24</v>
      </c>
      <c r="B32" s="222" t="s">
        <v>798</v>
      </c>
      <c r="C32" s="223">
        <v>2</v>
      </c>
      <c r="D32" s="221">
        <v>4</v>
      </c>
      <c r="E32" s="221">
        <v>178630</v>
      </c>
      <c r="F32" s="224">
        <f t="shared" si="1"/>
        <v>5358.9</v>
      </c>
      <c r="G32" s="225">
        <f t="shared" si="3"/>
        <v>5269.585</v>
      </c>
      <c r="H32" s="225">
        <f t="shared" si="2"/>
        <v>89.3149999999996</v>
      </c>
      <c r="I32" s="226"/>
    </row>
    <row r="33" spans="1:9">
      <c r="A33" s="221">
        <v>25</v>
      </c>
      <c r="B33" s="222" t="s">
        <v>814</v>
      </c>
      <c r="C33" s="223">
        <v>2</v>
      </c>
      <c r="D33" s="221">
        <v>3</v>
      </c>
      <c r="E33" s="221">
        <v>169120</v>
      </c>
      <c r="F33" s="224">
        <f t="shared" si="1"/>
        <v>5073.6000000000004</v>
      </c>
      <c r="G33" s="225">
        <f t="shared" si="3"/>
        <v>4989.0400000000009</v>
      </c>
      <c r="H33" s="225">
        <f t="shared" si="2"/>
        <v>84.559999999999491</v>
      </c>
      <c r="I33" s="226"/>
    </row>
    <row r="34" spans="1:9">
      <c r="A34" s="221">
        <v>26</v>
      </c>
      <c r="B34" s="222" t="s">
        <v>826</v>
      </c>
      <c r="C34" s="223">
        <v>2</v>
      </c>
      <c r="D34" s="221">
        <v>8</v>
      </c>
      <c r="E34" s="221">
        <v>371220</v>
      </c>
      <c r="F34" s="224">
        <f t="shared" si="1"/>
        <v>11136.6</v>
      </c>
      <c r="G34" s="225">
        <f t="shared" si="3"/>
        <v>10950.99</v>
      </c>
      <c r="H34" s="225">
        <f t="shared" si="2"/>
        <v>185.61000000000058</v>
      </c>
      <c r="I34" s="226"/>
    </row>
    <row r="35" spans="1:9">
      <c r="A35" s="221">
        <v>27</v>
      </c>
      <c r="B35" s="222" t="s">
        <v>851</v>
      </c>
      <c r="C35" s="223">
        <v>2</v>
      </c>
      <c r="D35" s="221">
        <v>13</v>
      </c>
      <c r="E35" s="221">
        <f>617390-56590</f>
        <v>560800</v>
      </c>
      <c r="F35" s="224">
        <f t="shared" si="1"/>
        <v>16824</v>
      </c>
      <c r="G35" s="225">
        <f t="shared" si="3"/>
        <v>16543.599999999999</v>
      </c>
      <c r="H35" s="225">
        <f t="shared" si="2"/>
        <v>280.40000000000146</v>
      </c>
      <c r="I35" s="226"/>
    </row>
    <row r="36" spans="1:9">
      <c r="A36" s="221">
        <v>28</v>
      </c>
      <c r="B36" s="222" t="s">
        <v>897</v>
      </c>
      <c r="C36" s="223">
        <v>2</v>
      </c>
      <c r="D36" s="221">
        <v>5</v>
      </c>
      <c r="E36" s="221">
        <v>126300</v>
      </c>
      <c r="F36" s="224">
        <f t="shared" si="1"/>
        <v>3789</v>
      </c>
      <c r="G36" s="225">
        <f t="shared" si="3"/>
        <v>3725.85</v>
      </c>
      <c r="H36" s="225">
        <f t="shared" si="2"/>
        <v>63.150000000000091</v>
      </c>
      <c r="I36" s="226"/>
    </row>
    <row r="37" spans="1:9">
      <c r="A37" s="221">
        <v>29</v>
      </c>
      <c r="B37" s="222" t="s">
        <v>4085</v>
      </c>
      <c r="C37" s="223">
        <v>2</v>
      </c>
      <c r="D37" s="221">
        <v>8</v>
      </c>
      <c r="E37" s="221">
        <v>285690</v>
      </c>
      <c r="F37" s="224">
        <f t="shared" si="1"/>
        <v>8570.7000000000007</v>
      </c>
      <c r="G37" s="225">
        <f t="shared" si="3"/>
        <v>8427.8549999999996</v>
      </c>
      <c r="H37" s="225">
        <f t="shared" si="2"/>
        <v>142.84500000000116</v>
      </c>
      <c r="I37" s="226"/>
    </row>
    <row r="38" spans="1:9">
      <c r="A38" s="221">
        <v>30</v>
      </c>
      <c r="B38" s="222" t="s">
        <v>940</v>
      </c>
      <c r="C38" s="223">
        <v>2</v>
      </c>
      <c r="D38" s="221">
        <v>4</v>
      </c>
      <c r="E38" s="221">
        <v>198710</v>
      </c>
      <c r="F38" s="224">
        <f t="shared" si="1"/>
        <v>5961.3</v>
      </c>
      <c r="G38" s="225">
        <f t="shared" si="3"/>
        <v>5861.9449999999997</v>
      </c>
      <c r="H38" s="225">
        <f t="shared" si="2"/>
        <v>99.355000000000473</v>
      </c>
      <c r="I38" s="226"/>
    </row>
    <row r="39" spans="1:9">
      <c r="A39" s="221">
        <v>31</v>
      </c>
      <c r="B39" s="222" t="s">
        <v>955</v>
      </c>
      <c r="C39" s="223">
        <v>2</v>
      </c>
      <c r="D39" s="221">
        <v>10</v>
      </c>
      <c r="E39" s="221">
        <v>431080</v>
      </c>
      <c r="F39" s="224">
        <f t="shared" si="1"/>
        <v>12932.4</v>
      </c>
      <c r="G39" s="225">
        <f t="shared" si="3"/>
        <v>12716.86</v>
      </c>
      <c r="H39" s="225">
        <f t="shared" si="2"/>
        <v>215.53999999999905</v>
      </c>
      <c r="I39" s="226"/>
    </row>
    <row r="40" spans="1:9">
      <c r="A40" s="221">
        <v>32</v>
      </c>
      <c r="B40" s="222" t="s">
        <v>987</v>
      </c>
      <c r="C40" s="223">
        <v>2</v>
      </c>
      <c r="D40" s="221">
        <v>16</v>
      </c>
      <c r="E40" s="221">
        <v>497210</v>
      </c>
      <c r="F40" s="224">
        <f t="shared" si="1"/>
        <v>14916.3</v>
      </c>
      <c r="G40" s="225">
        <f t="shared" si="3"/>
        <v>14667.695</v>
      </c>
      <c r="H40" s="225">
        <f t="shared" si="2"/>
        <v>248.60499999999956</v>
      </c>
      <c r="I40" s="228"/>
    </row>
    <row r="41" spans="1:9">
      <c r="A41" s="221">
        <v>33</v>
      </c>
      <c r="B41" s="222" t="s">
        <v>1034</v>
      </c>
      <c r="C41" s="223">
        <v>2</v>
      </c>
      <c r="D41" s="221">
        <v>9</v>
      </c>
      <c r="E41" s="221">
        <v>250670</v>
      </c>
      <c r="F41" s="224">
        <f t="shared" si="1"/>
        <v>7520.1</v>
      </c>
      <c r="G41" s="225">
        <f t="shared" si="3"/>
        <v>7394.7650000000003</v>
      </c>
      <c r="H41" s="225">
        <f t="shared" si="2"/>
        <v>125.33500000000004</v>
      </c>
      <c r="I41" s="228"/>
    </row>
    <row r="42" spans="1:9">
      <c r="A42" s="221">
        <v>34</v>
      </c>
      <c r="B42" s="230" t="s">
        <v>1065</v>
      </c>
      <c r="C42" s="231">
        <v>2</v>
      </c>
      <c r="D42" s="232">
        <v>4</v>
      </c>
      <c r="E42" s="232">
        <v>122550</v>
      </c>
      <c r="F42" s="233">
        <f t="shared" si="1"/>
        <v>3676.5</v>
      </c>
      <c r="G42" s="234">
        <f t="shared" si="3"/>
        <v>3615.2249999999999</v>
      </c>
      <c r="H42" s="234">
        <f t="shared" si="2"/>
        <v>61.275000000000091</v>
      </c>
      <c r="I42" s="228"/>
    </row>
    <row r="43" spans="1:9">
      <c r="A43" s="221"/>
      <c r="B43" s="235" t="s">
        <v>4082</v>
      </c>
      <c r="C43" s="236">
        <v>2</v>
      </c>
      <c r="D43" s="237">
        <f>SUM(D24:D42)</f>
        <v>189</v>
      </c>
      <c r="E43" s="237">
        <f>SUM(E24:E42)</f>
        <v>7229430</v>
      </c>
      <c r="F43" s="238">
        <f>SUM(F24:F42)</f>
        <v>216882.9</v>
      </c>
      <c r="G43" s="238">
        <f>SUM(G24:G42)</f>
        <v>213268.18500000003</v>
      </c>
      <c r="H43" s="238">
        <f>SUM(H24:H42)</f>
        <v>3614.715000000002</v>
      </c>
      <c r="I43" s="228"/>
    </row>
    <row r="44" spans="1:9">
      <c r="A44" s="221">
        <v>35</v>
      </c>
      <c r="B44" s="214" t="s">
        <v>1080</v>
      </c>
      <c r="C44" s="215">
        <v>3</v>
      </c>
      <c r="D44" s="213">
        <v>4</v>
      </c>
      <c r="E44" s="213">
        <v>117970</v>
      </c>
      <c r="F44" s="218">
        <f t="shared" si="1"/>
        <v>3539.1</v>
      </c>
      <c r="G44" s="219">
        <f t="shared" ref="G44:G62" si="4">E44*2.95/100</f>
        <v>3480.1149999999998</v>
      </c>
      <c r="H44" s="219">
        <f t="shared" si="2"/>
        <v>58.985000000000127</v>
      </c>
      <c r="I44" s="228"/>
    </row>
    <row r="45" spans="1:9">
      <c r="A45" s="221">
        <v>36</v>
      </c>
      <c r="B45" s="222" t="s">
        <v>1094</v>
      </c>
      <c r="C45" s="223">
        <v>3</v>
      </c>
      <c r="D45" s="221">
        <v>2</v>
      </c>
      <c r="E45" s="221">
        <v>74750</v>
      </c>
      <c r="F45" s="224">
        <f t="shared" si="1"/>
        <v>2242.5</v>
      </c>
      <c r="G45" s="225">
        <f t="shared" si="4"/>
        <v>2205.125</v>
      </c>
      <c r="H45" s="225">
        <f t="shared" si="2"/>
        <v>37.375</v>
      </c>
      <c r="I45" s="240"/>
    </row>
    <row r="46" spans="1:9">
      <c r="A46" s="221">
        <v>37</v>
      </c>
      <c r="B46" s="222" t="s">
        <v>1103</v>
      </c>
      <c r="C46" s="223">
        <v>3</v>
      </c>
      <c r="D46" s="221">
        <v>2</v>
      </c>
      <c r="E46" s="221">
        <v>76730</v>
      </c>
      <c r="F46" s="224">
        <f t="shared" si="1"/>
        <v>2301.9</v>
      </c>
      <c r="G46" s="225">
        <f t="shared" si="4"/>
        <v>2263.5349999999999</v>
      </c>
      <c r="H46" s="225">
        <f t="shared" si="2"/>
        <v>38.365000000000236</v>
      </c>
      <c r="I46" s="228"/>
    </row>
    <row r="47" spans="1:9">
      <c r="A47" s="221">
        <v>38</v>
      </c>
      <c r="B47" s="222" t="s">
        <v>4086</v>
      </c>
      <c r="C47" s="223">
        <v>3</v>
      </c>
      <c r="D47" s="221">
        <v>6</v>
      </c>
      <c r="E47" s="221">
        <v>269230</v>
      </c>
      <c r="F47" s="224">
        <f t="shared" si="1"/>
        <v>8076.9</v>
      </c>
      <c r="G47" s="225">
        <f t="shared" si="4"/>
        <v>7942.2849999999999</v>
      </c>
      <c r="H47" s="225">
        <f t="shared" si="2"/>
        <v>134.61499999999978</v>
      </c>
      <c r="I47" s="228"/>
    </row>
    <row r="48" spans="1:9">
      <c r="A48" s="221">
        <v>39</v>
      </c>
      <c r="B48" s="222" t="s">
        <v>1133</v>
      </c>
      <c r="C48" s="223">
        <v>3</v>
      </c>
      <c r="D48" s="221">
        <v>15</v>
      </c>
      <c r="E48" s="221">
        <v>454080</v>
      </c>
      <c r="F48" s="224">
        <f t="shared" si="1"/>
        <v>13622.4</v>
      </c>
      <c r="G48" s="225">
        <f t="shared" si="4"/>
        <v>13395.36</v>
      </c>
      <c r="H48" s="225">
        <f t="shared" si="2"/>
        <v>227.03999999999905</v>
      </c>
      <c r="I48" s="228"/>
    </row>
    <row r="49" spans="1:10">
      <c r="A49" s="221">
        <v>40</v>
      </c>
      <c r="B49" s="222" t="s">
        <v>1180</v>
      </c>
      <c r="C49" s="223">
        <v>3</v>
      </c>
      <c r="D49" s="221">
        <v>2</v>
      </c>
      <c r="E49" s="221">
        <v>101730</v>
      </c>
      <c r="F49" s="224">
        <f t="shared" si="1"/>
        <v>3051.9</v>
      </c>
      <c r="G49" s="225">
        <f t="shared" si="4"/>
        <v>3001.0349999999999</v>
      </c>
      <c r="H49" s="225">
        <f t="shared" si="2"/>
        <v>50.865000000000236</v>
      </c>
      <c r="I49" s="228"/>
    </row>
    <row r="50" spans="1:10">
      <c r="A50" s="221">
        <v>41</v>
      </c>
      <c r="B50" s="222" t="s">
        <v>1190</v>
      </c>
      <c r="C50" s="223">
        <v>3</v>
      </c>
      <c r="D50" s="221">
        <v>12</v>
      </c>
      <c r="E50" s="221">
        <v>389930</v>
      </c>
      <c r="F50" s="241">
        <f t="shared" si="1"/>
        <v>11697.9</v>
      </c>
      <c r="G50" s="242">
        <f t="shared" si="4"/>
        <v>11502.934999999999</v>
      </c>
      <c r="H50" s="242">
        <f t="shared" si="2"/>
        <v>194.96500000000015</v>
      </c>
      <c r="I50" s="243"/>
      <c r="J50" s="244"/>
    </row>
    <row r="51" spans="1:10">
      <c r="A51" s="221">
        <v>42</v>
      </c>
      <c r="B51" s="222" t="s">
        <v>1227</v>
      </c>
      <c r="C51" s="223">
        <v>3</v>
      </c>
      <c r="D51" s="221">
        <v>16</v>
      </c>
      <c r="E51" s="221">
        <v>649700</v>
      </c>
      <c r="F51" s="224">
        <f t="shared" si="1"/>
        <v>19491</v>
      </c>
      <c r="G51" s="225">
        <f t="shared" si="4"/>
        <v>19166.150000000001</v>
      </c>
      <c r="H51" s="225">
        <f t="shared" si="2"/>
        <v>324.84999999999854</v>
      </c>
      <c r="I51" s="228"/>
    </row>
    <row r="52" spans="1:10">
      <c r="A52" s="221">
        <v>43</v>
      </c>
      <c r="B52" s="222" t="s">
        <v>1269</v>
      </c>
      <c r="C52" s="223">
        <v>3</v>
      </c>
      <c r="D52" s="221">
        <v>5</v>
      </c>
      <c r="E52" s="221">
        <v>276760</v>
      </c>
      <c r="F52" s="224">
        <f t="shared" si="1"/>
        <v>8302.7999999999993</v>
      </c>
      <c r="G52" s="225">
        <f t="shared" si="4"/>
        <v>8164.42</v>
      </c>
      <c r="H52" s="225">
        <f t="shared" si="2"/>
        <v>138.3799999999992</v>
      </c>
      <c r="I52" s="228"/>
    </row>
    <row r="53" spans="1:10">
      <c r="A53" s="221">
        <v>44</v>
      </c>
      <c r="B53" s="222" t="s">
        <v>4087</v>
      </c>
      <c r="C53" s="223">
        <v>3</v>
      </c>
      <c r="D53" s="221">
        <v>6</v>
      </c>
      <c r="E53" s="221">
        <v>307980</v>
      </c>
      <c r="F53" s="224">
        <f t="shared" si="1"/>
        <v>9239.4</v>
      </c>
      <c r="G53" s="225">
        <f t="shared" si="4"/>
        <v>9085.41</v>
      </c>
      <c r="H53" s="225">
        <f t="shared" si="2"/>
        <v>153.98999999999978</v>
      </c>
      <c r="I53" s="228"/>
    </row>
    <row r="54" spans="1:10">
      <c r="A54" s="221">
        <v>45</v>
      </c>
      <c r="B54" s="222" t="s">
        <v>1305</v>
      </c>
      <c r="C54" s="223">
        <v>3</v>
      </c>
      <c r="D54" s="221">
        <v>13</v>
      </c>
      <c r="E54" s="221">
        <v>380700</v>
      </c>
      <c r="F54" s="224">
        <f t="shared" si="1"/>
        <v>11421</v>
      </c>
      <c r="G54" s="225">
        <f t="shared" si="4"/>
        <v>11230.65</v>
      </c>
      <c r="H54" s="225">
        <f t="shared" si="2"/>
        <v>190.35000000000036</v>
      </c>
      <c r="I54" s="228"/>
    </row>
    <row r="55" spans="1:10">
      <c r="A55" s="221">
        <v>46</v>
      </c>
      <c r="B55" s="222" t="s">
        <v>1345</v>
      </c>
      <c r="C55" s="223">
        <v>3</v>
      </c>
      <c r="D55" s="221">
        <v>9</v>
      </c>
      <c r="E55" s="221">
        <v>422700</v>
      </c>
      <c r="F55" s="224">
        <f t="shared" si="1"/>
        <v>12681</v>
      </c>
      <c r="G55" s="225">
        <f t="shared" si="4"/>
        <v>12469.65</v>
      </c>
      <c r="H55" s="225">
        <f t="shared" si="2"/>
        <v>211.35000000000036</v>
      </c>
      <c r="I55" s="228"/>
    </row>
    <row r="56" spans="1:10">
      <c r="A56" s="221">
        <v>47</v>
      </c>
      <c r="B56" s="222" t="s">
        <v>1372</v>
      </c>
      <c r="C56" s="223">
        <v>3</v>
      </c>
      <c r="D56" s="221">
        <v>2</v>
      </c>
      <c r="E56" s="221">
        <v>65060</v>
      </c>
      <c r="F56" s="224">
        <f t="shared" si="1"/>
        <v>1951.8</v>
      </c>
      <c r="G56" s="225">
        <f t="shared" si="4"/>
        <v>1919.27</v>
      </c>
      <c r="H56" s="225">
        <f t="shared" si="2"/>
        <v>32.529999999999973</v>
      </c>
      <c r="I56" s="228"/>
    </row>
    <row r="57" spans="1:10">
      <c r="A57" s="221">
        <v>48</v>
      </c>
      <c r="B57" s="222" t="s">
        <v>1380</v>
      </c>
      <c r="C57" s="223">
        <v>3</v>
      </c>
      <c r="D57" s="221">
        <v>15</v>
      </c>
      <c r="E57" s="221">
        <v>515670</v>
      </c>
      <c r="F57" s="224">
        <f t="shared" si="1"/>
        <v>15470.1</v>
      </c>
      <c r="G57" s="225">
        <f t="shared" si="4"/>
        <v>15212.264999999999</v>
      </c>
      <c r="H57" s="225">
        <f t="shared" si="2"/>
        <v>257.83500000000095</v>
      </c>
      <c r="I57" s="228"/>
    </row>
    <row r="58" spans="1:10">
      <c r="A58" s="221">
        <v>49</v>
      </c>
      <c r="B58" s="222" t="s">
        <v>1427</v>
      </c>
      <c r="C58" s="223">
        <v>3</v>
      </c>
      <c r="D58" s="221">
        <v>3</v>
      </c>
      <c r="E58" s="221">
        <v>159610</v>
      </c>
      <c r="F58" s="224">
        <f t="shared" si="1"/>
        <v>4788.3</v>
      </c>
      <c r="G58" s="225">
        <f t="shared" si="4"/>
        <v>4708.4949999999999</v>
      </c>
      <c r="H58" s="225">
        <f t="shared" si="2"/>
        <v>79.805000000000291</v>
      </c>
      <c r="I58" s="228"/>
    </row>
    <row r="59" spans="1:10">
      <c r="A59" s="221">
        <v>50</v>
      </c>
      <c r="B59" s="222" t="s">
        <v>1438</v>
      </c>
      <c r="C59" s="223">
        <v>3</v>
      </c>
      <c r="D59" s="221">
        <v>2</v>
      </c>
      <c r="E59" s="221">
        <v>91980</v>
      </c>
      <c r="F59" s="224">
        <f t="shared" si="1"/>
        <v>2759.4</v>
      </c>
      <c r="G59" s="225">
        <f t="shared" si="4"/>
        <v>2713.41</v>
      </c>
      <c r="H59" s="225">
        <f t="shared" si="2"/>
        <v>45.990000000000236</v>
      </c>
      <c r="I59" s="228"/>
    </row>
    <row r="60" spans="1:10">
      <c r="A60" s="221">
        <v>51</v>
      </c>
      <c r="B60" s="222" t="s">
        <v>1448</v>
      </c>
      <c r="C60" s="223">
        <v>3</v>
      </c>
      <c r="D60" s="221">
        <v>1</v>
      </c>
      <c r="E60" s="221">
        <v>15400</v>
      </c>
      <c r="F60" s="224">
        <f t="shared" si="1"/>
        <v>462</v>
      </c>
      <c r="G60" s="225">
        <f t="shared" si="4"/>
        <v>454.3</v>
      </c>
      <c r="H60" s="225">
        <f t="shared" si="2"/>
        <v>7.6999999999999886</v>
      </c>
      <c r="I60" s="228"/>
    </row>
    <row r="61" spans="1:10">
      <c r="A61" s="221">
        <v>52</v>
      </c>
      <c r="B61" s="239" t="s">
        <v>1454</v>
      </c>
      <c r="C61" s="223">
        <v>3</v>
      </c>
      <c r="D61" s="221">
        <v>15</v>
      </c>
      <c r="E61" s="221">
        <v>578920</v>
      </c>
      <c r="F61" s="224">
        <f t="shared" si="1"/>
        <v>17367.599999999999</v>
      </c>
      <c r="G61" s="225">
        <f t="shared" si="4"/>
        <v>17078.14</v>
      </c>
      <c r="H61" s="225">
        <f t="shared" si="2"/>
        <v>289.45999999999913</v>
      </c>
      <c r="I61" s="228"/>
    </row>
    <row r="62" spans="1:10">
      <c r="A62" s="221">
        <v>53</v>
      </c>
      <c r="B62" s="230" t="s">
        <v>1498</v>
      </c>
      <c r="C62" s="231">
        <v>3</v>
      </c>
      <c r="D62" s="232">
        <v>3</v>
      </c>
      <c r="E62" s="232">
        <v>108960</v>
      </c>
      <c r="F62" s="233">
        <f t="shared" si="1"/>
        <v>3268.8</v>
      </c>
      <c r="G62" s="234">
        <f t="shared" si="4"/>
        <v>3214.32</v>
      </c>
      <c r="H62" s="234">
        <f t="shared" si="2"/>
        <v>54.480000000000018</v>
      </c>
      <c r="I62" s="228"/>
    </row>
    <row r="63" spans="1:10">
      <c r="A63" s="221"/>
      <c r="B63" s="235" t="s">
        <v>4082</v>
      </c>
      <c r="C63" s="236">
        <v>3</v>
      </c>
      <c r="D63" s="237">
        <f>SUM(D44:D62)</f>
        <v>133</v>
      </c>
      <c r="E63" s="237">
        <f>SUM(E44:E62)</f>
        <v>5057860</v>
      </c>
      <c r="F63" s="238">
        <f>SUM(F44:F62)</f>
        <v>151735.79999999999</v>
      </c>
      <c r="G63" s="238">
        <f>SUM(G44:G62)</f>
        <v>149206.87</v>
      </c>
      <c r="H63" s="238">
        <f>SUM(H44:H62)</f>
        <v>2528.9299999999985</v>
      </c>
      <c r="I63" s="228"/>
    </row>
    <row r="64" spans="1:10">
      <c r="A64" s="221">
        <v>54</v>
      </c>
      <c r="B64" s="245" t="s">
        <v>1510</v>
      </c>
      <c r="C64" s="215">
        <v>4</v>
      </c>
      <c r="D64" s="213">
        <v>3</v>
      </c>
      <c r="E64" s="213">
        <v>159670</v>
      </c>
      <c r="F64" s="218">
        <f t="shared" si="1"/>
        <v>4790.1000000000004</v>
      </c>
      <c r="G64" s="219">
        <f t="shared" ref="G64:G127" si="5">E64*2.95/100</f>
        <v>4710.2650000000003</v>
      </c>
      <c r="H64" s="219">
        <f t="shared" si="2"/>
        <v>79.835000000000036</v>
      </c>
      <c r="I64" s="228"/>
    </row>
    <row r="65" spans="1:10">
      <c r="A65" s="221">
        <v>55</v>
      </c>
      <c r="B65" s="239" t="s">
        <v>1522</v>
      </c>
      <c r="C65" s="223">
        <v>4</v>
      </c>
      <c r="D65" s="221">
        <v>10</v>
      </c>
      <c r="E65" s="221">
        <v>336660</v>
      </c>
      <c r="F65" s="224">
        <f t="shared" si="1"/>
        <v>10099.799999999999</v>
      </c>
      <c r="G65" s="225">
        <f t="shared" si="5"/>
        <v>9931.4700000000012</v>
      </c>
      <c r="H65" s="225">
        <f t="shared" si="2"/>
        <v>168.32999999999811</v>
      </c>
      <c r="I65" s="228"/>
    </row>
    <row r="66" spans="1:10">
      <c r="A66" s="221">
        <v>56</v>
      </c>
      <c r="B66" s="222" t="s">
        <v>1553</v>
      </c>
      <c r="C66" s="223">
        <v>4</v>
      </c>
      <c r="D66" s="221">
        <v>14</v>
      </c>
      <c r="E66" s="221">
        <v>578310</v>
      </c>
      <c r="F66" s="224">
        <f t="shared" si="1"/>
        <v>17349.3</v>
      </c>
      <c r="G66" s="225">
        <f t="shared" si="5"/>
        <v>17060.145</v>
      </c>
      <c r="H66" s="225">
        <f t="shared" si="2"/>
        <v>289.15499999999884</v>
      </c>
      <c r="I66" s="228"/>
    </row>
    <row r="67" spans="1:10">
      <c r="A67" s="221">
        <v>57</v>
      </c>
      <c r="B67" s="222" t="s">
        <v>1596</v>
      </c>
      <c r="C67" s="223">
        <v>4</v>
      </c>
      <c r="D67" s="221">
        <v>3</v>
      </c>
      <c r="E67" s="221">
        <v>143870</v>
      </c>
      <c r="F67" s="224">
        <f t="shared" si="1"/>
        <v>4316.1000000000004</v>
      </c>
      <c r="G67" s="225">
        <f t="shared" si="5"/>
        <v>4244.165</v>
      </c>
      <c r="H67" s="225">
        <f t="shared" si="2"/>
        <v>71.9350000000004</v>
      </c>
      <c r="I67" s="228"/>
    </row>
    <row r="68" spans="1:10">
      <c r="A68" s="221">
        <v>58</v>
      </c>
      <c r="B68" s="222" t="s">
        <v>1607</v>
      </c>
      <c r="C68" s="223">
        <v>4</v>
      </c>
      <c r="D68" s="221">
        <v>3</v>
      </c>
      <c r="E68" s="221">
        <v>142780</v>
      </c>
      <c r="F68" s="224">
        <f t="shared" si="1"/>
        <v>4283.3999999999996</v>
      </c>
      <c r="G68" s="225">
        <f t="shared" si="5"/>
        <v>4212.01</v>
      </c>
      <c r="H68" s="225">
        <f t="shared" si="2"/>
        <v>71.389999999999418</v>
      </c>
      <c r="I68" s="228"/>
    </row>
    <row r="69" spans="1:10">
      <c r="A69" s="221">
        <v>59</v>
      </c>
      <c r="B69" s="222" t="s">
        <v>1619</v>
      </c>
      <c r="C69" s="223">
        <v>4</v>
      </c>
      <c r="D69" s="221">
        <v>2</v>
      </c>
      <c r="E69" s="221">
        <v>83070</v>
      </c>
      <c r="F69" s="224">
        <f t="shared" si="1"/>
        <v>2492.1</v>
      </c>
      <c r="G69" s="225">
        <f t="shared" si="5"/>
        <v>2450.5650000000005</v>
      </c>
      <c r="H69" s="225">
        <f t="shared" si="2"/>
        <v>41.5349999999994</v>
      </c>
      <c r="I69" s="228"/>
    </row>
    <row r="70" spans="1:10">
      <c r="A70" s="221">
        <v>60</v>
      </c>
      <c r="B70" s="222" t="s">
        <v>1627</v>
      </c>
      <c r="C70" s="223">
        <v>4</v>
      </c>
      <c r="D70" s="221">
        <v>15</v>
      </c>
      <c r="E70" s="221">
        <v>691590</v>
      </c>
      <c r="F70" s="224">
        <f t="shared" si="1"/>
        <v>20747.7</v>
      </c>
      <c r="G70" s="225">
        <f t="shared" si="5"/>
        <v>20401.905000000002</v>
      </c>
      <c r="H70" s="225">
        <f t="shared" si="2"/>
        <v>345.79499999999825</v>
      </c>
      <c r="I70" s="222"/>
    </row>
    <row r="71" spans="1:10">
      <c r="A71" s="221">
        <v>61</v>
      </c>
      <c r="B71" s="222" t="s">
        <v>1669</v>
      </c>
      <c r="C71" s="223">
        <v>4</v>
      </c>
      <c r="D71" s="221">
        <v>5</v>
      </c>
      <c r="E71" s="246">
        <v>172770</v>
      </c>
      <c r="F71" s="224">
        <f t="shared" si="1"/>
        <v>5183.1000000000004</v>
      </c>
      <c r="G71" s="225">
        <f t="shared" si="5"/>
        <v>5096.7150000000001</v>
      </c>
      <c r="H71" s="225">
        <f t="shared" si="2"/>
        <v>86.385000000000218</v>
      </c>
      <c r="I71" s="228"/>
    </row>
    <row r="72" spans="1:10">
      <c r="A72" s="221">
        <v>62</v>
      </c>
      <c r="B72" s="222" t="s">
        <v>103</v>
      </c>
      <c r="C72" s="223">
        <v>4</v>
      </c>
      <c r="D72" s="221">
        <v>13</v>
      </c>
      <c r="E72" s="221">
        <v>646660</v>
      </c>
      <c r="F72" s="224">
        <f t="shared" si="1"/>
        <v>19399.8</v>
      </c>
      <c r="G72" s="225">
        <f t="shared" si="5"/>
        <v>19076.47</v>
      </c>
      <c r="H72" s="225">
        <f t="shared" si="2"/>
        <v>323.32999999999811</v>
      </c>
      <c r="I72" s="228"/>
    </row>
    <row r="73" spans="1:10">
      <c r="A73" s="221">
        <v>63</v>
      </c>
      <c r="B73" s="222" t="s">
        <v>1733</v>
      </c>
      <c r="C73" s="223">
        <v>4</v>
      </c>
      <c r="D73" s="221">
        <v>15</v>
      </c>
      <c r="E73" s="221">
        <v>736010</v>
      </c>
      <c r="F73" s="224">
        <f t="shared" si="1"/>
        <v>22080.3</v>
      </c>
      <c r="G73" s="225">
        <f t="shared" si="5"/>
        <v>21712.294999999998</v>
      </c>
      <c r="H73" s="225">
        <f t="shared" si="2"/>
        <v>368.00500000000102</v>
      </c>
      <c r="I73" s="228"/>
      <c r="J73" s="202" t="s">
        <v>4088</v>
      </c>
    </row>
    <row r="74" spans="1:10">
      <c r="A74" s="221">
        <v>64</v>
      </c>
      <c r="B74" s="222" t="s">
        <v>1778</v>
      </c>
      <c r="C74" s="223">
        <v>4</v>
      </c>
      <c r="D74" s="221">
        <v>5</v>
      </c>
      <c r="E74" s="221">
        <v>190100</v>
      </c>
      <c r="F74" s="224">
        <f t="shared" si="1"/>
        <v>5703</v>
      </c>
      <c r="G74" s="225">
        <f t="shared" si="5"/>
        <v>5607.95</v>
      </c>
      <c r="H74" s="225">
        <f t="shared" si="2"/>
        <v>95.050000000000182</v>
      </c>
      <c r="I74" s="228"/>
    </row>
    <row r="75" spans="1:10">
      <c r="A75" s="221">
        <v>65</v>
      </c>
      <c r="B75" s="222" t="s">
        <v>1791</v>
      </c>
      <c r="C75" s="223">
        <v>4</v>
      </c>
      <c r="D75" s="221">
        <v>15</v>
      </c>
      <c r="E75" s="221">
        <v>625740</v>
      </c>
      <c r="F75" s="224">
        <f t="shared" si="1"/>
        <v>18772.2</v>
      </c>
      <c r="G75" s="225">
        <f t="shared" si="5"/>
        <v>18459.330000000002</v>
      </c>
      <c r="H75" s="225">
        <f t="shared" si="2"/>
        <v>312.86999999999898</v>
      </c>
      <c r="I75" s="228"/>
    </row>
    <row r="76" spans="1:10">
      <c r="A76" s="221">
        <v>66</v>
      </c>
      <c r="B76" s="222" t="s">
        <v>1833</v>
      </c>
      <c r="C76" s="223">
        <v>4</v>
      </c>
      <c r="D76" s="221">
        <v>6</v>
      </c>
      <c r="E76" s="221">
        <v>342780</v>
      </c>
      <c r="F76" s="224">
        <f t="shared" ref="F76:F145" si="6">E76*3/100</f>
        <v>10283.4</v>
      </c>
      <c r="G76" s="225">
        <f t="shared" si="5"/>
        <v>10112.010000000002</v>
      </c>
      <c r="H76" s="225">
        <f t="shared" ref="H76:H145" si="7">F76-G76</f>
        <v>171.3899999999976</v>
      </c>
      <c r="I76" s="228"/>
    </row>
    <row r="77" spans="1:10">
      <c r="A77" s="221">
        <v>67</v>
      </c>
      <c r="B77" s="222" t="s">
        <v>1855</v>
      </c>
      <c r="C77" s="223">
        <v>4</v>
      </c>
      <c r="D77" s="221">
        <v>13</v>
      </c>
      <c r="E77" s="221">
        <v>437750</v>
      </c>
      <c r="F77" s="224">
        <f t="shared" si="6"/>
        <v>13132.5</v>
      </c>
      <c r="G77" s="225">
        <f t="shared" si="5"/>
        <v>12913.625</v>
      </c>
      <c r="H77" s="225">
        <f t="shared" si="7"/>
        <v>218.875</v>
      </c>
      <c r="I77" s="228"/>
    </row>
    <row r="78" spans="1:10">
      <c r="A78" s="221">
        <v>68</v>
      </c>
      <c r="B78" s="222" t="s">
        <v>1891</v>
      </c>
      <c r="C78" s="223">
        <v>4</v>
      </c>
      <c r="D78" s="221">
        <v>8</v>
      </c>
      <c r="E78" s="221">
        <v>421940</v>
      </c>
      <c r="F78" s="224">
        <f t="shared" si="6"/>
        <v>12658.2</v>
      </c>
      <c r="G78" s="225">
        <f t="shared" si="5"/>
        <v>12447.23</v>
      </c>
      <c r="H78" s="225">
        <f t="shared" si="7"/>
        <v>210.97000000000116</v>
      </c>
      <c r="I78" s="228"/>
    </row>
    <row r="79" spans="1:10">
      <c r="A79" s="221">
        <v>69</v>
      </c>
      <c r="B79" s="222" t="s">
        <v>1914</v>
      </c>
      <c r="C79" s="223">
        <v>4</v>
      </c>
      <c r="D79" s="221">
        <v>11</v>
      </c>
      <c r="E79" s="221">
        <v>525920</v>
      </c>
      <c r="F79" s="224">
        <f t="shared" si="6"/>
        <v>15777.6</v>
      </c>
      <c r="G79" s="225">
        <f t="shared" si="5"/>
        <v>15514.64</v>
      </c>
      <c r="H79" s="225">
        <f t="shared" si="7"/>
        <v>262.96000000000095</v>
      </c>
      <c r="I79" s="228"/>
    </row>
    <row r="80" spans="1:10">
      <c r="A80" s="221">
        <v>70</v>
      </c>
      <c r="B80" s="230" t="s">
        <v>1945</v>
      </c>
      <c r="C80" s="231">
        <v>4</v>
      </c>
      <c r="D80" s="232">
        <v>1</v>
      </c>
      <c r="E80" s="232">
        <v>59260</v>
      </c>
      <c r="F80" s="233">
        <f t="shared" si="6"/>
        <v>1777.8</v>
      </c>
      <c r="G80" s="234">
        <f t="shared" si="5"/>
        <v>1748.17</v>
      </c>
      <c r="H80" s="234">
        <f t="shared" si="7"/>
        <v>29.629999999999882</v>
      </c>
      <c r="I80" s="228"/>
    </row>
    <row r="81" spans="1:9">
      <c r="A81" s="221"/>
      <c r="B81" s="235" t="s">
        <v>4082</v>
      </c>
      <c r="C81" s="236">
        <v>4</v>
      </c>
      <c r="D81" s="237">
        <f>SUM(D64:D80)</f>
        <v>142</v>
      </c>
      <c r="E81" s="237">
        <f>SUM(E64:E80)</f>
        <v>6294880</v>
      </c>
      <c r="F81" s="238">
        <f>SUM(F64:F80)</f>
        <v>188846.40000000002</v>
      </c>
      <c r="G81" s="238">
        <f>SUM(G64:G80)</f>
        <v>185698.96000000005</v>
      </c>
      <c r="H81" s="238">
        <f>SUM(H64:H80)</f>
        <v>3147.4399999999923</v>
      </c>
      <c r="I81" s="228"/>
    </row>
    <row r="82" spans="1:9">
      <c r="A82" s="221">
        <v>71</v>
      </c>
      <c r="B82" s="214" t="s">
        <v>1950</v>
      </c>
      <c r="C82" s="215">
        <v>5</v>
      </c>
      <c r="D82" s="213">
        <v>19</v>
      </c>
      <c r="E82" s="213">
        <v>815580</v>
      </c>
      <c r="F82" s="218">
        <f t="shared" si="6"/>
        <v>24467.4</v>
      </c>
      <c r="G82" s="219">
        <f t="shared" si="5"/>
        <v>24059.61</v>
      </c>
      <c r="H82" s="219">
        <f t="shared" si="7"/>
        <v>407.79000000000087</v>
      </c>
      <c r="I82" s="228"/>
    </row>
    <row r="83" spans="1:9">
      <c r="A83" s="221">
        <v>72</v>
      </c>
      <c r="B83" s="222" t="s">
        <v>2004</v>
      </c>
      <c r="C83" s="223">
        <v>5</v>
      </c>
      <c r="D83" s="221">
        <v>1</v>
      </c>
      <c r="E83" s="221">
        <v>69040</v>
      </c>
      <c r="F83" s="224">
        <f t="shared" si="6"/>
        <v>2071.1999999999998</v>
      </c>
      <c r="G83" s="225">
        <f t="shared" si="5"/>
        <v>2036.68</v>
      </c>
      <c r="H83" s="225">
        <f t="shared" si="7"/>
        <v>34.519999999999754</v>
      </c>
      <c r="I83" s="228"/>
    </row>
    <row r="84" spans="1:9">
      <c r="A84" s="221">
        <v>73</v>
      </c>
      <c r="B84" s="239" t="s">
        <v>2011</v>
      </c>
      <c r="C84" s="223">
        <v>5</v>
      </c>
      <c r="D84" s="221">
        <v>14</v>
      </c>
      <c r="E84" s="221">
        <v>472180</v>
      </c>
      <c r="F84" s="224">
        <f t="shared" si="6"/>
        <v>14165.4</v>
      </c>
      <c r="G84" s="225">
        <f t="shared" si="5"/>
        <v>13929.31</v>
      </c>
      <c r="H84" s="225">
        <f t="shared" si="7"/>
        <v>236.09000000000015</v>
      </c>
      <c r="I84" s="228"/>
    </row>
    <row r="85" spans="1:9">
      <c r="A85" s="221">
        <v>74</v>
      </c>
      <c r="B85" s="222" t="s">
        <v>2056</v>
      </c>
      <c r="C85" s="223">
        <v>5</v>
      </c>
      <c r="D85" s="221">
        <v>5</v>
      </c>
      <c r="E85" s="221">
        <v>167100</v>
      </c>
      <c r="F85" s="224">
        <f t="shared" si="6"/>
        <v>5013</v>
      </c>
      <c r="G85" s="225">
        <f t="shared" si="5"/>
        <v>4929.4500000000007</v>
      </c>
      <c r="H85" s="225">
        <f t="shared" si="7"/>
        <v>83.549999999999272</v>
      </c>
      <c r="I85" s="228"/>
    </row>
    <row r="86" spans="1:9">
      <c r="A86" s="221">
        <v>75</v>
      </c>
      <c r="B86" s="222" t="s">
        <v>4089</v>
      </c>
      <c r="C86" s="223">
        <v>5</v>
      </c>
      <c r="D86" s="221">
        <v>4</v>
      </c>
      <c r="E86" s="221">
        <v>183680</v>
      </c>
      <c r="F86" s="224">
        <f t="shared" si="6"/>
        <v>5510.4</v>
      </c>
      <c r="G86" s="225">
        <f t="shared" si="5"/>
        <v>5418.56</v>
      </c>
      <c r="H86" s="225">
        <f t="shared" si="7"/>
        <v>91.839999999999236</v>
      </c>
      <c r="I86" s="228"/>
    </row>
    <row r="87" spans="1:9">
      <c r="A87" s="221">
        <v>76</v>
      </c>
      <c r="B87" s="222" t="s">
        <v>2083</v>
      </c>
      <c r="C87" s="223">
        <v>5</v>
      </c>
      <c r="D87" s="221">
        <v>14</v>
      </c>
      <c r="E87" s="221">
        <v>446970</v>
      </c>
      <c r="F87" s="224">
        <f t="shared" si="6"/>
        <v>13409.1</v>
      </c>
      <c r="G87" s="225">
        <f t="shared" si="5"/>
        <v>13185.615</v>
      </c>
      <c r="H87" s="225">
        <f t="shared" si="7"/>
        <v>223.48500000000058</v>
      </c>
      <c r="I87" s="228"/>
    </row>
    <row r="88" spans="1:9">
      <c r="A88" s="221">
        <v>77</v>
      </c>
      <c r="B88" s="222" t="s">
        <v>2126</v>
      </c>
      <c r="C88" s="223">
        <v>5</v>
      </c>
      <c r="D88" s="221">
        <v>3</v>
      </c>
      <c r="E88" s="221">
        <v>158620</v>
      </c>
      <c r="F88" s="224">
        <f t="shared" si="6"/>
        <v>4758.6000000000004</v>
      </c>
      <c r="G88" s="225">
        <f t="shared" si="5"/>
        <v>4679.29</v>
      </c>
      <c r="H88" s="225">
        <f t="shared" si="7"/>
        <v>79.3100000000004</v>
      </c>
      <c r="I88" s="228"/>
    </row>
    <row r="89" spans="1:9">
      <c r="A89" s="221">
        <v>78</v>
      </c>
      <c r="B89" s="222" t="s">
        <v>2138</v>
      </c>
      <c r="C89" s="223">
        <v>5</v>
      </c>
      <c r="D89" s="221">
        <v>14</v>
      </c>
      <c r="E89" s="221">
        <v>511390</v>
      </c>
      <c r="F89" s="224">
        <f t="shared" si="6"/>
        <v>15341.7</v>
      </c>
      <c r="G89" s="225">
        <f t="shared" si="5"/>
        <v>15086.004999999999</v>
      </c>
      <c r="H89" s="225">
        <f t="shared" si="7"/>
        <v>255.69500000000153</v>
      </c>
      <c r="I89" s="228"/>
    </row>
    <row r="90" spans="1:9">
      <c r="A90" s="221">
        <v>79</v>
      </c>
      <c r="B90" s="222" t="s">
        <v>2175</v>
      </c>
      <c r="C90" s="223">
        <v>5</v>
      </c>
      <c r="D90" s="221">
        <v>3</v>
      </c>
      <c r="E90" s="221">
        <v>145120</v>
      </c>
      <c r="F90" s="224">
        <f t="shared" si="6"/>
        <v>4353.6000000000004</v>
      </c>
      <c r="G90" s="225">
        <f t="shared" si="5"/>
        <v>4281.04</v>
      </c>
      <c r="H90" s="225">
        <f t="shared" si="7"/>
        <v>72.5600000000004</v>
      </c>
      <c r="I90" s="226" t="s">
        <v>4090</v>
      </c>
    </row>
    <row r="91" spans="1:9">
      <c r="A91" s="221">
        <v>80</v>
      </c>
      <c r="B91" s="222" t="s">
        <v>2182</v>
      </c>
      <c r="C91" s="223">
        <v>5</v>
      </c>
      <c r="D91" s="221">
        <v>3</v>
      </c>
      <c r="E91" s="221">
        <v>112200</v>
      </c>
      <c r="F91" s="224">
        <f t="shared" si="6"/>
        <v>3366</v>
      </c>
      <c r="G91" s="225">
        <f t="shared" si="5"/>
        <v>3309.9</v>
      </c>
      <c r="H91" s="225">
        <f t="shared" si="7"/>
        <v>56.099999999999909</v>
      </c>
      <c r="I91" s="228"/>
    </row>
    <row r="92" spans="1:9">
      <c r="A92" s="221">
        <v>81</v>
      </c>
      <c r="B92" s="222" t="s">
        <v>2192</v>
      </c>
      <c r="C92" s="223">
        <v>5</v>
      </c>
      <c r="D92" s="221">
        <v>3</v>
      </c>
      <c r="E92" s="221">
        <v>141570</v>
      </c>
      <c r="F92" s="224">
        <f t="shared" si="6"/>
        <v>4247.1000000000004</v>
      </c>
      <c r="G92" s="225">
        <f t="shared" si="5"/>
        <v>4176.3149999999996</v>
      </c>
      <c r="H92" s="225">
        <f t="shared" si="7"/>
        <v>70.785000000000764</v>
      </c>
      <c r="I92" s="228"/>
    </row>
    <row r="93" spans="1:9">
      <c r="A93" s="221">
        <v>82</v>
      </c>
      <c r="B93" s="222" t="s">
        <v>2202</v>
      </c>
      <c r="C93" s="223">
        <v>5</v>
      </c>
      <c r="D93" s="221">
        <v>17</v>
      </c>
      <c r="E93" s="221">
        <v>673200</v>
      </c>
      <c r="F93" s="224">
        <f t="shared" si="6"/>
        <v>20196</v>
      </c>
      <c r="G93" s="225">
        <f t="shared" si="5"/>
        <v>19859.400000000001</v>
      </c>
      <c r="H93" s="225">
        <f t="shared" si="7"/>
        <v>336.59999999999854</v>
      </c>
      <c r="I93" s="228"/>
    </row>
    <row r="94" spans="1:9">
      <c r="A94" s="221">
        <v>83</v>
      </c>
      <c r="B94" s="222" t="s">
        <v>2243</v>
      </c>
      <c r="C94" s="223">
        <v>5</v>
      </c>
      <c r="D94" s="221">
        <v>8</v>
      </c>
      <c r="E94" s="221">
        <v>281170</v>
      </c>
      <c r="F94" s="224">
        <f t="shared" si="6"/>
        <v>8435.1</v>
      </c>
      <c r="G94" s="225">
        <f t="shared" si="5"/>
        <v>8294.5149999999994</v>
      </c>
      <c r="H94" s="225">
        <f t="shared" si="7"/>
        <v>140.58500000000095</v>
      </c>
      <c r="I94" s="228"/>
    </row>
    <row r="95" spans="1:9">
      <c r="A95" s="221">
        <v>84</v>
      </c>
      <c r="B95" s="222" t="s">
        <v>2267</v>
      </c>
      <c r="C95" s="223">
        <v>5</v>
      </c>
      <c r="D95" s="221">
        <v>5</v>
      </c>
      <c r="E95" s="221">
        <v>212190</v>
      </c>
      <c r="F95" s="224">
        <f t="shared" si="6"/>
        <v>6365.7</v>
      </c>
      <c r="G95" s="225">
        <f t="shared" si="5"/>
        <v>6259.6049999999996</v>
      </c>
      <c r="H95" s="225">
        <f t="shared" si="7"/>
        <v>106.09500000000025</v>
      </c>
      <c r="I95" s="228"/>
    </row>
    <row r="96" spans="1:9">
      <c r="A96" s="221">
        <v>85</v>
      </c>
      <c r="B96" s="222" t="s">
        <v>2285</v>
      </c>
      <c r="C96" s="223">
        <v>5</v>
      </c>
      <c r="D96" s="221">
        <v>16</v>
      </c>
      <c r="E96" s="221">
        <v>658970</v>
      </c>
      <c r="F96" s="224">
        <f t="shared" si="6"/>
        <v>19769.099999999999</v>
      </c>
      <c r="G96" s="225">
        <f t="shared" si="5"/>
        <v>19439.615000000002</v>
      </c>
      <c r="H96" s="225">
        <f t="shared" si="7"/>
        <v>329.48499999999694</v>
      </c>
      <c r="I96" s="228"/>
    </row>
    <row r="97" spans="1:9">
      <c r="A97" s="221">
        <v>86</v>
      </c>
      <c r="B97" s="222" t="s">
        <v>2261</v>
      </c>
      <c r="C97" s="223">
        <v>5</v>
      </c>
      <c r="D97" s="221">
        <v>2</v>
      </c>
      <c r="E97" s="221">
        <v>99830</v>
      </c>
      <c r="F97" s="224">
        <f t="shared" si="6"/>
        <v>2994.9</v>
      </c>
      <c r="G97" s="225">
        <f t="shared" si="5"/>
        <v>2944.9850000000001</v>
      </c>
      <c r="H97" s="225">
        <f t="shared" si="7"/>
        <v>49.914999999999964</v>
      </c>
      <c r="I97" s="226" t="s">
        <v>4091</v>
      </c>
    </row>
    <row r="98" spans="1:9">
      <c r="A98" s="221">
        <v>87</v>
      </c>
      <c r="B98" s="222" t="s">
        <v>2333</v>
      </c>
      <c r="C98" s="223">
        <v>5</v>
      </c>
      <c r="D98" s="221">
        <v>2</v>
      </c>
      <c r="E98" s="221">
        <v>65440</v>
      </c>
      <c r="F98" s="224">
        <f t="shared" si="6"/>
        <v>1963.2</v>
      </c>
      <c r="G98" s="225">
        <f t="shared" si="5"/>
        <v>1930.48</v>
      </c>
      <c r="H98" s="225">
        <f t="shared" si="7"/>
        <v>32.720000000000027</v>
      </c>
      <c r="I98" s="226"/>
    </row>
    <row r="99" spans="1:9">
      <c r="A99" s="221">
        <v>88</v>
      </c>
      <c r="B99" s="222" t="s">
        <v>2340</v>
      </c>
      <c r="C99" s="223">
        <v>5</v>
      </c>
      <c r="D99" s="221">
        <v>2</v>
      </c>
      <c r="E99" s="221">
        <v>84070</v>
      </c>
      <c r="F99" s="224">
        <f t="shared" si="6"/>
        <v>2522.1</v>
      </c>
      <c r="G99" s="225">
        <f t="shared" si="5"/>
        <v>2480.0650000000005</v>
      </c>
      <c r="H99" s="225">
        <f t="shared" si="7"/>
        <v>42.0349999999994</v>
      </c>
      <c r="I99" s="226" t="s">
        <v>4092</v>
      </c>
    </row>
    <row r="100" spans="1:9">
      <c r="A100" s="221">
        <v>89</v>
      </c>
      <c r="B100" s="222" t="s">
        <v>2347</v>
      </c>
      <c r="C100" s="223">
        <v>5</v>
      </c>
      <c r="D100" s="221">
        <v>8</v>
      </c>
      <c r="E100" s="221">
        <v>284600</v>
      </c>
      <c r="F100" s="224">
        <f t="shared" si="6"/>
        <v>8538</v>
      </c>
      <c r="G100" s="225">
        <f t="shared" si="5"/>
        <v>8395.7000000000007</v>
      </c>
      <c r="H100" s="225">
        <f t="shared" si="7"/>
        <v>142.29999999999927</v>
      </c>
      <c r="I100" s="226"/>
    </row>
    <row r="101" spans="1:9">
      <c r="A101" s="221">
        <v>90</v>
      </c>
      <c r="B101" s="222" t="s">
        <v>2375</v>
      </c>
      <c r="C101" s="223">
        <v>5</v>
      </c>
      <c r="D101" s="221">
        <v>4</v>
      </c>
      <c r="E101" s="221">
        <v>193240</v>
      </c>
      <c r="F101" s="224">
        <f t="shared" si="6"/>
        <v>5797.2</v>
      </c>
      <c r="G101" s="225">
        <f t="shared" si="5"/>
        <v>5700.58</v>
      </c>
      <c r="H101" s="225">
        <f t="shared" si="7"/>
        <v>96.619999999999891</v>
      </c>
      <c r="I101" s="226"/>
    </row>
    <row r="102" spans="1:9">
      <c r="A102" s="221">
        <v>91</v>
      </c>
      <c r="B102" s="222" t="s">
        <v>2389</v>
      </c>
      <c r="C102" s="223">
        <v>5</v>
      </c>
      <c r="D102" s="221">
        <v>4</v>
      </c>
      <c r="E102" s="221">
        <v>68370</v>
      </c>
      <c r="F102" s="224">
        <f t="shared" si="6"/>
        <v>2051.1</v>
      </c>
      <c r="G102" s="225">
        <f t="shared" si="5"/>
        <v>2016.915</v>
      </c>
      <c r="H102" s="225">
        <f t="shared" si="7"/>
        <v>34.184999999999945</v>
      </c>
      <c r="I102" s="226" t="s">
        <v>4093</v>
      </c>
    </row>
    <row r="103" spans="1:9">
      <c r="A103" s="221">
        <v>92</v>
      </c>
      <c r="B103" s="230" t="s">
        <v>2400</v>
      </c>
      <c r="C103" s="231">
        <v>5</v>
      </c>
      <c r="D103" s="232">
        <v>2</v>
      </c>
      <c r="E103" s="232">
        <v>43830</v>
      </c>
      <c r="F103" s="233">
        <f t="shared" si="6"/>
        <v>1314.9</v>
      </c>
      <c r="G103" s="234">
        <f t="shared" si="5"/>
        <v>1292.9850000000001</v>
      </c>
      <c r="H103" s="234">
        <f t="shared" si="7"/>
        <v>21.914999999999964</v>
      </c>
      <c r="I103" s="226"/>
    </row>
    <row r="104" spans="1:9">
      <c r="A104" s="221"/>
      <c r="B104" s="235" t="s">
        <v>4082</v>
      </c>
      <c r="C104" s="236">
        <v>5</v>
      </c>
      <c r="D104" s="237">
        <f>SUM(D82:D103)</f>
        <v>153</v>
      </c>
      <c r="E104" s="237">
        <f>SUM(E82:E103)</f>
        <v>5888360</v>
      </c>
      <c r="F104" s="238">
        <f>SUM(F82:F103)</f>
        <v>176650.80000000005</v>
      </c>
      <c r="G104" s="238">
        <f>SUM(G82:G103)</f>
        <v>173706.61999999997</v>
      </c>
      <c r="H104" s="238">
        <f>SUM(H82:H103)</f>
        <v>2944.1799999999985</v>
      </c>
      <c r="I104" s="228"/>
    </row>
    <row r="105" spans="1:9">
      <c r="A105" s="221">
        <v>93</v>
      </c>
      <c r="B105" s="214" t="s">
        <v>2408</v>
      </c>
      <c r="C105" s="215">
        <v>6</v>
      </c>
      <c r="D105" s="213">
        <v>141</v>
      </c>
      <c r="E105" s="217">
        <f>6504570+39600</f>
        <v>6544170</v>
      </c>
      <c r="F105" s="218">
        <f t="shared" si="6"/>
        <v>196325.1</v>
      </c>
      <c r="G105" s="219">
        <f t="shared" si="5"/>
        <v>193053.01500000001</v>
      </c>
      <c r="H105" s="219">
        <f t="shared" si="7"/>
        <v>3272.0849999999919</v>
      </c>
      <c r="I105" s="226"/>
    </row>
    <row r="106" spans="1:9">
      <c r="A106" s="221"/>
      <c r="B106" s="214"/>
      <c r="C106" s="215"/>
      <c r="D106" s="213"/>
      <c r="E106" s="217"/>
      <c r="F106" s="218"/>
      <c r="G106" s="219"/>
      <c r="H106" s="219"/>
      <c r="I106" s="226"/>
    </row>
    <row r="107" spans="1:9">
      <c r="A107" s="221">
        <v>94</v>
      </c>
      <c r="B107" s="222" t="s">
        <v>2781</v>
      </c>
      <c r="C107" s="223">
        <v>7</v>
      </c>
      <c r="D107" s="221">
        <v>120</v>
      </c>
      <c r="E107" s="221">
        <v>5245730</v>
      </c>
      <c r="F107" s="224">
        <f t="shared" si="6"/>
        <v>157371.9</v>
      </c>
      <c r="G107" s="225">
        <f t="shared" si="5"/>
        <v>154749.03500000003</v>
      </c>
      <c r="H107" s="225">
        <f t="shared" si="7"/>
        <v>2622.8649999999616</v>
      </c>
      <c r="I107" s="226"/>
    </row>
    <row r="108" spans="1:9">
      <c r="A108" s="221"/>
      <c r="B108" s="222"/>
      <c r="C108" s="223"/>
      <c r="D108" s="221"/>
      <c r="E108" s="221"/>
      <c r="F108" s="224"/>
      <c r="G108" s="225"/>
      <c r="H108" s="225"/>
      <c r="I108" s="226"/>
    </row>
    <row r="109" spans="1:9">
      <c r="A109" s="221">
        <v>95</v>
      </c>
      <c r="B109" s="222" t="s">
        <v>3072</v>
      </c>
      <c r="C109" s="223">
        <v>8</v>
      </c>
      <c r="D109" s="221">
        <v>4</v>
      </c>
      <c r="E109" s="221">
        <v>136800</v>
      </c>
      <c r="F109" s="224">
        <f t="shared" si="6"/>
        <v>4104</v>
      </c>
      <c r="G109" s="225">
        <f t="shared" si="5"/>
        <v>4035.6</v>
      </c>
      <c r="H109" s="225">
        <f t="shared" si="7"/>
        <v>68.400000000000091</v>
      </c>
      <c r="I109" s="226"/>
    </row>
    <row r="110" spans="1:9">
      <c r="A110" s="221">
        <v>96</v>
      </c>
      <c r="B110" s="239" t="s">
        <v>3086</v>
      </c>
      <c r="C110" s="223">
        <v>8</v>
      </c>
      <c r="D110" s="221">
        <v>4</v>
      </c>
      <c r="E110" s="221">
        <v>185350</v>
      </c>
      <c r="F110" s="224">
        <f t="shared" si="6"/>
        <v>5560.5</v>
      </c>
      <c r="G110" s="225">
        <f t="shared" si="5"/>
        <v>5467.8249999999998</v>
      </c>
      <c r="H110" s="225">
        <f t="shared" si="7"/>
        <v>92.675000000000182</v>
      </c>
      <c r="I110" s="226" t="s">
        <v>4094</v>
      </c>
    </row>
    <row r="111" spans="1:9">
      <c r="A111" s="221">
        <v>97</v>
      </c>
      <c r="B111" s="222" t="s">
        <v>3098</v>
      </c>
      <c r="C111" s="223">
        <v>8</v>
      </c>
      <c r="D111" s="221">
        <v>2</v>
      </c>
      <c r="E111" s="221">
        <v>56100</v>
      </c>
      <c r="F111" s="224">
        <f t="shared" si="6"/>
        <v>1683</v>
      </c>
      <c r="G111" s="225">
        <f t="shared" si="5"/>
        <v>1654.95</v>
      </c>
      <c r="H111" s="225">
        <f t="shared" si="7"/>
        <v>28.049999999999955</v>
      </c>
      <c r="I111" s="228"/>
    </row>
    <row r="112" spans="1:9">
      <c r="A112" s="221">
        <v>98</v>
      </c>
      <c r="B112" s="222" t="s">
        <v>3107</v>
      </c>
      <c r="C112" s="223">
        <v>8</v>
      </c>
      <c r="D112" s="221">
        <v>2</v>
      </c>
      <c r="E112" s="221">
        <v>78140</v>
      </c>
      <c r="F112" s="224">
        <f t="shared" si="6"/>
        <v>2344.1999999999998</v>
      </c>
      <c r="G112" s="225">
        <f t="shared" si="5"/>
        <v>2305.13</v>
      </c>
      <c r="H112" s="225">
        <f t="shared" si="7"/>
        <v>39.069999999999709</v>
      </c>
      <c r="I112" s="228"/>
    </row>
    <row r="113" spans="1:9">
      <c r="A113" s="221">
        <v>99</v>
      </c>
      <c r="B113" s="222" t="s">
        <v>3119</v>
      </c>
      <c r="C113" s="223">
        <v>8</v>
      </c>
      <c r="D113" s="221">
        <v>8</v>
      </c>
      <c r="E113" s="221">
        <v>295700</v>
      </c>
      <c r="F113" s="224">
        <f t="shared" si="6"/>
        <v>8871</v>
      </c>
      <c r="G113" s="225">
        <f t="shared" si="5"/>
        <v>8723.15</v>
      </c>
      <c r="H113" s="225">
        <f t="shared" si="7"/>
        <v>147.85000000000036</v>
      </c>
      <c r="I113" s="228"/>
    </row>
    <row r="114" spans="1:9">
      <c r="A114" s="221">
        <v>100</v>
      </c>
      <c r="B114" s="222" t="s">
        <v>3139</v>
      </c>
      <c r="C114" s="223">
        <v>8</v>
      </c>
      <c r="D114" s="221">
        <v>7</v>
      </c>
      <c r="E114" s="221">
        <v>177420</v>
      </c>
      <c r="F114" s="224">
        <f t="shared" si="6"/>
        <v>5322.6</v>
      </c>
      <c r="G114" s="225">
        <f t="shared" si="5"/>
        <v>5233.8900000000003</v>
      </c>
      <c r="H114" s="225">
        <f t="shared" si="7"/>
        <v>88.710000000000036</v>
      </c>
      <c r="I114" s="228"/>
    </row>
    <row r="115" spans="1:9">
      <c r="A115" s="221">
        <v>101</v>
      </c>
      <c r="B115" s="222" t="s">
        <v>3159</v>
      </c>
      <c r="C115" s="223">
        <v>8</v>
      </c>
      <c r="D115" s="221">
        <v>5</v>
      </c>
      <c r="E115" s="221">
        <v>178530</v>
      </c>
      <c r="F115" s="224">
        <f t="shared" si="6"/>
        <v>5355.9</v>
      </c>
      <c r="G115" s="225">
        <f t="shared" si="5"/>
        <v>5266.6350000000002</v>
      </c>
      <c r="H115" s="225">
        <f t="shared" si="7"/>
        <v>89.264999999999418</v>
      </c>
      <c r="I115" s="226" t="s">
        <v>4095</v>
      </c>
    </row>
    <row r="116" spans="1:9">
      <c r="A116" s="221">
        <v>102</v>
      </c>
      <c r="B116" s="222" t="s">
        <v>3172</v>
      </c>
      <c r="C116" s="223">
        <v>8</v>
      </c>
      <c r="D116" s="221">
        <v>14</v>
      </c>
      <c r="E116" s="221">
        <v>482830</v>
      </c>
      <c r="F116" s="224">
        <f t="shared" si="6"/>
        <v>14484.9</v>
      </c>
      <c r="G116" s="225">
        <f t="shared" si="5"/>
        <v>14243.485000000001</v>
      </c>
      <c r="H116" s="225">
        <f t="shared" si="7"/>
        <v>241.41499999999905</v>
      </c>
      <c r="I116" s="228"/>
    </row>
    <row r="117" spans="1:9">
      <c r="A117" s="221">
        <v>103</v>
      </c>
      <c r="B117" s="247" t="s">
        <v>3207</v>
      </c>
      <c r="C117" s="223">
        <v>8</v>
      </c>
      <c r="D117" s="221">
        <v>9</v>
      </c>
      <c r="E117" s="221">
        <v>206860</v>
      </c>
      <c r="F117" s="224">
        <f t="shared" si="6"/>
        <v>6205.8</v>
      </c>
      <c r="G117" s="225">
        <f t="shared" si="5"/>
        <v>6102.37</v>
      </c>
      <c r="H117" s="225">
        <f t="shared" si="7"/>
        <v>103.43000000000029</v>
      </c>
      <c r="I117" s="228"/>
    </row>
    <row r="118" spans="1:9">
      <c r="A118" s="221">
        <v>104</v>
      </c>
      <c r="B118" s="222" t="s">
        <v>3236</v>
      </c>
      <c r="C118" s="223">
        <v>8</v>
      </c>
      <c r="D118" s="221">
        <v>4</v>
      </c>
      <c r="E118" s="221">
        <v>68660</v>
      </c>
      <c r="F118" s="224">
        <f t="shared" si="6"/>
        <v>2059.8000000000002</v>
      </c>
      <c r="G118" s="225">
        <f t="shared" si="5"/>
        <v>2025.47</v>
      </c>
      <c r="H118" s="225">
        <f t="shared" si="7"/>
        <v>34.330000000000155</v>
      </c>
      <c r="I118" s="226" t="s">
        <v>4096</v>
      </c>
    </row>
    <row r="119" spans="1:9">
      <c r="A119" s="221">
        <v>105</v>
      </c>
      <c r="B119" s="222" t="s">
        <v>3247</v>
      </c>
      <c r="C119" s="223">
        <v>8</v>
      </c>
      <c r="D119" s="221">
        <v>15</v>
      </c>
      <c r="E119" s="221">
        <v>397110</v>
      </c>
      <c r="F119" s="224">
        <f t="shared" si="6"/>
        <v>11913.3</v>
      </c>
      <c r="G119" s="225">
        <f t="shared" si="5"/>
        <v>11714.745000000001</v>
      </c>
      <c r="H119" s="225">
        <f t="shared" si="7"/>
        <v>198.55499999999847</v>
      </c>
      <c r="I119" s="228"/>
    </row>
    <row r="120" spans="1:9">
      <c r="A120" s="221">
        <v>106</v>
      </c>
      <c r="B120" s="222" t="s">
        <v>3292</v>
      </c>
      <c r="C120" s="223">
        <v>8</v>
      </c>
      <c r="D120" s="221">
        <v>4</v>
      </c>
      <c r="E120" s="221">
        <v>118990</v>
      </c>
      <c r="F120" s="224">
        <f t="shared" si="6"/>
        <v>3569.7</v>
      </c>
      <c r="G120" s="225">
        <f t="shared" si="5"/>
        <v>3510.2049999999999</v>
      </c>
      <c r="H120" s="225">
        <f t="shared" si="7"/>
        <v>59.494999999999891</v>
      </c>
      <c r="I120" s="228"/>
    </row>
    <row r="121" spans="1:9">
      <c r="A121" s="221">
        <v>107</v>
      </c>
      <c r="B121" s="222" t="s">
        <v>96</v>
      </c>
      <c r="C121" s="223">
        <v>8</v>
      </c>
      <c r="D121" s="221">
        <v>14</v>
      </c>
      <c r="E121" s="246">
        <v>408930</v>
      </c>
      <c r="F121" s="224">
        <f t="shared" si="6"/>
        <v>12267.9</v>
      </c>
      <c r="G121" s="225">
        <f t="shared" si="5"/>
        <v>12063.434999999999</v>
      </c>
      <c r="H121" s="225">
        <f t="shared" si="7"/>
        <v>204.46500000000015</v>
      </c>
      <c r="I121" s="228"/>
    </row>
    <row r="122" spans="1:9">
      <c r="A122" s="221">
        <v>108</v>
      </c>
      <c r="B122" s="222" t="s">
        <v>3344</v>
      </c>
      <c r="C122" s="223">
        <v>8</v>
      </c>
      <c r="D122" s="221">
        <v>15</v>
      </c>
      <c r="E122" s="221">
        <v>584340</v>
      </c>
      <c r="F122" s="224">
        <f t="shared" si="6"/>
        <v>17530.2</v>
      </c>
      <c r="G122" s="225">
        <f t="shared" si="5"/>
        <v>17238.03</v>
      </c>
      <c r="H122" s="225">
        <f t="shared" si="7"/>
        <v>292.17000000000189</v>
      </c>
      <c r="I122" s="228"/>
    </row>
    <row r="123" spans="1:9">
      <c r="A123" s="221">
        <v>109</v>
      </c>
      <c r="B123" s="230" t="s">
        <v>3379</v>
      </c>
      <c r="C123" s="231">
        <v>8</v>
      </c>
      <c r="D123" s="232">
        <v>4</v>
      </c>
      <c r="E123" s="232">
        <v>182040</v>
      </c>
      <c r="F123" s="233">
        <f t="shared" si="6"/>
        <v>5461.2</v>
      </c>
      <c r="G123" s="234">
        <f t="shared" si="5"/>
        <v>5370.18</v>
      </c>
      <c r="H123" s="234">
        <f t="shared" si="7"/>
        <v>91.019999999999527</v>
      </c>
      <c r="I123" s="228"/>
    </row>
    <row r="124" spans="1:9">
      <c r="A124" s="221"/>
      <c r="B124" s="235" t="s">
        <v>4082</v>
      </c>
      <c r="C124" s="236">
        <v>8</v>
      </c>
      <c r="D124" s="237">
        <f>SUM(D109:D123)</f>
        <v>111</v>
      </c>
      <c r="E124" s="237">
        <f>SUM(E109:E123)</f>
        <v>3557800</v>
      </c>
      <c r="F124" s="238">
        <f>SUM(F109:F123)</f>
        <v>106734</v>
      </c>
      <c r="G124" s="238">
        <f>SUM(G109:G123)</f>
        <v>104955.1</v>
      </c>
      <c r="H124" s="238">
        <f>SUM(H109:H123)</f>
        <v>1778.8999999999992</v>
      </c>
      <c r="I124" s="228"/>
    </row>
    <row r="125" spans="1:9">
      <c r="A125" s="221">
        <v>110</v>
      </c>
      <c r="B125" s="248" t="s">
        <v>3393</v>
      </c>
      <c r="C125" s="215">
        <v>9</v>
      </c>
      <c r="D125" s="213">
        <v>25</v>
      </c>
      <c r="E125" s="213">
        <v>895130</v>
      </c>
      <c r="F125" s="218">
        <f t="shared" si="6"/>
        <v>26853.9</v>
      </c>
      <c r="G125" s="219">
        <f t="shared" si="5"/>
        <v>26406.334999999999</v>
      </c>
      <c r="H125" s="219">
        <f t="shared" si="7"/>
        <v>447.56500000000233</v>
      </c>
      <c r="I125" s="228"/>
    </row>
    <row r="126" spans="1:9">
      <c r="A126" s="221">
        <v>111</v>
      </c>
      <c r="B126" s="222" t="s">
        <v>3462</v>
      </c>
      <c r="C126" s="223">
        <v>9</v>
      </c>
      <c r="D126" s="221">
        <v>11</v>
      </c>
      <c r="E126" s="221">
        <v>454050</v>
      </c>
      <c r="F126" s="224">
        <f t="shared" si="6"/>
        <v>13621.5</v>
      </c>
      <c r="G126" s="225">
        <f t="shared" si="5"/>
        <v>13394.475</v>
      </c>
      <c r="H126" s="225">
        <f t="shared" si="7"/>
        <v>227.02499999999964</v>
      </c>
      <c r="I126" s="228"/>
    </row>
    <row r="127" spans="1:9">
      <c r="A127" s="221">
        <v>112</v>
      </c>
      <c r="B127" s="222" t="s">
        <v>3492</v>
      </c>
      <c r="C127" s="223">
        <v>9</v>
      </c>
      <c r="D127" s="221">
        <v>3</v>
      </c>
      <c r="E127" s="221">
        <v>85300</v>
      </c>
      <c r="F127" s="224">
        <f t="shared" si="6"/>
        <v>2559</v>
      </c>
      <c r="G127" s="225">
        <f t="shared" si="5"/>
        <v>2516.3500000000004</v>
      </c>
      <c r="H127" s="225">
        <f t="shared" si="7"/>
        <v>42.649999999999636</v>
      </c>
      <c r="I127" s="228"/>
    </row>
    <row r="128" spans="1:9">
      <c r="A128" s="221">
        <v>113</v>
      </c>
      <c r="B128" s="222" t="s">
        <v>3503</v>
      </c>
      <c r="C128" s="223">
        <v>9</v>
      </c>
      <c r="D128" s="221">
        <v>4</v>
      </c>
      <c r="E128" s="221">
        <v>162260</v>
      </c>
      <c r="F128" s="224">
        <f t="shared" si="6"/>
        <v>4867.8</v>
      </c>
      <c r="G128" s="225">
        <f t="shared" ref="G128:G162" si="8">E128*2.95/100</f>
        <v>4786.67</v>
      </c>
      <c r="H128" s="225">
        <f t="shared" si="7"/>
        <v>81.130000000000109</v>
      </c>
      <c r="I128" s="228"/>
    </row>
    <row r="129" spans="1:9">
      <c r="A129" s="221">
        <v>114</v>
      </c>
      <c r="B129" s="239" t="s">
        <v>3517</v>
      </c>
      <c r="C129" s="223">
        <v>9</v>
      </c>
      <c r="D129" s="221">
        <v>3</v>
      </c>
      <c r="E129" s="221">
        <v>57090</v>
      </c>
      <c r="F129" s="224">
        <f t="shared" si="6"/>
        <v>1712.7</v>
      </c>
      <c r="G129" s="225">
        <f t="shared" si="8"/>
        <v>1684.155</v>
      </c>
      <c r="H129" s="225">
        <f t="shared" si="7"/>
        <v>28.545000000000073</v>
      </c>
      <c r="I129" s="228"/>
    </row>
    <row r="130" spans="1:9">
      <c r="A130" s="221">
        <v>115</v>
      </c>
      <c r="B130" s="222" t="s">
        <v>3529</v>
      </c>
      <c r="C130" s="223">
        <v>9</v>
      </c>
      <c r="D130" s="221">
        <v>2</v>
      </c>
      <c r="E130" s="221">
        <v>86540</v>
      </c>
      <c r="F130" s="224">
        <f t="shared" si="6"/>
        <v>2596.1999999999998</v>
      </c>
      <c r="G130" s="225">
        <f t="shared" si="8"/>
        <v>2552.9300000000003</v>
      </c>
      <c r="H130" s="225">
        <f t="shared" si="7"/>
        <v>43.269999999999527</v>
      </c>
      <c r="I130" s="226" t="s">
        <v>4097</v>
      </c>
    </row>
    <row r="131" spans="1:9">
      <c r="A131" s="221">
        <v>116</v>
      </c>
      <c r="B131" s="222" t="s">
        <v>3535</v>
      </c>
      <c r="C131" s="223">
        <v>9</v>
      </c>
      <c r="D131" s="221">
        <v>12</v>
      </c>
      <c r="E131" s="221">
        <v>336270</v>
      </c>
      <c r="F131" s="224">
        <f t="shared" si="6"/>
        <v>10088.1</v>
      </c>
      <c r="G131" s="225">
        <f t="shared" si="8"/>
        <v>9919.965000000002</v>
      </c>
      <c r="H131" s="225">
        <f t="shared" si="7"/>
        <v>168.1349999999984</v>
      </c>
      <c r="I131" s="226"/>
    </row>
    <row r="132" spans="1:9">
      <c r="A132" s="221">
        <v>117</v>
      </c>
      <c r="B132" s="222" t="s">
        <v>3568</v>
      </c>
      <c r="C132" s="223">
        <v>9</v>
      </c>
      <c r="D132" s="221">
        <v>1</v>
      </c>
      <c r="E132" s="249">
        <v>55000</v>
      </c>
      <c r="F132" s="224">
        <f t="shared" si="6"/>
        <v>1650</v>
      </c>
      <c r="G132" s="225">
        <f t="shared" si="8"/>
        <v>1622.5</v>
      </c>
      <c r="H132" s="225">
        <f t="shared" si="7"/>
        <v>27.5</v>
      </c>
      <c r="I132" s="226" t="s">
        <v>4098</v>
      </c>
    </row>
    <row r="133" spans="1:9">
      <c r="A133" s="221">
        <v>118</v>
      </c>
      <c r="B133" s="222" t="s">
        <v>3572</v>
      </c>
      <c r="C133" s="223">
        <v>9</v>
      </c>
      <c r="D133" s="221">
        <v>3</v>
      </c>
      <c r="E133" s="221">
        <v>69620</v>
      </c>
      <c r="F133" s="224">
        <f t="shared" si="6"/>
        <v>2088.6</v>
      </c>
      <c r="G133" s="225">
        <f t="shared" si="8"/>
        <v>2053.79</v>
      </c>
      <c r="H133" s="225">
        <f t="shared" si="7"/>
        <v>34.809999999999945</v>
      </c>
      <c r="I133" s="228"/>
    </row>
    <row r="134" spans="1:9">
      <c r="A134" s="221">
        <v>119</v>
      </c>
      <c r="B134" s="222" t="s">
        <v>3582</v>
      </c>
      <c r="C134" s="223">
        <v>9</v>
      </c>
      <c r="D134" s="221">
        <v>5</v>
      </c>
      <c r="E134" s="221">
        <v>133010</v>
      </c>
      <c r="F134" s="224">
        <f t="shared" si="6"/>
        <v>3990.3</v>
      </c>
      <c r="G134" s="225">
        <f t="shared" si="8"/>
        <v>3923.7950000000001</v>
      </c>
      <c r="H134" s="225">
        <f t="shared" si="7"/>
        <v>66.505000000000109</v>
      </c>
      <c r="I134" s="228"/>
    </row>
    <row r="135" spans="1:9">
      <c r="A135" s="221">
        <v>120</v>
      </c>
      <c r="B135" s="222" t="s">
        <v>3597</v>
      </c>
      <c r="C135" s="223">
        <v>9</v>
      </c>
      <c r="D135" s="221">
        <v>5</v>
      </c>
      <c r="E135" s="221">
        <v>195590</v>
      </c>
      <c r="F135" s="224">
        <f t="shared" si="6"/>
        <v>5867.7</v>
      </c>
      <c r="G135" s="225">
        <f t="shared" si="8"/>
        <v>5769.9049999999997</v>
      </c>
      <c r="H135" s="225">
        <f t="shared" si="7"/>
        <v>97.795000000000073</v>
      </c>
      <c r="I135" s="228"/>
    </row>
    <row r="136" spans="1:9">
      <c r="A136" s="221">
        <v>121</v>
      </c>
      <c r="B136" s="222" t="s">
        <v>3614</v>
      </c>
      <c r="C136" s="223">
        <v>9</v>
      </c>
      <c r="D136" s="221">
        <v>1</v>
      </c>
      <c r="E136" s="221">
        <v>18290</v>
      </c>
      <c r="F136" s="224">
        <f t="shared" si="6"/>
        <v>548.70000000000005</v>
      </c>
      <c r="G136" s="225">
        <f t="shared" si="8"/>
        <v>539.55499999999995</v>
      </c>
      <c r="H136" s="225">
        <f t="shared" si="7"/>
        <v>9.1450000000000955</v>
      </c>
      <c r="I136" s="228"/>
    </row>
    <row r="137" spans="1:9">
      <c r="A137" s="221">
        <v>122</v>
      </c>
      <c r="B137" s="222" t="s">
        <v>3620</v>
      </c>
      <c r="C137" s="223">
        <v>9</v>
      </c>
      <c r="D137" s="221">
        <v>2</v>
      </c>
      <c r="E137" s="221">
        <v>94670</v>
      </c>
      <c r="F137" s="224">
        <f t="shared" si="6"/>
        <v>2840.1</v>
      </c>
      <c r="G137" s="225">
        <f t="shared" si="8"/>
        <v>2792.7649999999999</v>
      </c>
      <c r="H137" s="225">
        <f t="shared" si="7"/>
        <v>47.335000000000036</v>
      </c>
      <c r="I137" s="228"/>
    </row>
    <row r="138" spans="1:9">
      <c r="A138" s="221">
        <v>123</v>
      </c>
      <c r="B138" s="222" t="s">
        <v>4099</v>
      </c>
      <c r="C138" s="223">
        <v>9</v>
      </c>
      <c r="D138" s="221">
        <v>2</v>
      </c>
      <c r="E138" s="221">
        <v>100710</v>
      </c>
      <c r="F138" s="224">
        <f t="shared" si="6"/>
        <v>3021.3</v>
      </c>
      <c r="G138" s="225">
        <f t="shared" si="8"/>
        <v>2970.9450000000002</v>
      </c>
      <c r="H138" s="225">
        <f t="shared" si="7"/>
        <v>50.355000000000018</v>
      </c>
      <c r="I138" s="228"/>
    </row>
    <row r="139" spans="1:9">
      <c r="A139" s="221">
        <v>124</v>
      </c>
      <c r="B139" s="222" t="s">
        <v>3637</v>
      </c>
      <c r="C139" s="223">
        <v>9</v>
      </c>
      <c r="D139" s="221">
        <v>8</v>
      </c>
      <c r="E139" s="221">
        <v>334110</v>
      </c>
      <c r="F139" s="224">
        <f t="shared" si="6"/>
        <v>10023.299999999999</v>
      </c>
      <c r="G139" s="225">
        <f t="shared" si="8"/>
        <v>9856.2450000000008</v>
      </c>
      <c r="H139" s="225">
        <f t="shared" si="7"/>
        <v>167.05499999999847</v>
      </c>
      <c r="I139" s="228"/>
    </row>
    <row r="140" spans="1:9">
      <c r="A140" s="221">
        <v>125</v>
      </c>
      <c r="B140" s="222" t="s">
        <v>3659</v>
      </c>
      <c r="C140" s="223">
        <v>9</v>
      </c>
      <c r="D140" s="221">
        <v>2</v>
      </c>
      <c r="E140" s="221">
        <v>34080</v>
      </c>
      <c r="F140" s="224">
        <f t="shared" si="6"/>
        <v>1022.4</v>
      </c>
      <c r="G140" s="225">
        <f t="shared" si="8"/>
        <v>1005.36</v>
      </c>
      <c r="H140" s="225">
        <f t="shared" si="7"/>
        <v>17.039999999999964</v>
      </c>
      <c r="I140" s="228"/>
    </row>
    <row r="141" spans="1:9">
      <c r="A141" s="221">
        <v>126</v>
      </c>
      <c r="B141" s="222" t="s">
        <v>3669</v>
      </c>
      <c r="C141" s="223">
        <v>9</v>
      </c>
      <c r="D141" s="221">
        <v>5</v>
      </c>
      <c r="E141" s="221">
        <v>139790</v>
      </c>
      <c r="F141" s="224">
        <f t="shared" si="6"/>
        <v>4193.7</v>
      </c>
      <c r="G141" s="225">
        <f t="shared" si="8"/>
        <v>4123.8050000000003</v>
      </c>
      <c r="H141" s="225">
        <f t="shared" si="7"/>
        <v>69.894999999999527</v>
      </c>
      <c r="I141" s="228"/>
    </row>
    <row r="142" spans="1:9">
      <c r="A142" s="221">
        <v>127</v>
      </c>
      <c r="B142" s="230" t="s">
        <v>3685</v>
      </c>
      <c r="C142" s="231">
        <v>9</v>
      </c>
      <c r="D142" s="232">
        <v>3</v>
      </c>
      <c r="E142" s="232">
        <v>91450</v>
      </c>
      <c r="F142" s="233">
        <f t="shared" si="6"/>
        <v>2743.5</v>
      </c>
      <c r="G142" s="234">
        <f t="shared" si="8"/>
        <v>2697.7750000000001</v>
      </c>
      <c r="H142" s="234">
        <f t="shared" si="7"/>
        <v>45.724999999999909</v>
      </c>
      <c r="I142" s="228"/>
    </row>
    <row r="143" spans="1:9">
      <c r="A143" s="221"/>
      <c r="B143" s="235" t="s">
        <v>4082</v>
      </c>
      <c r="C143" s="236">
        <v>9</v>
      </c>
      <c r="D143" s="237">
        <f>SUM(D125:D142)</f>
        <v>97</v>
      </c>
      <c r="E143" s="237">
        <f>SUM(E125:E142)</f>
        <v>3342960</v>
      </c>
      <c r="F143" s="238">
        <f>SUM(F125:F142)</f>
        <v>100288.8</v>
      </c>
      <c r="G143" s="238">
        <f>SUM(G125:G142)</f>
        <v>98617.319999999978</v>
      </c>
      <c r="H143" s="238">
        <f>SUM(H125:H142)</f>
        <v>1671.4799999999977</v>
      </c>
      <c r="I143" s="228"/>
    </row>
    <row r="144" spans="1:9">
      <c r="A144" s="221">
        <v>128</v>
      </c>
      <c r="B144" s="214" t="s">
        <v>3696</v>
      </c>
      <c r="C144" s="215">
        <v>10</v>
      </c>
      <c r="D144" s="213">
        <v>10</v>
      </c>
      <c r="E144" s="213">
        <v>281540</v>
      </c>
      <c r="F144" s="218">
        <f t="shared" si="6"/>
        <v>8446.2000000000007</v>
      </c>
      <c r="G144" s="219">
        <f t="shared" si="8"/>
        <v>8305.43</v>
      </c>
      <c r="H144" s="219">
        <f t="shared" si="7"/>
        <v>140.77000000000044</v>
      </c>
      <c r="I144" s="228"/>
    </row>
    <row r="145" spans="1:9">
      <c r="A145" s="221">
        <v>129</v>
      </c>
      <c r="B145" s="222" t="s">
        <v>3727</v>
      </c>
      <c r="C145" s="223">
        <v>10</v>
      </c>
      <c r="D145" s="221">
        <v>1</v>
      </c>
      <c r="E145" s="221">
        <v>50480</v>
      </c>
      <c r="F145" s="224">
        <f t="shared" si="6"/>
        <v>1514.4</v>
      </c>
      <c r="G145" s="225">
        <f t="shared" si="8"/>
        <v>1489.16</v>
      </c>
      <c r="H145" s="225">
        <f t="shared" si="7"/>
        <v>25.240000000000009</v>
      </c>
      <c r="I145" s="226" t="s">
        <v>4100</v>
      </c>
    </row>
    <row r="146" spans="1:9">
      <c r="A146" s="221">
        <v>130</v>
      </c>
      <c r="B146" s="222" t="s">
        <v>3730</v>
      </c>
      <c r="C146" s="223">
        <v>10</v>
      </c>
      <c r="D146" s="221">
        <v>2</v>
      </c>
      <c r="E146" s="221">
        <v>31600</v>
      </c>
      <c r="F146" s="224">
        <f t="shared" ref="F146:F162" si="9">E146*3/100</f>
        <v>948</v>
      </c>
      <c r="G146" s="225">
        <f t="shared" si="8"/>
        <v>932.2</v>
      </c>
      <c r="H146" s="225">
        <f t="shared" ref="H146:H162" si="10">F146-G146</f>
        <v>15.799999999999955</v>
      </c>
      <c r="I146" s="228"/>
    </row>
    <row r="147" spans="1:9">
      <c r="A147" s="221">
        <v>131</v>
      </c>
      <c r="B147" s="222" t="s">
        <v>3739</v>
      </c>
      <c r="C147" s="223">
        <v>10</v>
      </c>
      <c r="D147" s="221">
        <v>2</v>
      </c>
      <c r="E147" s="249">
        <v>56970</v>
      </c>
      <c r="F147" s="224">
        <f t="shared" si="9"/>
        <v>1709.1</v>
      </c>
      <c r="G147" s="225">
        <f t="shared" si="8"/>
        <v>1680.615</v>
      </c>
      <c r="H147" s="225">
        <f t="shared" si="10"/>
        <v>28.4849999999999</v>
      </c>
      <c r="I147" s="228"/>
    </row>
    <row r="148" spans="1:9">
      <c r="A148" s="221">
        <v>132</v>
      </c>
      <c r="B148" s="222" t="s">
        <v>3748</v>
      </c>
      <c r="C148" s="223">
        <v>10</v>
      </c>
      <c r="D148" s="221">
        <v>13</v>
      </c>
      <c r="E148" s="246">
        <v>517980</v>
      </c>
      <c r="F148" s="224">
        <f t="shared" si="9"/>
        <v>15539.4</v>
      </c>
      <c r="G148" s="225">
        <f t="shared" si="8"/>
        <v>15280.41</v>
      </c>
      <c r="H148" s="225">
        <f t="shared" si="10"/>
        <v>258.98999999999978</v>
      </c>
      <c r="I148" s="228"/>
    </row>
    <row r="149" spans="1:9">
      <c r="A149" s="221">
        <v>133</v>
      </c>
      <c r="B149" s="222" t="s">
        <v>3782</v>
      </c>
      <c r="C149" s="223">
        <v>10</v>
      </c>
      <c r="D149" s="221">
        <v>13</v>
      </c>
      <c r="E149" s="221">
        <v>423220</v>
      </c>
      <c r="F149" s="224">
        <f t="shared" si="9"/>
        <v>12696.6</v>
      </c>
      <c r="G149" s="225">
        <f t="shared" si="8"/>
        <v>12484.99</v>
      </c>
      <c r="H149" s="225">
        <f t="shared" si="10"/>
        <v>211.61000000000058</v>
      </c>
      <c r="I149" s="228"/>
    </row>
    <row r="150" spans="1:9">
      <c r="A150" s="221">
        <v>134</v>
      </c>
      <c r="B150" s="222" t="s">
        <v>3812</v>
      </c>
      <c r="C150" s="223">
        <v>10</v>
      </c>
      <c r="D150" s="221">
        <v>6</v>
      </c>
      <c r="E150" s="246">
        <v>260890</v>
      </c>
      <c r="F150" s="224">
        <f t="shared" si="9"/>
        <v>7826.7</v>
      </c>
      <c r="G150" s="225">
        <f t="shared" si="8"/>
        <v>7696.2550000000001</v>
      </c>
      <c r="H150" s="225">
        <f t="shared" si="10"/>
        <v>130.44499999999971</v>
      </c>
      <c r="I150" s="228"/>
    </row>
    <row r="151" spans="1:9">
      <c r="A151" s="221">
        <v>135</v>
      </c>
      <c r="B151" s="222" t="s">
        <v>4101</v>
      </c>
      <c r="C151" s="223">
        <v>10</v>
      </c>
      <c r="D151" s="221">
        <v>13</v>
      </c>
      <c r="E151" s="221">
        <v>413740</v>
      </c>
      <c r="F151" s="224">
        <f t="shared" si="9"/>
        <v>12412.2</v>
      </c>
      <c r="G151" s="225">
        <f t="shared" si="8"/>
        <v>12205.33</v>
      </c>
      <c r="H151" s="225">
        <f t="shared" si="10"/>
        <v>206.8700000000008</v>
      </c>
      <c r="I151" s="228"/>
    </row>
    <row r="152" spans="1:9">
      <c r="A152" s="221">
        <v>136</v>
      </c>
      <c r="B152" s="222" t="s">
        <v>3866</v>
      </c>
      <c r="C152" s="223">
        <v>10</v>
      </c>
      <c r="D152" s="221">
        <v>2</v>
      </c>
      <c r="E152" s="221">
        <v>78150</v>
      </c>
      <c r="F152" s="224">
        <f t="shared" si="9"/>
        <v>2344.5</v>
      </c>
      <c r="G152" s="225">
        <f t="shared" si="8"/>
        <v>2305.4250000000002</v>
      </c>
      <c r="H152" s="225">
        <f t="shared" si="10"/>
        <v>39.074999999999818</v>
      </c>
      <c r="I152" s="228"/>
    </row>
    <row r="153" spans="1:9">
      <c r="A153" s="221">
        <v>137</v>
      </c>
      <c r="B153" s="222" t="s">
        <v>3875</v>
      </c>
      <c r="C153" s="223">
        <v>10</v>
      </c>
      <c r="D153" s="221">
        <v>3</v>
      </c>
      <c r="E153" s="221">
        <v>81280</v>
      </c>
      <c r="F153" s="224">
        <f t="shared" si="9"/>
        <v>2438.4</v>
      </c>
      <c r="G153" s="225">
        <f t="shared" si="8"/>
        <v>2397.7600000000002</v>
      </c>
      <c r="H153" s="225">
        <f t="shared" si="10"/>
        <v>40.639999999999873</v>
      </c>
      <c r="I153" s="228"/>
    </row>
    <row r="154" spans="1:9">
      <c r="A154" s="221">
        <v>138</v>
      </c>
      <c r="B154" s="222" t="s">
        <v>3885</v>
      </c>
      <c r="C154" s="223">
        <v>10</v>
      </c>
      <c r="D154" s="221">
        <v>4</v>
      </c>
      <c r="E154" s="221">
        <v>157170</v>
      </c>
      <c r="F154" s="224">
        <f t="shared" si="9"/>
        <v>4715.1000000000004</v>
      </c>
      <c r="G154" s="225">
        <f t="shared" si="8"/>
        <v>4636.5150000000003</v>
      </c>
      <c r="H154" s="225">
        <f t="shared" si="10"/>
        <v>78.585000000000036</v>
      </c>
      <c r="I154" s="240"/>
    </row>
    <row r="155" spans="1:9">
      <c r="A155" s="221">
        <v>139</v>
      </c>
      <c r="B155" s="222" t="s">
        <v>4102</v>
      </c>
      <c r="C155" s="223">
        <v>10</v>
      </c>
      <c r="D155" s="221">
        <v>2</v>
      </c>
      <c r="E155" s="221">
        <v>75620</v>
      </c>
      <c r="F155" s="224">
        <f t="shared" si="9"/>
        <v>2268.6</v>
      </c>
      <c r="G155" s="225">
        <f t="shared" si="8"/>
        <v>2230.79</v>
      </c>
      <c r="H155" s="225">
        <f t="shared" si="10"/>
        <v>37.809999999999945</v>
      </c>
      <c r="I155" s="226" t="s">
        <v>4103</v>
      </c>
    </row>
    <row r="156" spans="1:9">
      <c r="A156" s="221">
        <v>140</v>
      </c>
      <c r="B156" s="222" t="s">
        <v>3904</v>
      </c>
      <c r="C156" s="223">
        <v>10</v>
      </c>
      <c r="D156" s="221">
        <v>1</v>
      </c>
      <c r="E156" s="221">
        <v>47230</v>
      </c>
      <c r="F156" s="224">
        <f t="shared" si="9"/>
        <v>1416.9</v>
      </c>
      <c r="G156" s="225">
        <f t="shared" si="8"/>
        <v>1393.2850000000001</v>
      </c>
      <c r="H156" s="225">
        <f t="shared" si="10"/>
        <v>23.615000000000009</v>
      </c>
      <c r="I156" s="226" t="s">
        <v>4103</v>
      </c>
    </row>
    <row r="157" spans="1:9">
      <c r="A157" s="221">
        <v>141</v>
      </c>
      <c r="B157" s="222" t="s">
        <v>3906</v>
      </c>
      <c r="C157" s="223">
        <v>10</v>
      </c>
      <c r="D157" s="221">
        <v>9</v>
      </c>
      <c r="E157" s="221">
        <v>296460</v>
      </c>
      <c r="F157" s="224">
        <f t="shared" si="9"/>
        <v>8893.7999999999993</v>
      </c>
      <c r="G157" s="225">
        <f t="shared" si="8"/>
        <v>8745.57</v>
      </c>
      <c r="H157" s="225">
        <f t="shared" si="10"/>
        <v>148.22999999999956</v>
      </c>
      <c r="I157" s="228"/>
    </row>
    <row r="158" spans="1:9">
      <c r="A158" s="221">
        <v>142</v>
      </c>
      <c r="B158" s="222" t="s">
        <v>3933</v>
      </c>
      <c r="C158" s="223">
        <v>10</v>
      </c>
      <c r="D158" s="221">
        <v>14</v>
      </c>
      <c r="E158" s="221">
        <v>418350</v>
      </c>
      <c r="F158" s="224">
        <f t="shared" si="9"/>
        <v>12550.5</v>
      </c>
      <c r="G158" s="225">
        <f t="shared" si="8"/>
        <v>12341.325000000001</v>
      </c>
      <c r="H158" s="225">
        <f t="shared" si="10"/>
        <v>209.17499999999927</v>
      </c>
      <c r="I158" s="228"/>
    </row>
    <row r="159" spans="1:9">
      <c r="A159" s="221">
        <v>143</v>
      </c>
      <c r="B159" s="222" t="s">
        <v>3969</v>
      </c>
      <c r="C159" s="223">
        <v>10</v>
      </c>
      <c r="D159" s="221">
        <v>4</v>
      </c>
      <c r="E159" s="221">
        <v>133480</v>
      </c>
      <c r="F159" s="224">
        <f t="shared" si="9"/>
        <v>4004.4</v>
      </c>
      <c r="G159" s="225">
        <f t="shared" si="8"/>
        <v>3937.66</v>
      </c>
      <c r="H159" s="225">
        <f t="shared" si="10"/>
        <v>66.740000000000236</v>
      </c>
      <c r="I159" s="228"/>
    </row>
    <row r="160" spans="1:9">
      <c r="A160" s="221">
        <v>144</v>
      </c>
      <c r="B160" s="222" t="s">
        <v>3981</v>
      </c>
      <c r="C160" s="223">
        <v>10</v>
      </c>
      <c r="D160" s="221">
        <v>12</v>
      </c>
      <c r="E160" s="221">
        <v>318630</v>
      </c>
      <c r="F160" s="224">
        <f t="shared" si="9"/>
        <v>9558.9</v>
      </c>
      <c r="G160" s="225">
        <f t="shared" si="8"/>
        <v>9399.5849999999991</v>
      </c>
      <c r="H160" s="225">
        <f t="shared" si="10"/>
        <v>159.31500000000051</v>
      </c>
      <c r="I160" s="228"/>
    </row>
    <row r="161" spans="1:9">
      <c r="A161" s="221">
        <v>145</v>
      </c>
      <c r="B161" s="222" t="s">
        <v>4017</v>
      </c>
      <c r="C161" s="223">
        <v>10</v>
      </c>
      <c r="D161" s="221">
        <v>3</v>
      </c>
      <c r="E161" s="221">
        <v>60880</v>
      </c>
      <c r="F161" s="224">
        <f t="shared" si="9"/>
        <v>1826.4</v>
      </c>
      <c r="G161" s="225">
        <f t="shared" si="8"/>
        <v>1795.96</v>
      </c>
      <c r="H161" s="225">
        <f t="shared" si="10"/>
        <v>30.440000000000055</v>
      </c>
      <c r="I161" s="228"/>
    </row>
    <row r="162" spans="1:9">
      <c r="A162" s="232">
        <v>146</v>
      </c>
      <c r="B162" s="250" t="s">
        <v>4027</v>
      </c>
      <c r="C162" s="231">
        <v>10</v>
      </c>
      <c r="D162" s="232">
        <v>13</v>
      </c>
      <c r="E162" s="232">
        <v>458770</v>
      </c>
      <c r="F162" s="233">
        <f t="shared" si="9"/>
        <v>13763.1</v>
      </c>
      <c r="G162" s="234">
        <f t="shared" si="8"/>
        <v>13533.715</v>
      </c>
      <c r="H162" s="234">
        <f t="shared" si="10"/>
        <v>229.38500000000022</v>
      </c>
      <c r="I162" s="251"/>
    </row>
    <row r="163" spans="1:9">
      <c r="A163" s="252"/>
      <c r="B163" s="253" t="s">
        <v>4082</v>
      </c>
      <c r="C163" s="254">
        <v>10</v>
      </c>
      <c r="D163" s="252">
        <f>SUM(D144:D162)</f>
        <v>127</v>
      </c>
      <c r="E163" s="252">
        <f>SUM(E144:E162)</f>
        <v>4162440</v>
      </c>
      <c r="F163" s="255">
        <f>SUM(F144:F162)</f>
        <v>124873.19999999998</v>
      </c>
      <c r="G163" s="256">
        <f>SUM(G144:G162)</f>
        <v>122791.98000000003</v>
      </c>
      <c r="H163" s="256">
        <f>SUM(H144:H162)</f>
        <v>2081.2200000000007</v>
      </c>
      <c r="I163" s="257"/>
    </row>
    <row r="164" spans="1:9">
      <c r="A164" s="237"/>
      <c r="B164" s="235" t="s">
        <v>4104</v>
      </c>
      <c r="C164" s="236"/>
      <c r="D164" s="237">
        <f>D23+D43+D63+D81+D104+D124+D143+D163+D105+D107</f>
        <v>1321</v>
      </c>
      <c r="E164" s="237">
        <f>E23+E43+E63+E81+E104+E124+E143+E163+E105+E107</f>
        <v>51106560</v>
      </c>
      <c r="F164" s="238">
        <f>F23+F43+F63+F81+F104+F124+F143+F163+F105+F107</f>
        <v>1533196.8</v>
      </c>
      <c r="G164" s="238">
        <f>G23+G43+G63+G81+G104+G124+G143+G163+G105+G107</f>
        <v>1507643.52</v>
      </c>
      <c r="H164" s="238">
        <f>H23+H43+H63+H81+H104+H124+H143+H163+H105+H107</f>
        <v>25553.279999999941</v>
      </c>
      <c r="I164" s="258"/>
    </row>
    <row r="165" spans="1:9">
      <c r="A165" s="262"/>
    </row>
    <row r="166" spans="1:9">
      <c r="A166" s="262"/>
    </row>
    <row r="167" spans="1:9">
      <c r="A167" s="262"/>
    </row>
    <row r="168" spans="1:9">
      <c r="A168" s="262"/>
    </row>
    <row r="169" spans="1:9">
      <c r="A169" s="262"/>
    </row>
    <row r="170" spans="1:9">
      <c r="A170" s="262"/>
    </row>
    <row r="171" spans="1:9">
      <c r="A171" s="262"/>
    </row>
    <row r="172" spans="1:9">
      <c r="A172" s="262"/>
    </row>
    <row r="173" spans="1:9">
      <c r="A173" s="262"/>
    </row>
    <row r="174" spans="1:9">
      <c r="A174" s="262"/>
    </row>
    <row r="175" spans="1:9">
      <c r="A175" s="262"/>
    </row>
    <row r="176" spans="1:9">
      <c r="A176" s="262"/>
    </row>
    <row r="177" spans="1:1">
      <c r="A177" s="262"/>
    </row>
    <row r="178" spans="1:1">
      <c r="A178" s="262"/>
    </row>
    <row r="179" spans="1:1">
      <c r="A179" s="262"/>
    </row>
    <row r="180" spans="1:1">
      <c r="A180" s="262"/>
    </row>
    <row r="181" spans="1:1">
      <c r="A181" s="262"/>
    </row>
    <row r="182" spans="1:1">
      <c r="A182" s="262"/>
    </row>
    <row r="183" spans="1:1">
      <c r="A183" s="262"/>
    </row>
    <row r="184" spans="1:1">
      <c r="A184" s="262"/>
    </row>
    <row r="185" spans="1:1">
      <c r="A185" s="262"/>
    </row>
    <row r="186" spans="1:1">
      <c r="A186" s="262"/>
    </row>
    <row r="187" spans="1:1">
      <c r="A187" s="262"/>
    </row>
    <row r="188" spans="1:1">
      <c r="A188" s="262"/>
    </row>
    <row r="189" spans="1:1">
      <c r="A189" s="262"/>
    </row>
    <row r="190" spans="1:1">
      <c r="A190" s="262"/>
    </row>
    <row r="191" spans="1:1">
      <c r="A191" s="262"/>
    </row>
    <row r="192" spans="1:1">
      <c r="A192" s="262"/>
    </row>
    <row r="193" spans="1:1">
      <c r="A193" s="262"/>
    </row>
    <row r="194" spans="1:1">
      <c r="A194" s="262"/>
    </row>
    <row r="195" spans="1:1">
      <c r="A195" s="262"/>
    </row>
    <row r="196" spans="1:1">
      <c r="A196" s="262"/>
    </row>
    <row r="197" spans="1:1">
      <c r="A197" s="262"/>
    </row>
    <row r="198" spans="1:1">
      <c r="A198" s="262"/>
    </row>
    <row r="199" spans="1:1">
      <c r="A199" s="262"/>
    </row>
    <row r="200" spans="1:1">
      <c r="A200" s="262"/>
    </row>
    <row r="201" spans="1:1">
      <c r="A201" s="262"/>
    </row>
    <row r="202" spans="1:1">
      <c r="A202" s="262"/>
    </row>
    <row r="203" spans="1:1">
      <c r="A203" s="262"/>
    </row>
    <row r="204" spans="1:1">
      <c r="A204" s="262"/>
    </row>
    <row r="205" spans="1:1">
      <c r="A205" s="262"/>
    </row>
    <row r="206" spans="1:1">
      <c r="A206" s="262"/>
    </row>
    <row r="207" spans="1:1">
      <c r="A207" s="262"/>
    </row>
    <row r="208" spans="1:1">
      <c r="A208" s="262"/>
    </row>
    <row r="209" spans="1:8">
      <c r="A209" s="262"/>
    </row>
    <row r="210" spans="1:8">
      <c r="A210" s="262"/>
    </row>
    <row r="211" spans="1:8">
      <c r="A211" s="262"/>
    </row>
    <row r="212" spans="1:8">
      <c r="A212" s="262"/>
    </row>
    <row r="213" spans="1:8">
      <c r="A213" s="262"/>
    </row>
    <row r="214" spans="1:8">
      <c r="A214" s="262"/>
    </row>
    <row r="215" spans="1:8">
      <c r="A215" s="262"/>
    </row>
    <row r="216" spans="1:8">
      <c r="A216" s="262"/>
    </row>
    <row r="217" spans="1:8">
      <c r="A217" s="262"/>
    </row>
    <row r="218" spans="1:8">
      <c r="B218" s="263" t="s">
        <v>4082</v>
      </c>
      <c r="D218" s="264">
        <v>1322</v>
      </c>
      <c r="E218" s="261">
        <v>51161490</v>
      </c>
      <c r="F218" s="261">
        <v>1534844.7</v>
      </c>
      <c r="G218" s="261">
        <v>1509263.9549999994</v>
      </c>
      <c r="H218" s="261">
        <v>25580.745000000577</v>
      </c>
    </row>
    <row r="220" spans="1:8">
      <c r="D220" s="265">
        <f>D163+D143+D124+D107+D105+D104+D81+D63+D43+D23</f>
        <v>1321</v>
      </c>
      <c r="E220" s="266">
        <f>E163+E143+E124+E107+E105+E104+E81+E63+E43+E23</f>
        <v>51106560</v>
      </c>
      <c r="F220" s="266">
        <f>F163+F143+F124+F107+F105+F104+F81+F63+F43+F23</f>
        <v>1533196.8</v>
      </c>
      <c r="G220" s="266">
        <f>G163+G143+G124+G107+G105+G104+G81+G63+G43+G23</f>
        <v>1507643.5200000003</v>
      </c>
      <c r="H220" s="266">
        <f>H163+H143+H124+H107+H105+H104+H81+H63+H43+H23</f>
        <v>25553.279999999944</v>
      </c>
    </row>
  </sheetData>
  <mergeCells count="8">
    <mergeCell ref="A1:I1"/>
    <mergeCell ref="A2:I2"/>
    <mergeCell ref="A3:I3"/>
    <mergeCell ref="A5:A6"/>
    <mergeCell ref="B5:B6"/>
    <mergeCell ref="C5:C6"/>
    <mergeCell ref="D5:D6"/>
    <mergeCell ref="I5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19"/>
  <sheetViews>
    <sheetView workbookViewId="0">
      <selection activeCell="D14" sqref="D14"/>
    </sheetView>
  </sheetViews>
  <sheetFormatPr defaultRowHeight="22.5"/>
  <cols>
    <col min="1" max="1" width="8.5" style="197" customWidth="1"/>
    <col min="2" max="2" width="8.875" style="197" customWidth="1"/>
    <col min="3" max="3" width="14.875" style="63" customWidth="1"/>
    <col min="4" max="4" width="14" style="63" customWidth="1"/>
    <col min="5" max="5" width="14.625" style="63" customWidth="1"/>
    <col min="6" max="6" width="11.625" style="198" customWidth="1"/>
    <col min="7" max="7" width="13" style="63" customWidth="1"/>
    <col min="8" max="8" width="15.75" style="201" customWidth="1"/>
    <col min="9" max="9" width="13.25" style="63" customWidth="1"/>
    <col min="10" max="16384" width="9" style="103"/>
  </cols>
  <sheetData>
    <row r="1" spans="1:9">
      <c r="A1" s="334" t="s">
        <v>4061</v>
      </c>
      <c r="B1" s="334"/>
      <c r="C1" s="334"/>
      <c r="D1" s="334"/>
      <c r="E1" s="334"/>
      <c r="F1" s="334"/>
      <c r="G1" s="334"/>
      <c r="H1" s="334"/>
      <c r="I1" s="334"/>
    </row>
    <row r="2" spans="1:9">
      <c r="A2" s="334" t="s">
        <v>4170</v>
      </c>
      <c r="B2" s="334"/>
      <c r="C2" s="334"/>
      <c r="D2" s="334"/>
      <c r="E2" s="334"/>
      <c r="F2" s="334"/>
      <c r="G2" s="334"/>
      <c r="H2" s="334"/>
      <c r="I2" s="334"/>
    </row>
    <row r="3" spans="1:9">
      <c r="A3" s="334" t="s">
        <v>1</v>
      </c>
      <c r="B3" s="334"/>
      <c r="C3" s="334"/>
      <c r="D3" s="334"/>
      <c r="E3" s="334"/>
      <c r="F3" s="334"/>
      <c r="G3" s="334"/>
      <c r="H3" s="334"/>
      <c r="I3" s="334"/>
    </row>
    <row r="4" spans="1:9">
      <c r="A4" s="340" t="s">
        <v>4171</v>
      </c>
      <c r="B4" s="343" t="s">
        <v>4065</v>
      </c>
      <c r="C4" s="179" t="s">
        <v>4066</v>
      </c>
      <c r="D4" s="179" t="s">
        <v>4067</v>
      </c>
      <c r="E4" s="180" t="s">
        <v>4068</v>
      </c>
      <c r="F4" s="181" t="s">
        <v>4069</v>
      </c>
      <c r="G4" s="346" t="s">
        <v>4070</v>
      </c>
      <c r="H4" s="347"/>
      <c r="I4" s="348" t="s">
        <v>11</v>
      </c>
    </row>
    <row r="5" spans="1:9">
      <c r="A5" s="341"/>
      <c r="B5" s="344"/>
      <c r="C5" s="182" t="s">
        <v>4073</v>
      </c>
      <c r="D5" s="182" t="s">
        <v>4074</v>
      </c>
      <c r="E5" s="183" t="s">
        <v>4075</v>
      </c>
      <c r="F5" s="184" t="s">
        <v>4076</v>
      </c>
      <c r="G5" s="179" t="s">
        <v>4175</v>
      </c>
      <c r="H5" s="180" t="s">
        <v>4172</v>
      </c>
      <c r="I5" s="349"/>
    </row>
    <row r="6" spans="1:9">
      <c r="A6" s="341"/>
      <c r="B6" s="344"/>
      <c r="C6" s="182"/>
      <c r="D6" s="182"/>
      <c r="E6" s="183" t="s">
        <v>4077</v>
      </c>
      <c r="F6" s="184"/>
      <c r="G6" s="69" t="s">
        <v>4173</v>
      </c>
      <c r="H6" s="199" t="s">
        <v>4174</v>
      </c>
      <c r="I6" s="349"/>
    </row>
    <row r="7" spans="1:9">
      <c r="A7" s="342"/>
      <c r="B7" s="345"/>
      <c r="C7" s="185"/>
      <c r="D7" s="185"/>
      <c r="E7" s="185"/>
      <c r="F7" s="186"/>
      <c r="G7" s="185"/>
      <c r="H7" s="200"/>
      <c r="I7" s="350"/>
    </row>
    <row r="8" spans="1:9">
      <c r="A8" s="56">
        <v>1</v>
      </c>
      <c r="B8" s="56">
        <v>108</v>
      </c>
      <c r="C8" s="187">
        <v>3782930</v>
      </c>
      <c r="D8" s="188">
        <v>113487.89999999998</v>
      </c>
      <c r="E8" s="188">
        <v>111596.43500000001</v>
      </c>
      <c r="F8" s="189">
        <v>1891.4649999999988</v>
      </c>
      <c r="G8" s="188">
        <v>1134.8789999999995</v>
      </c>
      <c r="H8" s="188">
        <v>756.58599999999956</v>
      </c>
      <c r="I8" s="188"/>
    </row>
    <row r="9" spans="1:9">
      <c r="A9" s="64">
        <v>2</v>
      </c>
      <c r="B9" s="64">
        <v>189</v>
      </c>
      <c r="C9" s="190">
        <v>7229430</v>
      </c>
      <c r="D9" s="191">
        <v>216882.9</v>
      </c>
      <c r="E9" s="191">
        <v>213268.18500000003</v>
      </c>
      <c r="F9" s="192">
        <v>3614.715000000002</v>
      </c>
      <c r="G9" s="191">
        <v>2168.8290000000015</v>
      </c>
      <c r="H9" s="191">
        <v>1445.8860000000009</v>
      </c>
      <c r="I9" s="191"/>
    </row>
    <row r="10" spans="1:9">
      <c r="A10" s="64">
        <v>3</v>
      </c>
      <c r="B10" s="64">
        <v>133</v>
      </c>
      <c r="C10" s="190">
        <v>5057860</v>
      </c>
      <c r="D10" s="191">
        <v>151735.79999999999</v>
      </c>
      <c r="E10" s="191">
        <v>149206.87</v>
      </c>
      <c r="F10" s="192">
        <v>2528.9299999999985</v>
      </c>
      <c r="G10" s="191">
        <v>1517.3579999999993</v>
      </c>
      <c r="H10" s="191">
        <v>1011.5719999999994</v>
      </c>
      <c r="I10" s="191"/>
    </row>
    <row r="11" spans="1:9">
      <c r="A11" s="64">
        <v>4</v>
      </c>
      <c r="B11" s="64">
        <v>142</v>
      </c>
      <c r="C11" s="190">
        <v>6294880</v>
      </c>
      <c r="D11" s="191">
        <v>188846.4</v>
      </c>
      <c r="E11" s="191">
        <v>185698.96000000005</v>
      </c>
      <c r="F11" s="192">
        <v>3147.4399999999441</v>
      </c>
      <c r="G11" s="191">
        <v>1888.4639999999665</v>
      </c>
      <c r="H11" s="191">
        <v>1258.9759999999776</v>
      </c>
      <c r="I11" s="191"/>
    </row>
    <row r="12" spans="1:9">
      <c r="A12" s="64">
        <v>5</v>
      </c>
      <c r="B12" s="64">
        <v>153</v>
      </c>
      <c r="C12" s="190">
        <v>5888360</v>
      </c>
      <c r="D12" s="191">
        <v>176650.80000000005</v>
      </c>
      <c r="E12" s="191">
        <v>173706.61999999997</v>
      </c>
      <c r="F12" s="192">
        <v>2944.1799999999985</v>
      </c>
      <c r="G12" s="191">
        <v>1766.5079999999989</v>
      </c>
      <c r="H12" s="191">
        <v>1177.6719999999993</v>
      </c>
      <c r="I12" s="191"/>
    </row>
    <row r="13" spans="1:9">
      <c r="A13" s="64">
        <v>6</v>
      </c>
      <c r="B13" s="64">
        <v>141</v>
      </c>
      <c r="C13" s="190">
        <v>6544170</v>
      </c>
      <c r="D13" s="191">
        <v>196325.1</v>
      </c>
      <c r="E13" s="191">
        <v>193053.01500000001</v>
      </c>
      <c r="F13" s="192">
        <v>3272.0849999999919</v>
      </c>
      <c r="G13" s="191">
        <v>1963.250999999995</v>
      </c>
      <c r="H13" s="191">
        <v>1308.8339999999966</v>
      </c>
      <c r="I13" s="191"/>
    </row>
    <row r="14" spans="1:9">
      <c r="A14" s="64">
        <v>7</v>
      </c>
      <c r="B14" s="64">
        <v>120</v>
      </c>
      <c r="C14" s="190">
        <v>5245730</v>
      </c>
      <c r="D14" s="191">
        <v>157371.9</v>
      </c>
      <c r="E14" s="191">
        <v>154749.03500000003</v>
      </c>
      <c r="F14" s="192">
        <v>2622.8649999999616</v>
      </c>
      <c r="G14" s="191">
        <v>1573.7189999999771</v>
      </c>
      <c r="H14" s="191">
        <v>1049.1459999999847</v>
      </c>
      <c r="I14" s="191"/>
    </row>
    <row r="15" spans="1:9">
      <c r="A15" s="64">
        <v>8</v>
      </c>
      <c r="B15" s="64">
        <v>111</v>
      </c>
      <c r="C15" s="190">
        <v>3557800</v>
      </c>
      <c r="D15" s="191">
        <v>106734</v>
      </c>
      <c r="E15" s="191">
        <v>104955.1</v>
      </c>
      <c r="F15" s="192">
        <v>1778.8999999999992</v>
      </c>
      <c r="G15" s="191">
        <v>1067.3399999999997</v>
      </c>
      <c r="H15" s="191">
        <v>711.55999999999972</v>
      </c>
      <c r="I15" s="191"/>
    </row>
    <row r="16" spans="1:9">
      <c r="A16" s="64">
        <v>9</v>
      </c>
      <c r="B16" s="64">
        <v>97</v>
      </c>
      <c r="C16" s="190">
        <v>3342960</v>
      </c>
      <c r="D16" s="191">
        <v>100288.8</v>
      </c>
      <c r="E16" s="191">
        <v>98617.319999999978</v>
      </c>
      <c r="F16" s="192">
        <v>1671.4799999999977</v>
      </c>
      <c r="G16" s="191">
        <v>1002.8879999999986</v>
      </c>
      <c r="H16" s="191">
        <v>668.59199999999908</v>
      </c>
      <c r="I16" s="191"/>
    </row>
    <row r="17" spans="1:9">
      <c r="A17" s="64">
        <v>10</v>
      </c>
      <c r="B17" s="64">
        <v>127</v>
      </c>
      <c r="C17" s="190">
        <v>4162440</v>
      </c>
      <c r="D17" s="191">
        <v>124873.19999999998</v>
      </c>
      <c r="E17" s="191">
        <v>122791.98000000003</v>
      </c>
      <c r="F17" s="192">
        <v>2081.2200000000007</v>
      </c>
      <c r="G17" s="191">
        <v>1248.7320000000004</v>
      </c>
      <c r="H17" s="191">
        <v>832.48800000000028</v>
      </c>
      <c r="I17" s="191"/>
    </row>
    <row r="18" spans="1:9">
      <c r="A18" s="64"/>
      <c r="B18" s="64"/>
      <c r="C18" s="190"/>
      <c r="D18" s="191"/>
      <c r="E18" s="191"/>
      <c r="F18" s="192"/>
      <c r="G18" s="69"/>
      <c r="H18" s="191"/>
      <c r="I18" s="69"/>
    </row>
    <row r="19" spans="1:9">
      <c r="A19" s="193" t="s">
        <v>4082</v>
      </c>
      <c r="B19" s="194">
        <v>1321</v>
      </c>
      <c r="C19" s="195">
        <v>51106560</v>
      </c>
      <c r="D19" s="196">
        <v>1533196.8</v>
      </c>
      <c r="E19" s="196">
        <v>1507643.5200000003</v>
      </c>
      <c r="F19" s="196">
        <v>25553.27999999989</v>
      </c>
      <c r="G19" s="196">
        <v>15331.967999999937</v>
      </c>
      <c r="H19" s="196">
        <v>10221.311999999958</v>
      </c>
      <c r="I19" s="185"/>
    </row>
  </sheetData>
  <mergeCells count="7">
    <mergeCell ref="A1:I1"/>
    <mergeCell ref="A2:I2"/>
    <mergeCell ref="A3:I3"/>
    <mergeCell ref="A4:A7"/>
    <mergeCell ref="B4:B7"/>
    <mergeCell ref="G4:H4"/>
    <mergeCell ref="I4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G15"/>
  <sheetViews>
    <sheetView workbookViewId="0">
      <selection activeCell="E8" sqref="E8"/>
    </sheetView>
  </sheetViews>
  <sheetFormatPr defaultRowHeight="22.5"/>
  <cols>
    <col min="1" max="1" width="9" style="269"/>
    <col min="2" max="2" width="33.625" style="7" customWidth="1"/>
    <col min="3" max="3" width="10.625" style="7" customWidth="1"/>
    <col min="4" max="4" width="12.625" style="7" customWidth="1"/>
    <col min="5" max="5" width="17" style="7" customWidth="1"/>
    <col min="6" max="6" width="13.125" style="7" customWidth="1"/>
    <col min="7" max="7" width="9" style="7"/>
    <col min="8" max="16384" width="9" style="103"/>
  </cols>
  <sheetData>
    <row r="1" spans="1:7">
      <c r="B1" s="269"/>
    </row>
    <row r="2" spans="1:7">
      <c r="A2" s="334" t="s">
        <v>4061</v>
      </c>
      <c r="B2" s="334"/>
      <c r="C2" s="334"/>
      <c r="D2" s="334"/>
      <c r="E2" s="334"/>
      <c r="F2" s="334"/>
    </row>
    <row r="3" spans="1:7">
      <c r="A3" s="334" t="s">
        <v>1</v>
      </c>
      <c r="B3" s="334"/>
      <c r="C3" s="334"/>
      <c r="D3" s="334"/>
      <c r="E3" s="334"/>
      <c r="F3" s="334"/>
    </row>
    <row r="5" spans="1:7">
      <c r="A5" s="335" t="s">
        <v>2</v>
      </c>
      <c r="B5" s="335" t="s">
        <v>4176</v>
      </c>
      <c r="C5" s="337" t="s">
        <v>4065</v>
      </c>
      <c r="D5" s="205" t="s">
        <v>4066</v>
      </c>
      <c r="E5" s="205" t="s">
        <v>4067</v>
      </c>
      <c r="F5" s="339" t="s">
        <v>11</v>
      </c>
      <c r="G5" s="259"/>
    </row>
    <row r="6" spans="1:7">
      <c r="A6" s="336"/>
      <c r="B6" s="336"/>
      <c r="C6" s="338"/>
      <c r="D6" s="207" t="s">
        <v>4073</v>
      </c>
      <c r="E6" s="207" t="s">
        <v>4074</v>
      </c>
      <c r="F6" s="336"/>
      <c r="G6" s="259"/>
    </row>
    <row r="7" spans="1:7">
      <c r="A7" s="209"/>
      <c r="B7" s="209"/>
      <c r="C7" s="210"/>
      <c r="D7" s="211"/>
      <c r="E7" s="211"/>
      <c r="F7" s="209"/>
      <c r="G7" s="259"/>
    </row>
    <row r="8" spans="1:7">
      <c r="A8" s="270">
        <v>1</v>
      </c>
      <c r="B8" s="271" t="s">
        <v>15</v>
      </c>
      <c r="C8" s="272">
        <v>3</v>
      </c>
      <c r="D8" s="272">
        <v>136690</v>
      </c>
      <c r="E8" s="273">
        <f>D8*3/100</f>
        <v>4100.7</v>
      </c>
      <c r="F8" s="274"/>
    </row>
    <row r="9" spans="1:7">
      <c r="A9" s="275">
        <v>2</v>
      </c>
      <c r="B9" s="276" t="s">
        <v>107</v>
      </c>
      <c r="C9" s="277">
        <v>129</v>
      </c>
      <c r="D9" s="277">
        <v>6721890</v>
      </c>
      <c r="E9" s="278">
        <f>D9*3/100</f>
        <v>201656.7</v>
      </c>
      <c r="F9" s="279"/>
    </row>
    <row r="10" spans="1:7">
      <c r="A10" s="275">
        <v>3</v>
      </c>
      <c r="B10" s="283" t="s">
        <v>4105</v>
      </c>
      <c r="C10" s="284">
        <v>22</v>
      </c>
      <c r="D10" s="284">
        <v>1028510</v>
      </c>
      <c r="E10" s="285">
        <f>D10*3/100</f>
        <v>30855.3</v>
      </c>
      <c r="F10" s="279"/>
    </row>
    <row r="11" spans="1:7">
      <c r="A11" s="275"/>
      <c r="B11" s="287" t="s">
        <v>4082</v>
      </c>
      <c r="C11" s="288">
        <f>SUM(C8:C10)</f>
        <v>154</v>
      </c>
      <c r="D11" s="288">
        <f>D7+D9+D8+D10</f>
        <v>7887090</v>
      </c>
      <c r="E11" s="289">
        <f>SUM(E8:E10)</f>
        <v>236612.7</v>
      </c>
      <c r="F11" s="279"/>
    </row>
    <row r="12" spans="1:7">
      <c r="A12" s="275"/>
      <c r="B12" s="286"/>
      <c r="C12" s="272"/>
      <c r="D12" s="272"/>
      <c r="E12" s="273"/>
      <c r="F12" s="279"/>
    </row>
    <row r="13" spans="1:7">
      <c r="A13" s="275">
        <v>4</v>
      </c>
      <c r="B13" s="280" t="s">
        <v>4177</v>
      </c>
      <c r="C13" s="277">
        <v>5</v>
      </c>
      <c r="D13" s="277">
        <v>316640</v>
      </c>
      <c r="E13" s="278">
        <f>D13*3/100</f>
        <v>9499.2000000000007</v>
      </c>
      <c r="F13" s="279"/>
    </row>
    <row r="14" spans="1:7">
      <c r="A14" s="275"/>
      <c r="B14" s="279"/>
      <c r="C14" s="279"/>
      <c r="D14" s="279"/>
      <c r="E14" s="279"/>
      <c r="F14" s="279"/>
    </row>
    <row r="15" spans="1:7">
      <c r="A15" s="281"/>
      <c r="B15" s="282"/>
      <c r="C15" s="282"/>
      <c r="D15" s="282"/>
      <c r="E15" s="282"/>
      <c r="F15" s="282"/>
    </row>
  </sheetData>
  <mergeCells count="6">
    <mergeCell ref="A2:F2"/>
    <mergeCell ref="A3:F3"/>
    <mergeCell ref="A5:A6"/>
    <mergeCell ref="B5:B6"/>
    <mergeCell ref="C5:C6"/>
    <mergeCell ref="F5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51"/>
  <sheetViews>
    <sheetView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H9" sqref="H9:H10"/>
    </sheetView>
  </sheetViews>
  <sheetFormatPr defaultRowHeight="22.5"/>
  <cols>
    <col min="1" max="1" width="6" style="104" customWidth="1"/>
    <col min="2" max="2" width="10.875" style="132" customWidth="1"/>
    <col min="3" max="3" width="8.875" style="305" customWidth="1"/>
    <col min="4" max="4" width="10.625" style="305" customWidth="1"/>
    <col min="5" max="5" width="10.375" style="305" customWidth="1"/>
    <col min="6" max="6" width="9" style="132"/>
    <col min="7" max="7" width="9" style="133"/>
    <col min="8" max="8" width="9" style="132"/>
    <col min="9" max="9" width="10.875" style="133" customWidth="1"/>
    <col min="10" max="10" width="10.625" style="132" customWidth="1"/>
    <col min="11" max="11" width="9" style="114"/>
    <col min="12" max="12" width="8.375" style="132" customWidth="1"/>
    <col min="13" max="15" width="9" style="132"/>
    <col min="16" max="19" width="9" style="132" customWidth="1"/>
    <col min="20" max="20" width="8.5" style="132" customWidth="1"/>
    <col min="21" max="21" width="12" style="132" customWidth="1"/>
    <col min="22" max="16384" width="9" style="291"/>
  </cols>
  <sheetData>
    <row r="1" spans="1:21">
      <c r="A1" s="366" t="s">
        <v>4106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102"/>
      <c r="N1" s="102"/>
      <c r="O1" s="102"/>
      <c r="P1" s="102"/>
      <c r="Q1" s="102"/>
      <c r="R1" s="102"/>
      <c r="S1" s="104"/>
      <c r="T1" s="290"/>
      <c r="U1" s="105"/>
    </row>
    <row r="2" spans="1:21">
      <c r="A2" s="367" t="s">
        <v>4148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104"/>
      <c r="N2" s="104"/>
      <c r="O2" s="104"/>
      <c r="P2" s="105"/>
      <c r="Q2" s="105"/>
      <c r="R2" s="105"/>
      <c r="S2" s="104"/>
      <c r="T2" s="105"/>
      <c r="U2" s="105"/>
    </row>
    <row r="3" spans="1:21">
      <c r="A3" s="367" t="s">
        <v>4107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104"/>
      <c r="N3" s="104"/>
      <c r="O3" s="106" t="s">
        <v>4108</v>
      </c>
      <c r="P3" s="107"/>
      <c r="Q3" s="292">
        <f>COUNTIF($R$46:$R$2625,O3)</f>
        <v>0</v>
      </c>
      <c r="R3" s="293">
        <f>SUMIF($K$46:$K$1625,O3,$O$46:$O$1625)</f>
        <v>0</v>
      </c>
      <c r="S3" s="294"/>
      <c r="T3" s="105"/>
      <c r="U3" s="105"/>
    </row>
    <row r="4" spans="1:21">
      <c r="A4" s="108"/>
      <c r="B4" s="108"/>
      <c r="C4" s="109"/>
      <c r="D4" s="109"/>
      <c r="E4" s="109"/>
      <c r="F4" s="108"/>
      <c r="G4" s="108"/>
      <c r="H4" s="108"/>
      <c r="I4" s="108"/>
      <c r="J4" s="108"/>
      <c r="K4" s="110"/>
      <c r="L4" s="108"/>
      <c r="M4" s="104"/>
      <c r="N4" s="104"/>
      <c r="O4" s="106" t="s">
        <v>4109</v>
      </c>
      <c r="P4" s="107"/>
      <c r="Q4" s="292">
        <f>COUNTIF($R$46:$R$2625,O4)</f>
        <v>0</v>
      </c>
      <c r="R4" s="293">
        <f>SUMIF($K$46:$K$1625,O4,$O$46:$O$1625)</f>
        <v>0</v>
      </c>
      <c r="S4" s="294"/>
      <c r="T4" s="108"/>
      <c r="U4" s="105"/>
    </row>
    <row r="5" spans="1:21">
      <c r="A5" s="113"/>
      <c r="B5" s="295" t="s">
        <v>4110</v>
      </c>
      <c r="C5" s="296" t="s">
        <v>4111</v>
      </c>
      <c r="D5" s="297"/>
      <c r="E5" s="298" t="s">
        <v>4066</v>
      </c>
      <c r="F5" s="111" t="s">
        <v>4112</v>
      </c>
      <c r="G5" s="111"/>
      <c r="H5" s="368" t="s">
        <v>4113</v>
      </c>
      <c r="I5" s="369"/>
      <c r="J5" s="111" t="s">
        <v>4114</v>
      </c>
      <c r="K5" s="370" t="s">
        <v>4072</v>
      </c>
      <c r="L5" s="371"/>
      <c r="M5" s="104"/>
      <c r="N5" s="104"/>
      <c r="O5" s="106" t="s">
        <v>4115</v>
      </c>
      <c r="P5" s="107"/>
      <c r="Q5" s="292">
        <f>COUNTIF($R$46:$R$2625,O5)</f>
        <v>0</v>
      </c>
      <c r="R5" s="293">
        <f>SUMIF($K$46:$K$1625,O5,$O$46:$O$1625)</f>
        <v>0</v>
      </c>
      <c r="S5" s="294"/>
      <c r="T5" s="299"/>
      <c r="U5" s="105"/>
    </row>
    <row r="6" spans="1:21">
      <c r="A6" s="113"/>
      <c r="B6" s="300" t="s">
        <v>4116</v>
      </c>
      <c r="C6" s="301">
        <f>COUNTA(C11:C1331)</f>
        <v>1321</v>
      </c>
      <c r="D6" s="301"/>
      <c r="E6" s="302">
        <f>SUM(I11:I1331)</f>
        <v>51106560</v>
      </c>
      <c r="F6" s="303" t="s">
        <v>4117</v>
      </c>
      <c r="G6" s="303"/>
      <c r="H6" s="372">
        <f>E6*F6/100</f>
        <v>1507643.52</v>
      </c>
      <c r="I6" s="373"/>
      <c r="J6" s="112">
        <f>SUM(M11:M1331)</f>
        <v>0</v>
      </c>
      <c r="K6" s="374">
        <f>H6-J6</f>
        <v>1507643.52</v>
      </c>
      <c r="L6" s="375"/>
      <c r="M6" s="104"/>
      <c r="N6" s="104"/>
      <c r="O6" s="106" t="s">
        <v>4118</v>
      </c>
      <c r="P6" s="107"/>
      <c r="Q6" s="292" t="e">
        <f>COUNTIF(#REF!,O6)</f>
        <v>#REF!</v>
      </c>
      <c r="R6" s="293">
        <f>SUMIF($K$46:$K$1625,O6,$O$46:$O$1625)</f>
        <v>0</v>
      </c>
      <c r="S6" s="294"/>
      <c r="T6" s="304"/>
      <c r="U6" s="105"/>
    </row>
    <row r="7" spans="1:21">
      <c r="A7" s="113"/>
      <c r="B7" s="104"/>
      <c r="F7" s="104"/>
      <c r="G7" s="113"/>
      <c r="H7" s="104"/>
      <c r="I7" s="113"/>
      <c r="J7" s="104"/>
      <c r="L7" s="113"/>
      <c r="M7" s="104"/>
      <c r="N7" s="104"/>
      <c r="O7" s="104"/>
      <c r="P7" s="104"/>
      <c r="Q7" s="104"/>
      <c r="R7" s="104"/>
      <c r="S7" s="104"/>
      <c r="T7" s="104"/>
      <c r="U7" s="105"/>
    </row>
    <row r="8" spans="1:21">
      <c r="A8" s="113"/>
      <c r="B8" s="115" t="s">
        <v>4119</v>
      </c>
      <c r="C8" s="306" t="s">
        <v>4120</v>
      </c>
      <c r="D8" s="306"/>
      <c r="E8" s="306"/>
      <c r="F8" s="115" t="s">
        <v>4121</v>
      </c>
      <c r="G8" s="115" t="s">
        <v>4122</v>
      </c>
      <c r="H8" s="115" t="s">
        <v>4123</v>
      </c>
      <c r="I8" s="115" t="s">
        <v>4124</v>
      </c>
      <c r="J8" s="115" t="s">
        <v>4125</v>
      </c>
      <c r="K8" s="116" t="s">
        <v>4126</v>
      </c>
      <c r="L8" s="117" t="s">
        <v>4127</v>
      </c>
      <c r="M8" s="117" t="s">
        <v>4128</v>
      </c>
      <c r="N8" s="104" t="s">
        <v>4129</v>
      </c>
      <c r="O8" s="117" t="s">
        <v>4130</v>
      </c>
      <c r="P8" s="117" t="s">
        <v>4131</v>
      </c>
      <c r="Q8" s="117" t="s">
        <v>4132</v>
      </c>
      <c r="R8" s="117" t="s">
        <v>4133</v>
      </c>
      <c r="S8" s="117" t="s">
        <v>4134</v>
      </c>
      <c r="T8" s="307" t="s">
        <v>4129</v>
      </c>
      <c r="U8" s="105"/>
    </row>
    <row r="9" spans="1:21">
      <c r="A9" s="356" t="s">
        <v>2</v>
      </c>
      <c r="B9" s="351" t="s">
        <v>4110</v>
      </c>
      <c r="C9" s="358" t="s">
        <v>4135</v>
      </c>
      <c r="D9" s="359"/>
      <c r="E9" s="360"/>
      <c r="F9" s="351" t="s">
        <v>4</v>
      </c>
      <c r="G9" s="364" t="s">
        <v>6</v>
      </c>
      <c r="H9" s="351" t="s">
        <v>8</v>
      </c>
      <c r="I9" s="351" t="s">
        <v>9</v>
      </c>
      <c r="J9" s="351" t="s">
        <v>4136</v>
      </c>
      <c r="K9" s="118" t="s">
        <v>4137</v>
      </c>
      <c r="L9" s="119" t="s">
        <v>4138</v>
      </c>
      <c r="M9" s="120" t="s">
        <v>4071</v>
      </c>
      <c r="N9" s="120" t="s">
        <v>4082</v>
      </c>
      <c r="O9" s="121" t="s">
        <v>4139</v>
      </c>
      <c r="P9" s="120" t="s">
        <v>9</v>
      </c>
      <c r="Q9" s="308" t="s">
        <v>4140</v>
      </c>
      <c r="R9" s="353" t="s">
        <v>4141</v>
      </c>
      <c r="S9" s="354"/>
      <c r="T9" s="351" t="s">
        <v>10</v>
      </c>
      <c r="U9" s="309" t="s">
        <v>11</v>
      </c>
    </row>
    <row r="10" spans="1:21">
      <c r="A10" s="357"/>
      <c r="B10" s="352"/>
      <c r="C10" s="361"/>
      <c r="D10" s="362"/>
      <c r="E10" s="363"/>
      <c r="F10" s="352"/>
      <c r="G10" s="365"/>
      <c r="H10" s="352"/>
      <c r="I10" s="352"/>
      <c r="J10" s="352"/>
      <c r="K10" s="122" t="s">
        <v>4142</v>
      </c>
      <c r="L10" s="123" t="s">
        <v>1830</v>
      </c>
      <c r="M10" s="124" t="s">
        <v>4137</v>
      </c>
      <c r="N10" s="124" t="s">
        <v>4143</v>
      </c>
      <c r="O10" s="125" t="s">
        <v>4144</v>
      </c>
      <c r="P10" s="124" t="s">
        <v>4145</v>
      </c>
      <c r="Q10" s="124" t="s">
        <v>4146</v>
      </c>
      <c r="R10" s="310" t="s">
        <v>8</v>
      </c>
      <c r="S10" s="311" t="s">
        <v>4147</v>
      </c>
      <c r="T10" s="355"/>
      <c r="U10" s="312"/>
    </row>
    <row r="11" spans="1:21">
      <c r="A11" s="313">
        <v>1</v>
      </c>
      <c r="B11" s="68" t="s">
        <v>108</v>
      </c>
      <c r="C11" s="65" t="s">
        <v>19</v>
      </c>
      <c r="D11" s="66" t="s">
        <v>110</v>
      </c>
      <c r="E11" s="67" t="s">
        <v>111</v>
      </c>
      <c r="F11" s="68" t="s">
        <v>100</v>
      </c>
      <c r="G11" s="13" t="s">
        <v>112</v>
      </c>
      <c r="H11" s="69" t="s">
        <v>98</v>
      </c>
      <c r="I11" s="51">
        <v>18020</v>
      </c>
      <c r="J11" s="314">
        <f>IF(H11="ครูผู้ช่วย",VLOOKUP(I11,[1]แผ่น1!$C$17:$E$18,3,TRUE),IF(H11="คศ.1",VLOOKUP(I11,[1]แผ่น1!$C$14:$E$15,3,TRUE),IF(H11="คศ.2",VLOOKUP(I11,[1]แผ่น1!$C$11:$E$12,3,TRUE),IF(H11="คศ.3",VLOOKUP(I11,[1]แผ่น1!$C$8:$E$9,3,TRUE),IF(H11="คศ.4",VLOOKUP(I11,[1]แผ่น1!$C$5:$E$6,3,TRUE),IF(H11="คศ.5",VLOOKUP(I11,[1]แผ่น1!$C$2:$E$3,3,TRUE),IF(H11="คศ.2(1)",VLOOKUP(I11,[1]แผ่น1!$C$14:$E$15,3,TRUE),IF(H11="คศ.3(2)",VLOOKUP(I11,[1]แผ่น1!$C$11:$E$12,3,TRUE),IF(H11="คศ.4(3)",VLOOKUP(I11,[1]แผ่น1!$C$8:$E$9,3,TRUE),IF(H11="คศ.5(4)",VLOOKUP(I11,[1]แผ่น1!$C$5:$E$6,3,TRUE),0))))))))))</f>
        <v>22780</v>
      </c>
      <c r="K11" s="134"/>
      <c r="L11" s="91">
        <f t="shared" ref="L11:L14" si="0">J11*K11/100</f>
        <v>0</v>
      </c>
      <c r="M11" s="92">
        <f t="shared" ref="M11:M14" si="1">CEILING(J11*K11/100,10)</f>
        <v>0</v>
      </c>
      <c r="N11" s="90">
        <f t="shared" ref="N11:N14" si="2">I11+M11</f>
        <v>18020</v>
      </c>
      <c r="O11" s="93">
        <v>41620</v>
      </c>
      <c r="P11" s="89">
        <f t="shared" ref="P11:P14" si="3">IF(N11&lt;=O11,N11,O11)</f>
        <v>18020</v>
      </c>
      <c r="Q11" s="89">
        <f t="shared" ref="Q11:Q14" si="4">IF(N11-O11&lt;0,0,N11-O11)</f>
        <v>0</v>
      </c>
      <c r="R11" s="315"/>
      <c r="S11" s="316"/>
      <c r="T11" s="70">
        <v>1</v>
      </c>
      <c r="U11" s="126"/>
    </row>
    <row r="12" spans="1:21">
      <c r="A12" s="317">
        <v>2</v>
      </c>
      <c r="B12" s="68" t="s">
        <v>108</v>
      </c>
      <c r="C12" s="65" t="s">
        <v>12</v>
      </c>
      <c r="D12" s="66" t="s">
        <v>113</v>
      </c>
      <c r="E12" s="67" t="s">
        <v>114</v>
      </c>
      <c r="F12" s="68" t="s">
        <v>100</v>
      </c>
      <c r="G12" s="13" t="s">
        <v>115</v>
      </c>
      <c r="H12" s="69" t="s">
        <v>18</v>
      </c>
      <c r="I12" s="51">
        <v>34120</v>
      </c>
      <c r="J12" s="128">
        <f>IF(H12="ครูผู้ช่วย",VLOOKUP(I12,[1]แผ่น1!$C$17:$E$18,3,TRUE),IF(H12="คศ.1",VLOOKUP(I12,[1]แผ่น1!$C$14:$E$15,3,TRUE),IF(H12="คศ.2",VLOOKUP(I12,[1]แผ่น1!$C$11:$E$12,3,TRUE),IF(H12="คศ.3",VLOOKUP(I12,[1]แผ่น1!$C$8:$E$9,3,TRUE),IF(H12="คศ.4",VLOOKUP(I12,[1]แผ่น1!$C$5:$E$6,3,TRUE),IF(H12="คศ.5",VLOOKUP(I12,[1]แผ่น1!$C$2:$E$3,3,TRUE),IF(H12="คศ.2(1)",VLOOKUP(I12,[1]แผ่น1!$C$14:$E$15,3,TRUE),IF(H12="คศ.3(2)",VLOOKUP(I12,[1]แผ่น1!$C$11:$E$12,3,TRUE),IF(H12="คศ.4(3)",VLOOKUP(I12,[1]แผ่น1!$C$8:$E$9,3,TRUE),IF(H12="คศ.5(4)",VLOOKUP(I12,[1]แผ่น1!$C$5:$E$6,3,TRUE),0))))))))))</f>
        <v>37200</v>
      </c>
      <c r="K12" s="134"/>
      <c r="L12" s="91">
        <f t="shared" si="0"/>
        <v>0</v>
      </c>
      <c r="M12" s="92">
        <f t="shared" si="1"/>
        <v>0</v>
      </c>
      <c r="N12" s="90">
        <f t="shared" si="2"/>
        <v>34120</v>
      </c>
      <c r="O12" s="93">
        <v>69040</v>
      </c>
      <c r="P12" s="89">
        <f t="shared" si="3"/>
        <v>34120</v>
      </c>
      <c r="Q12" s="89">
        <f t="shared" si="4"/>
        <v>0</v>
      </c>
      <c r="R12" s="315"/>
      <c r="S12" s="316"/>
      <c r="T12" s="70">
        <v>1</v>
      </c>
      <c r="U12" s="318"/>
    </row>
    <row r="13" spans="1:21">
      <c r="A13" s="317">
        <v>3</v>
      </c>
      <c r="B13" s="68" t="s">
        <v>108</v>
      </c>
      <c r="C13" s="65" t="s">
        <v>12</v>
      </c>
      <c r="D13" s="66" t="s">
        <v>116</v>
      </c>
      <c r="E13" s="67" t="s">
        <v>117</v>
      </c>
      <c r="F13" s="68" t="s">
        <v>100</v>
      </c>
      <c r="G13" s="13" t="s">
        <v>118</v>
      </c>
      <c r="H13" s="69" t="s">
        <v>18</v>
      </c>
      <c r="I13" s="51">
        <v>68220</v>
      </c>
      <c r="J13" s="128">
        <f>IF(H13="ครูผู้ช่วย",VLOOKUP(I13,[1]แผ่น1!$C$17:$E$18,3,TRUE),IF(H13="คศ.1",VLOOKUP(I13,[1]แผ่น1!$C$14:$E$15,3,TRUE),IF(H13="คศ.2",VLOOKUP(I13,[1]แผ่น1!$C$11:$E$12,3,TRUE),IF(H13="คศ.3",VLOOKUP(I13,[1]แผ่น1!$C$8:$E$9,3,TRUE),IF(H13="คศ.4",VLOOKUP(I13,[1]แผ่น1!$C$5:$E$6,3,TRUE),IF(H13="คศ.5",VLOOKUP(I13,[1]แผ่น1!$C$2:$E$3,3,TRUE),IF(H13="คศ.2(1)",VLOOKUP(I13,[1]แผ่น1!$C$14:$E$15,3,TRUE),IF(H13="คศ.3(2)",VLOOKUP(I13,[1]แผ่น1!$C$11:$E$12,3,TRUE),IF(H13="คศ.4(3)",VLOOKUP(I13,[1]แผ่น1!$C$8:$E$9,3,TRUE),IF(H13="คศ.5(4)",VLOOKUP(I13,[1]แผ่น1!$C$5:$E$6,3,TRUE),0))))))))))</f>
        <v>49330</v>
      </c>
      <c r="K13" s="134"/>
      <c r="L13" s="91">
        <f t="shared" si="0"/>
        <v>0</v>
      </c>
      <c r="M13" s="92">
        <f t="shared" si="1"/>
        <v>0</v>
      </c>
      <c r="N13" s="90">
        <f t="shared" si="2"/>
        <v>68220</v>
      </c>
      <c r="O13" s="93">
        <v>69040</v>
      </c>
      <c r="P13" s="89">
        <f t="shared" si="3"/>
        <v>68220</v>
      </c>
      <c r="Q13" s="89">
        <f t="shared" si="4"/>
        <v>0</v>
      </c>
      <c r="R13" s="315"/>
      <c r="S13" s="316"/>
      <c r="T13" s="70">
        <v>1</v>
      </c>
      <c r="U13" s="318"/>
    </row>
    <row r="14" spans="1:21">
      <c r="A14" s="317">
        <v>4</v>
      </c>
      <c r="B14" s="68" t="s">
        <v>108</v>
      </c>
      <c r="C14" s="65" t="s">
        <v>12</v>
      </c>
      <c r="D14" s="66" t="s">
        <v>119</v>
      </c>
      <c r="E14" s="67" t="s">
        <v>120</v>
      </c>
      <c r="F14" s="68" t="s">
        <v>100</v>
      </c>
      <c r="G14" s="13" t="s">
        <v>121</v>
      </c>
      <c r="H14" s="69" t="s">
        <v>18</v>
      </c>
      <c r="I14" s="51">
        <v>43060</v>
      </c>
      <c r="J14" s="128">
        <f>IF(H14="ครูผู้ช่วย",VLOOKUP(I14,[1]แผ่น1!$C$17:$E$18,3,TRUE),IF(H14="คศ.1",VLOOKUP(I14,[1]แผ่น1!$C$14:$E$15,3,TRUE),IF(H14="คศ.2",VLOOKUP(I14,[1]แผ่น1!$C$11:$E$12,3,TRUE),IF(H14="คศ.3",VLOOKUP(I14,[1]แผ่น1!$C$8:$E$9,3,TRUE),IF(H14="คศ.4",VLOOKUP(I14,[1]แผ่น1!$C$5:$E$6,3,TRUE),IF(H14="คศ.5",VLOOKUP(I14,[1]แผ่น1!$C$2:$E$3,3,TRUE),IF(H14="คศ.2(1)",VLOOKUP(I14,[1]แผ่น1!$C$14:$E$15,3,TRUE),IF(H14="คศ.3(2)",VLOOKUP(I14,[1]แผ่น1!$C$11:$E$12,3,TRUE),IF(H14="คศ.4(3)",VLOOKUP(I14,[1]แผ่น1!$C$8:$E$9,3,TRUE),IF(H14="คศ.5(4)",VLOOKUP(I14,[1]แผ่น1!$C$5:$E$6,3,TRUE),0))))))))))</f>
        <v>49330</v>
      </c>
      <c r="K14" s="134"/>
      <c r="L14" s="91">
        <f t="shared" si="0"/>
        <v>0</v>
      </c>
      <c r="M14" s="92">
        <f t="shared" si="1"/>
        <v>0</v>
      </c>
      <c r="N14" s="90">
        <f t="shared" si="2"/>
        <v>43060</v>
      </c>
      <c r="O14" s="93">
        <v>69040</v>
      </c>
      <c r="P14" s="89">
        <f t="shared" si="3"/>
        <v>43060</v>
      </c>
      <c r="Q14" s="89">
        <f t="shared" si="4"/>
        <v>0</v>
      </c>
      <c r="R14" s="315"/>
      <c r="S14" s="316"/>
      <c r="T14" s="70">
        <v>1</v>
      </c>
      <c r="U14" s="318"/>
    </row>
    <row r="15" spans="1:21">
      <c r="A15" s="317">
        <v>5</v>
      </c>
      <c r="B15" s="68" t="s">
        <v>108</v>
      </c>
      <c r="C15" s="65" t="s">
        <v>23</v>
      </c>
      <c r="D15" s="66" t="s">
        <v>122</v>
      </c>
      <c r="E15" s="67" t="s">
        <v>123</v>
      </c>
      <c r="F15" s="68" t="s">
        <v>124</v>
      </c>
      <c r="G15" s="13" t="s">
        <v>125</v>
      </c>
      <c r="H15" s="69" t="s">
        <v>124</v>
      </c>
      <c r="I15" s="51">
        <v>15800</v>
      </c>
      <c r="J15" s="128">
        <f>IF(H15="ครูผู้ช่วย",VLOOKUP(I15,[1]แผ่น1!$C$17:$E$18,3,TRUE),IF(H15="คศ.1",VLOOKUP(I15,[1]แผ่น1!$C$14:$E$15,3,TRUE),IF(H15="คศ.2",VLOOKUP(I15,[1]แผ่น1!$C$11:$E$12,3,TRUE),IF(H15="คศ.3",VLOOKUP(I15,[1]แผ่น1!$C$8:$E$9,3,TRUE),IF(H15="คศ.4",VLOOKUP(I15,[1]แผ่น1!$C$5:$E$6,3,TRUE),IF(H15="คศ.5",VLOOKUP(I15,[1]แผ่น1!$C$2:$E$3,3,TRUE),IF(H15="คศ.2(1)",VLOOKUP(I15,[1]แผ่น1!$C$14:$E$15,3,TRUE),IF(H15="คศ.3(2)",VLOOKUP(I15,[1]แผ่น1!$C$11:$E$12,3,TRUE),IF(H15="คศ.4(3)",VLOOKUP(I15,[1]แผ่น1!$C$8:$E$9,3,TRUE),IF(H15="คศ.5(4)",VLOOKUP(I15,[1]แผ่น1!$C$5:$E$6,3,TRUE),0))))))))))</f>
        <v>17480</v>
      </c>
      <c r="K15" s="127"/>
      <c r="L15" s="91">
        <f t="shared" ref="L15:L20" si="5">J15*K15/100</f>
        <v>0</v>
      </c>
      <c r="M15" s="92">
        <f t="shared" ref="M15:M20" si="6">CEILING(J15*K15/100,10)</f>
        <v>0</v>
      </c>
      <c r="N15" s="90">
        <f t="shared" ref="N15:N20" si="7">I15+M15</f>
        <v>15800</v>
      </c>
      <c r="O15" s="93">
        <v>24750</v>
      </c>
      <c r="P15" s="89">
        <f t="shared" ref="P15:P20" si="8">IF(N15&lt;=O15,N15,O15)</f>
        <v>15800</v>
      </c>
      <c r="Q15" s="89">
        <f t="shared" ref="Q15:Q20" si="9">IF(N15-O15&lt;0,0,N15-O15)</f>
        <v>0</v>
      </c>
      <c r="R15" s="315"/>
      <c r="S15" s="316"/>
      <c r="T15" s="70">
        <v>1</v>
      </c>
      <c r="U15" s="318"/>
    </row>
    <row r="16" spans="1:21">
      <c r="A16" s="317">
        <v>6</v>
      </c>
      <c r="B16" s="68" t="s">
        <v>108</v>
      </c>
      <c r="C16" s="65" t="s">
        <v>23</v>
      </c>
      <c r="D16" s="66" t="s">
        <v>127</v>
      </c>
      <c r="E16" s="67" t="s">
        <v>128</v>
      </c>
      <c r="F16" s="68" t="s">
        <v>124</v>
      </c>
      <c r="G16" s="17" t="s">
        <v>129</v>
      </c>
      <c r="H16" s="69" t="s">
        <v>124</v>
      </c>
      <c r="I16" s="51">
        <v>15800</v>
      </c>
      <c r="J16" s="128">
        <f>IF(H16="ครูผู้ช่วย",VLOOKUP(I16,[1]แผ่น1!$C$17:$E$18,3,TRUE),IF(H16="คศ.1",VLOOKUP(I16,[1]แผ่น1!$C$14:$E$15,3,TRUE),IF(H16="คศ.2",VLOOKUP(I16,[1]แผ่น1!$C$11:$E$12,3,TRUE),IF(H16="คศ.3",VLOOKUP(I16,[1]แผ่น1!$C$8:$E$9,3,TRUE),IF(H16="คศ.4",VLOOKUP(I16,[1]แผ่น1!$C$5:$E$6,3,TRUE),IF(H16="คศ.5",VLOOKUP(I16,[1]แผ่น1!$C$2:$E$3,3,TRUE),IF(H16="คศ.2(1)",VLOOKUP(I16,[1]แผ่น1!$C$14:$E$15,3,TRUE),IF(H16="คศ.3(2)",VLOOKUP(I16,[1]แผ่น1!$C$11:$E$12,3,TRUE),IF(H16="คศ.4(3)",VLOOKUP(I16,[1]แผ่น1!$C$8:$E$9,3,TRUE),IF(H16="คศ.5(4)",VLOOKUP(I16,[1]แผ่น1!$C$5:$E$6,3,TRUE),0))))))))))</f>
        <v>17480</v>
      </c>
      <c r="K16" s="127"/>
      <c r="L16" s="91">
        <f t="shared" si="5"/>
        <v>0</v>
      </c>
      <c r="M16" s="92">
        <f t="shared" si="6"/>
        <v>0</v>
      </c>
      <c r="N16" s="90">
        <f t="shared" si="7"/>
        <v>15800</v>
      </c>
      <c r="O16" s="93">
        <v>24750</v>
      </c>
      <c r="P16" s="89">
        <f t="shared" si="8"/>
        <v>15800</v>
      </c>
      <c r="Q16" s="89">
        <f t="shared" si="9"/>
        <v>0</v>
      </c>
      <c r="R16" s="315"/>
      <c r="S16" s="316"/>
      <c r="T16" s="70">
        <v>1</v>
      </c>
      <c r="U16" s="318"/>
    </row>
    <row r="17" spans="1:21">
      <c r="A17" s="317">
        <v>7</v>
      </c>
      <c r="B17" s="68" t="s">
        <v>108</v>
      </c>
      <c r="C17" s="65" t="s">
        <v>12</v>
      </c>
      <c r="D17" s="66" t="s">
        <v>131</v>
      </c>
      <c r="E17" s="67" t="s">
        <v>132</v>
      </c>
      <c r="F17" s="68" t="s">
        <v>100</v>
      </c>
      <c r="G17" s="18">
        <v>660</v>
      </c>
      <c r="H17" s="69" t="s">
        <v>98</v>
      </c>
      <c r="I17" s="51">
        <v>22170</v>
      </c>
      <c r="J17" s="128">
        <f>IF(H17="ครูผู้ช่วย",VLOOKUP(I17,[1]แผ่น1!$C$17:$E$18,3,TRUE),IF(H17="คศ.1",VLOOKUP(I17,[1]แผ่น1!$C$14:$E$15,3,TRUE),IF(H17="คศ.2",VLOOKUP(I17,[1]แผ่น1!$C$11:$E$12,3,TRUE),IF(H17="คศ.3",VLOOKUP(I17,[1]แผ่น1!$C$8:$E$9,3,TRUE),IF(H17="คศ.4",VLOOKUP(I17,[1]แผ่น1!$C$5:$E$6,3,TRUE),IF(H17="คศ.5",VLOOKUP(I17,[1]แผ่น1!$C$2:$E$3,3,TRUE),IF(H17="คศ.2(1)",VLOOKUP(I17,[1]แผ่น1!$C$14:$E$15,3,TRUE),IF(H17="คศ.3(2)",VLOOKUP(I17,[1]แผ่น1!$C$11:$E$12,3,TRUE),IF(H17="คศ.4(3)",VLOOKUP(I17,[1]แผ่น1!$C$8:$E$9,3,TRUE),IF(H17="คศ.5(4)",VLOOKUP(I17,[1]แผ่น1!$C$5:$E$6,3,TRUE),0))))))))))</f>
        <v>22780</v>
      </c>
      <c r="K17" s="127"/>
      <c r="L17" s="91">
        <f t="shared" si="5"/>
        <v>0</v>
      </c>
      <c r="M17" s="92">
        <f t="shared" si="6"/>
        <v>0</v>
      </c>
      <c r="N17" s="90">
        <f t="shared" si="7"/>
        <v>22170</v>
      </c>
      <c r="O17" s="93">
        <v>41620</v>
      </c>
      <c r="P17" s="89">
        <f t="shared" si="8"/>
        <v>22170</v>
      </c>
      <c r="Q17" s="89">
        <f t="shared" si="9"/>
        <v>0</v>
      </c>
      <c r="R17" s="315"/>
      <c r="S17" s="316"/>
      <c r="T17" s="70">
        <v>1</v>
      </c>
      <c r="U17" s="318"/>
    </row>
    <row r="18" spans="1:21">
      <c r="A18" s="317">
        <v>8</v>
      </c>
      <c r="B18" s="68" t="s">
        <v>108</v>
      </c>
      <c r="C18" s="65" t="s">
        <v>19</v>
      </c>
      <c r="D18" s="66" t="s">
        <v>133</v>
      </c>
      <c r="E18" s="67" t="s">
        <v>134</v>
      </c>
      <c r="F18" s="68" t="s">
        <v>100</v>
      </c>
      <c r="G18" s="13" t="s">
        <v>135</v>
      </c>
      <c r="H18" s="69" t="s">
        <v>98</v>
      </c>
      <c r="I18" s="51">
        <v>18030</v>
      </c>
      <c r="J18" s="128">
        <f>IF(H18="ครูผู้ช่วย",VLOOKUP(I18,[1]แผ่น1!$C$17:$E$18,3,TRUE),IF(H18="คศ.1",VLOOKUP(I18,[1]แผ่น1!$C$14:$E$15,3,TRUE),IF(H18="คศ.2",VLOOKUP(I18,[1]แผ่น1!$C$11:$E$12,3,TRUE),IF(H18="คศ.3",VLOOKUP(I18,[1]แผ่น1!$C$8:$E$9,3,TRUE),IF(H18="คศ.4",VLOOKUP(I18,[1]แผ่น1!$C$5:$E$6,3,TRUE),IF(H18="คศ.5",VLOOKUP(I18,[1]แผ่น1!$C$2:$E$3,3,TRUE),IF(H18="คศ.2(1)",VLOOKUP(I18,[1]แผ่น1!$C$14:$E$15,3,TRUE),IF(H18="คศ.3(2)",VLOOKUP(I18,[1]แผ่น1!$C$11:$E$12,3,TRUE),IF(H18="คศ.4(3)",VLOOKUP(I18,[1]แผ่น1!$C$8:$E$9,3,TRUE),IF(H18="คศ.5(4)",VLOOKUP(I18,[1]แผ่น1!$C$5:$E$6,3,TRUE),0))))))))))</f>
        <v>22780</v>
      </c>
      <c r="K18" s="127"/>
      <c r="L18" s="91">
        <f t="shared" si="5"/>
        <v>0</v>
      </c>
      <c r="M18" s="92">
        <f t="shared" si="6"/>
        <v>0</v>
      </c>
      <c r="N18" s="90">
        <f t="shared" si="7"/>
        <v>18030</v>
      </c>
      <c r="O18" s="93">
        <v>41620</v>
      </c>
      <c r="P18" s="89">
        <f t="shared" si="8"/>
        <v>18030</v>
      </c>
      <c r="Q18" s="89">
        <f t="shared" si="9"/>
        <v>0</v>
      </c>
      <c r="R18" s="315"/>
      <c r="S18" s="316"/>
      <c r="T18" s="70">
        <v>1</v>
      </c>
      <c r="U18" s="318"/>
    </row>
    <row r="19" spans="1:21">
      <c r="A19" s="317">
        <v>9</v>
      </c>
      <c r="B19" s="68" t="s">
        <v>108</v>
      </c>
      <c r="C19" s="65" t="s">
        <v>19</v>
      </c>
      <c r="D19" s="66" t="s">
        <v>136</v>
      </c>
      <c r="E19" s="67" t="s">
        <v>137</v>
      </c>
      <c r="F19" s="68" t="s">
        <v>100</v>
      </c>
      <c r="G19" s="19">
        <v>12161</v>
      </c>
      <c r="H19" s="69" t="s">
        <v>98</v>
      </c>
      <c r="I19" s="51">
        <v>23000</v>
      </c>
      <c r="J19" s="128">
        <f>IF(H19="ครูผู้ช่วย",VLOOKUP(I19,[1]แผ่น1!$C$17:$E$18,3,TRUE),IF(H19="คศ.1",VLOOKUP(I19,[1]แผ่น1!$C$14:$E$15,3,TRUE),IF(H19="คศ.2",VLOOKUP(I19,[1]แผ่น1!$C$11:$E$12,3,TRUE),IF(H19="คศ.3",VLOOKUP(I19,[1]แผ่น1!$C$8:$E$9,3,TRUE),IF(H19="คศ.4",VLOOKUP(I19,[1]แผ่น1!$C$5:$E$6,3,TRUE),IF(H19="คศ.5",VLOOKUP(I19,[1]แผ่น1!$C$2:$E$3,3,TRUE),IF(H19="คศ.2(1)",VLOOKUP(I19,[1]แผ่น1!$C$14:$E$15,3,TRUE),IF(H19="คศ.3(2)",VLOOKUP(I19,[1]แผ่น1!$C$11:$E$12,3,TRUE),IF(H19="คศ.4(3)",VLOOKUP(I19,[1]แผ่น1!$C$8:$E$9,3,TRUE),IF(H19="คศ.5(4)",VLOOKUP(I19,[1]แผ่น1!$C$5:$E$6,3,TRUE),0))))))))))</f>
        <v>22780</v>
      </c>
      <c r="K19" s="127"/>
      <c r="L19" s="91">
        <f t="shared" si="5"/>
        <v>0</v>
      </c>
      <c r="M19" s="92">
        <f t="shared" si="6"/>
        <v>0</v>
      </c>
      <c r="N19" s="90">
        <f t="shared" si="7"/>
        <v>23000</v>
      </c>
      <c r="O19" s="93">
        <v>41620</v>
      </c>
      <c r="P19" s="89">
        <f t="shared" si="8"/>
        <v>23000</v>
      </c>
      <c r="Q19" s="89">
        <f t="shared" si="9"/>
        <v>0</v>
      </c>
      <c r="R19" s="315"/>
      <c r="S19" s="316"/>
      <c r="T19" s="70">
        <v>1</v>
      </c>
      <c r="U19" s="318"/>
    </row>
    <row r="20" spans="1:21">
      <c r="A20" s="317">
        <v>10</v>
      </c>
      <c r="B20" s="68" t="s">
        <v>108</v>
      </c>
      <c r="C20" s="65" t="s">
        <v>19</v>
      </c>
      <c r="D20" s="66" t="s">
        <v>138</v>
      </c>
      <c r="E20" s="67" t="s">
        <v>139</v>
      </c>
      <c r="F20" s="68" t="s">
        <v>100</v>
      </c>
      <c r="G20" s="17" t="s">
        <v>140</v>
      </c>
      <c r="H20" s="69" t="s">
        <v>98</v>
      </c>
      <c r="I20" s="51">
        <v>21900</v>
      </c>
      <c r="J20" s="128">
        <f>IF(H20="ครูผู้ช่วย",VLOOKUP(I20,[1]แผ่น1!$C$17:$E$18,3,TRUE),IF(H20="คศ.1",VLOOKUP(I20,[1]แผ่น1!$C$14:$E$15,3,TRUE),IF(H20="คศ.2",VLOOKUP(I20,[1]แผ่น1!$C$11:$E$12,3,TRUE),IF(H20="คศ.3",VLOOKUP(I20,[1]แผ่น1!$C$8:$E$9,3,TRUE),IF(H20="คศ.4",VLOOKUP(I20,[1]แผ่น1!$C$5:$E$6,3,TRUE),IF(H20="คศ.5",VLOOKUP(I20,[1]แผ่น1!$C$2:$E$3,3,TRUE),IF(H20="คศ.2(1)",VLOOKUP(I20,[1]แผ่น1!$C$14:$E$15,3,TRUE),IF(H20="คศ.3(2)",VLOOKUP(I20,[1]แผ่น1!$C$11:$E$12,3,TRUE),IF(H20="คศ.4(3)",VLOOKUP(I20,[1]แผ่น1!$C$8:$E$9,3,TRUE),IF(H20="คศ.5(4)",VLOOKUP(I20,[1]แผ่น1!$C$5:$E$6,3,TRUE),0))))))))))</f>
        <v>22780</v>
      </c>
      <c r="K20" s="127"/>
      <c r="L20" s="91">
        <f t="shared" si="5"/>
        <v>0</v>
      </c>
      <c r="M20" s="92">
        <f t="shared" si="6"/>
        <v>0</v>
      </c>
      <c r="N20" s="90">
        <f t="shared" si="7"/>
        <v>21900</v>
      </c>
      <c r="O20" s="93">
        <v>41620</v>
      </c>
      <c r="P20" s="89">
        <f t="shared" si="8"/>
        <v>21900</v>
      </c>
      <c r="Q20" s="89">
        <f t="shared" si="9"/>
        <v>0</v>
      </c>
      <c r="R20" s="315"/>
      <c r="S20" s="316"/>
      <c r="T20" s="70">
        <v>1</v>
      </c>
      <c r="U20" s="318"/>
    </row>
    <row r="21" spans="1:21">
      <c r="A21" s="317">
        <v>11</v>
      </c>
      <c r="B21" s="68" t="s">
        <v>108</v>
      </c>
      <c r="C21" s="65" t="s">
        <v>19</v>
      </c>
      <c r="D21" s="66" t="s">
        <v>141</v>
      </c>
      <c r="E21" s="67" t="s">
        <v>142</v>
      </c>
      <c r="F21" s="68" t="s">
        <v>100</v>
      </c>
      <c r="G21" s="13" t="s">
        <v>143</v>
      </c>
      <c r="H21" s="69" t="s">
        <v>34</v>
      </c>
      <c r="I21" s="51">
        <v>30360</v>
      </c>
      <c r="J21" s="128">
        <f>IF(H21="ครูผู้ช่วย",VLOOKUP(I21,[1]แผ่น1!$C$17:$E$18,3,TRUE),IF(H21="คศ.1",VLOOKUP(I21,[1]แผ่น1!$C$14:$E$15,3,TRUE),IF(H21="คศ.2",VLOOKUP(I21,[1]แผ่น1!$C$11:$E$12,3,TRUE),IF(H21="คศ.3",VLOOKUP(I21,[1]แผ่น1!$C$8:$E$9,3,TRUE),IF(H21="คศ.4",VLOOKUP(I21,[1]แผ่น1!$C$5:$E$6,3,TRUE),IF(H21="คศ.5",VLOOKUP(I21,[1]แผ่น1!$C$2:$E$3,3,TRUE),IF(H21="คศ.2(1)",VLOOKUP(I21,[1]แผ่น1!$C$14:$E$15,3,TRUE),IF(H21="คศ.3(2)",VLOOKUP(I21,[1]แผ่น1!$C$11:$E$12,3,TRUE),IF(H21="คศ.4(3)",VLOOKUP(I21,[1]แผ่น1!$C$8:$E$9,3,TRUE),IF(H21="คศ.5(4)",VLOOKUP(I21,[1]แผ่น1!$C$5:$E$6,3,TRUE),0))))))))))</f>
        <v>35270</v>
      </c>
      <c r="K21" s="127"/>
      <c r="L21" s="91">
        <f t="shared" ref="L21:L84" si="10">J21*K21/100</f>
        <v>0</v>
      </c>
      <c r="M21" s="92">
        <f t="shared" ref="M21:M84" si="11">CEILING(J21*K21/100,10)</f>
        <v>0</v>
      </c>
      <c r="N21" s="90">
        <f t="shared" ref="N21:N84" si="12">I21+M21</f>
        <v>30360</v>
      </c>
      <c r="O21" s="93">
        <v>58390</v>
      </c>
      <c r="P21" s="89">
        <f t="shared" ref="P21:P84" si="13">IF(N21&lt;=O21,N21,O21)</f>
        <v>30360</v>
      </c>
      <c r="Q21" s="89">
        <f t="shared" ref="Q21:Q84" si="14">IF(N21-O21&lt;0,0,N21-O21)</f>
        <v>0</v>
      </c>
      <c r="R21" s="315"/>
      <c r="S21" s="316"/>
      <c r="T21" s="70">
        <v>1</v>
      </c>
      <c r="U21" s="318"/>
    </row>
    <row r="22" spans="1:21">
      <c r="A22" s="317">
        <v>12</v>
      </c>
      <c r="B22" s="68" t="s">
        <v>108</v>
      </c>
      <c r="C22" s="65" t="s">
        <v>144</v>
      </c>
      <c r="D22" s="66" t="s">
        <v>145</v>
      </c>
      <c r="E22" s="67" t="s">
        <v>146</v>
      </c>
      <c r="F22" s="68" t="s">
        <v>100</v>
      </c>
      <c r="G22" s="13" t="s">
        <v>147</v>
      </c>
      <c r="H22" s="69" t="s">
        <v>34</v>
      </c>
      <c r="I22" s="51">
        <v>32800</v>
      </c>
      <c r="J22" s="128">
        <f>IF(H22="ครูผู้ช่วย",VLOOKUP(I22,[1]แผ่น1!$C$17:$E$18,3,TRUE),IF(H22="คศ.1",VLOOKUP(I22,[1]แผ่น1!$C$14:$E$15,3,TRUE),IF(H22="คศ.2",VLOOKUP(I22,[1]แผ่น1!$C$11:$E$12,3,TRUE),IF(H22="คศ.3",VLOOKUP(I22,[1]แผ่น1!$C$8:$E$9,3,TRUE),IF(H22="คศ.4",VLOOKUP(I22,[1]แผ่น1!$C$5:$E$6,3,TRUE),IF(H22="คศ.5",VLOOKUP(I22,[1]แผ่น1!$C$2:$E$3,3,TRUE),IF(H22="คศ.2(1)",VLOOKUP(I22,[1]แผ่น1!$C$14:$E$15,3,TRUE),IF(H22="คศ.3(2)",VLOOKUP(I22,[1]แผ่น1!$C$11:$E$12,3,TRUE),IF(H22="คศ.4(3)",VLOOKUP(I22,[1]แผ่น1!$C$8:$E$9,3,TRUE),IF(H22="คศ.5(4)",VLOOKUP(I22,[1]แผ่น1!$C$5:$E$6,3,TRUE),0))))))))))</f>
        <v>35270</v>
      </c>
      <c r="K22" s="127"/>
      <c r="L22" s="91">
        <f t="shared" si="10"/>
        <v>0</v>
      </c>
      <c r="M22" s="92">
        <f t="shared" si="11"/>
        <v>0</v>
      </c>
      <c r="N22" s="90">
        <f t="shared" si="12"/>
        <v>32800</v>
      </c>
      <c r="O22" s="93">
        <v>58390</v>
      </c>
      <c r="P22" s="89">
        <f t="shared" si="13"/>
        <v>32800</v>
      </c>
      <c r="Q22" s="89">
        <f t="shared" si="14"/>
        <v>0</v>
      </c>
      <c r="R22" s="315"/>
      <c r="S22" s="316"/>
      <c r="T22" s="70">
        <v>1</v>
      </c>
      <c r="U22" s="318"/>
    </row>
    <row r="23" spans="1:21">
      <c r="A23" s="317">
        <v>13</v>
      </c>
      <c r="B23" s="68" t="s">
        <v>108</v>
      </c>
      <c r="C23" s="65" t="s">
        <v>19</v>
      </c>
      <c r="D23" s="66" t="s">
        <v>148</v>
      </c>
      <c r="E23" s="67" t="s">
        <v>149</v>
      </c>
      <c r="F23" s="68" t="s">
        <v>124</v>
      </c>
      <c r="G23" s="13" t="s">
        <v>150</v>
      </c>
      <c r="H23" s="69" t="s">
        <v>124</v>
      </c>
      <c r="I23" s="51">
        <v>15920</v>
      </c>
      <c r="J23" s="128">
        <f>IF(H23="ครูผู้ช่วย",VLOOKUP(I23,[1]แผ่น1!$C$17:$E$18,3,TRUE),IF(H23="คศ.1",VLOOKUP(I23,[1]แผ่น1!$C$14:$E$15,3,TRUE),IF(H23="คศ.2",VLOOKUP(I23,[1]แผ่น1!$C$11:$E$12,3,TRUE),IF(H23="คศ.3",VLOOKUP(I23,[1]แผ่น1!$C$8:$E$9,3,TRUE),IF(H23="คศ.4",VLOOKUP(I23,[1]แผ่น1!$C$5:$E$6,3,TRUE),IF(H23="คศ.5",VLOOKUP(I23,[1]แผ่น1!$C$2:$E$3,3,TRUE),IF(H23="คศ.2(1)",VLOOKUP(I23,[1]แผ่น1!$C$14:$E$15,3,TRUE),IF(H23="คศ.3(2)",VLOOKUP(I23,[1]แผ่น1!$C$11:$E$12,3,TRUE),IF(H23="คศ.4(3)",VLOOKUP(I23,[1]แผ่น1!$C$8:$E$9,3,TRUE),IF(H23="คศ.5(4)",VLOOKUP(I23,[1]แผ่น1!$C$5:$E$6,3,TRUE),0))))))))))</f>
        <v>17480</v>
      </c>
      <c r="K23" s="127"/>
      <c r="L23" s="91">
        <f t="shared" si="10"/>
        <v>0</v>
      </c>
      <c r="M23" s="92">
        <f t="shared" si="11"/>
        <v>0</v>
      </c>
      <c r="N23" s="90">
        <f t="shared" si="12"/>
        <v>15920</v>
      </c>
      <c r="O23" s="93">
        <v>24750</v>
      </c>
      <c r="P23" s="89">
        <f t="shared" si="13"/>
        <v>15920</v>
      </c>
      <c r="Q23" s="89">
        <f t="shared" si="14"/>
        <v>0</v>
      </c>
      <c r="R23" s="315"/>
      <c r="S23" s="316"/>
      <c r="T23" s="70">
        <v>1</v>
      </c>
      <c r="U23" s="318"/>
    </row>
    <row r="24" spans="1:21">
      <c r="A24" s="317">
        <v>14</v>
      </c>
      <c r="B24" s="68" t="s">
        <v>108</v>
      </c>
      <c r="C24" s="65" t="s">
        <v>12</v>
      </c>
      <c r="D24" s="66" t="s">
        <v>151</v>
      </c>
      <c r="E24" s="67" t="s">
        <v>152</v>
      </c>
      <c r="F24" s="68" t="s">
        <v>100</v>
      </c>
      <c r="G24" s="13" t="s">
        <v>153</v>
      </c>
      <c r="H24" s="69" t="s">
        <v>18</v>
      </c>
      <c r="I24" s="51">
        <v>39890</v>
      </c>
      <c r="J24" s="128">
        <f>IF(H24="ครูผู้ช่วย",VLOOKUP(I24,[1]แผ่น1!$C$17:$E$18,3,TRUE),IF(H24="คศ.1",VLOOKUP(I24,[1]แผ่น1!$C$14:$E$15,3,TRUE),IF(H24="คศ.2",VLOOKUP(I24,[1]แผ่น1!$C$11:$E$12,3,TRUE),IF(H24="คศ.3",VLOOKUP(I24,[1]แผ่น1!$C$8:$E$9,3,TRUE),IF(H24="คศ.4",VLOOKUP(I24,[1]แผ่น1!$C$5:$E$6,3,TRUE),IF(H24="คศ.5",VLOOKUP(I24,[1]แผ่น1!$C$2:$E$3,3,TRUE),IF(H24="คศ.2(1)",VLOOKUP(I24,[1]แผ่น1!$C$14:$E$15,3,TRUE),IF(H24="คศ.3(2)",VLOOKUP(I24,[1]แผ่น1!$C$11:$E$12,3,TRUE),IF(H24="คศ.4(3)",VLOOKUP(I24,[1]แผ่น1!$C$8:$E$9,3,TRUE),IF(H24="คศ.5(4)",VLOOKUP(I24,[1]แผ่น1!$C$5:$E$6,3,TRUE),0))))))))))</f>
        <v>37200</v>
      </c>
      <c r="K24" s="127"/>
      <c r="L24" s="91">
        <f t="shared" si="10"/>
        <v>0</v>
      </c>
      <c r="M24" s="92">
        <f t="shared" si="11"/>
        <v>0</v>
      </c>
      <c r="N24" s="90">
        <f t="shared" si="12"/>
        <v>39890</v>
      </c>
      <c r="O24" s="93">
        <v>69040</v>
      </c>
      <c r="P24" s="89">
        <f t="shared" si="13"/>
        <v>39890</v>
      </c>
      <c r="Q24" s="89">
        <f t="shared" si="14"/>
        <v>0</v>
      </c>
      <c r="R24" s="315"/>
      <c r="S24" s="316"/>
      <c r="T24" s="70">
        <v>1</v>
      </c>
      <c r="U24" s="318"/>
    </row>
    <row r="25" spans="1:21">
      <c r="A25" s="317">
        <v>15</v>
      </c>
      <c r="B25" s="68" t="s">
        <v>156</v>
      </c>
      <c r="C25" s="65" t="s">
        <v>12</v>
      </c>
      <c r="D25" s="66" t="s">
        <v>158</v>
      </c>
      <c r="E25" s="67" t="s">
        <v>159</v>
      </c>
      <c r="F25" s="68" t="s">
        <v>100</v>
      </c>
      <c r="G25" s="13" t="s">
        <v>160</v>
      </c>
      <c r="H25" s="69" t="s">
        <v>18</v>
      </c>
      <c r="I25" s="51">
        <v>33650</v>
      </c>
      <c r="J25" s="128">
        <f>IF(H25="ครูผู้ช่วย",VLOOKUP(I25,[1]แผ่น1!$C$17:$E$18,3,TRUE),IF(H25="คศ.1",VLOOKUP(I25,[1]แผ่น1!$C$14:$E$15,3,TRUE),IF(H25="คศ.2",VLOOKUP(I25,[1]แผ่น1!$C$11:$E$12,3,TRUE),IF(H25="คศ.3",VLOOKUP(I25,[1]แผ่น1!$C$8:$E$9,3,TRUE),IF(H25="คศ.4",VLOOKUP(I25,[1]แผ่น1!$C$5:$E$6,3,TRUE),IF(H25="คศ.5",VLOOKUP(I25,[1]แผ่น1!$C$2:$E$3,3,TRUE),IF(H25="คศ.2(1)",VLOOKUP(I25,[1]แผ่น1!$C$14:$E$15,3,TRUE),IF(H25="คศ.3(2)",VLOOKUP(I25,[1]แผ่น1!$C$11:$E$12,3,TRUE),IF(H25="คศ.4(3)",VLOOKUP(I25,[1]แผ่น1!$C$8:$E$9,3,TRUE),IF(H25="คศ.5(4)",VLOOKUP(I25,[1]แผ่น1!$C$5:$E$6,3,TRUE),0))))))))))</f>
        <v>37200</v>
      </c>
      <c r="K25" s="127"/>
      <c r="L25" s="91">
        <f t="shared" si="10"/>
        <v>0</v>
      </c>
      <c r="M25" s="92">
        <f t="shared" si="11"/>
        <v>0</v>
      </c>
      <c r="N25" s="90">
        <f t="shared" si="12"/>
        <v>33650</v>
      </c>
      <c r="O25" s="93">
        <v>69040</v>
      </c>
      <c r="P25" s="89">
        <f t="shared" si="13"/>
        <v>33650</v>
      </c>
      <c r="Q25" s="89">
        <f t="shared" si="14"/>
        <v>0</v>
      </c>
      <c r="R25" s="315"/>
      <c r="S25" s="316"/>
      <c r="T25" s="70">
        <v>1</v>
      </c>
      <c r="U25" s="318"/>
    </row>
    <row r="26" spans="1:21">
      <c r="A26" s="317">
        <v>16</v>
      </c>
      <c r="B26" s="68" t="s">
        <v>156</v>
      </c>
      <c r="C26" s="65" t="s">
        <v>19</v>
      </c>
      <c r="D26" s="66" t="s">
        <v>161</v>
      </c>
      <c r="E26" s="67" t="s">
        <v>162</v>
      </c>
      <c r="F26" s="68" t="s">
        <v>100</v>
      </c>
      <c r="G26" s="13" t="s">
        <v>163</v>
      </c>
      <c r="H26" s="69" t="s">
        <v>34</v>
      </c>
      <c r="I26" s="51">
        <v>42020</v>
      </c>
      <c r="J26" s="128">
        <f>IF(H26="ครูผู้ช่วย",VLOOKUP(I26,[1]แผ่น1!$C$17:$E$18,3,TRUE),IF(H26="คศ.1",VLOOKUP(I26,[1]แผ่น1!$C$14:$E$15,3,TRUE),IF(H26="คศ.2",VLOOKUP(I26,[1]แผ่น1!$C$11:$E$12,3,TRUE),IF(H26="คศ.3",VLOOKUP(I26,[1]แผ่น1!$C$8:$E$9,3,TRUE),IF(H26="คศ.4",VLOOKUP(I26,[1]แผ่น1!$C$5:$E$6,3,TRUE),IF(H26="คศ.5",VLOOKUP(I26,[1]แผ่น1!$C$2:$E$3,3,TRUE),IF(H26="คศ.2(1)",VLOOKUP(I26,[1]แผ่น1!$C$14:$E$15,3,TRUE),IF(H26="คศ.3(2)",VLOOKUP(I26,[1]แผ่น1!$C$11:$E$12,3,TRUE),IF(H26="คศ.4(3)",VLOOKUP(I26,[1]แผ่น1!$C$8:$E$9,3,TRUE),IF(H26="คศ.5(4)",VLOOKUP(I26,[1]แผ่น1!$C$5:$E$6,3,TRUE),0))))))))))</f>
        <v>35270</v>
      </c>
      <c r="K26" s="127"/>
      <c r="L26" s="91">
        <f t="shared" si="10"/>
        <v>0</v>
      </c>
      <c r="M26" s="92">
        <f t="shared" si="11"/>
        <v>0</v>
      </c>
      <c r="N26" s="90">
        <f t="shared" si="12"/>
        <v>42020</v>
      </c>
      <c r="O26" s="93">
        <v>58390</v>
      </c>
      <c r="P26" s="89">
        <f t="shared" si="13"/>
        <v>42020</v>
      </c>
      <c r="Q26" s="89">
        <f t="shared" si="14"/>
        <v>0</v>
      </c>
      <c r="R26" s="315"/>
      <c r="S26" s="316"/>
      <c r="T26" s="70">
        <v>1</v>
      </c>
      <c r="U26" s="318"/>
    </row>
    <row r="27" spans="1:21">
      <c r="A27" s="317">
        <v>17</v>
      </c>
      <c r="B27" s="68" t="s">
        <v>156</v>
      </c>
      <c r="C27" s="65" t="s">
        <v>12</v>
      </c>
      <c r="D27" s="66" t="s">
        <v>164</v>
      </c>
      <c r="E27" s="67" t="s">
        <v>165</v>
      </c>
      <c r="F27" s="68" t="s">
        <v>100</v>
      </c>
      <c r="G27" s="13" t="s">
        <v>166</v>
      </c>
      <c r="H27" s="69" t="s">
        <v>18</v>
      </c>
      <c r="I27" s="51">
        <v>47140</v>
      </c>
      <c r="J27" s="128">
        <f>IF(H27="ครูผู้ช่วย",VLOOKUP(I27,[1]แผ่น1!$C$17:$E$18,3,TRUE),IF(H27="คศ.1",VLOOKUP(I27,[1]แผ่น1!$C$14:$E$15,3,TRUE),IF(H27="คศ.2",VLOOKUP(I27,[1]แผ่น1!$C$11:$E$12,3,TRUE),IF(H27="คศ.3",VLOOKUP(I27,[1]แผ่น1!$C$8:$E$9,3,TRUE),IF(H27="คศ.4",VLOOKUP(I27,[1]แผ่น1!$C$5:$E$6,3,TRUE),IF(H27="คศ.5",VLOOKUP(I27,[1]แผ่น1!$C$2:$E$3,3,TRUE),IF(H27="คศ.2(1)",VLOOKUP(I27,[1]แผ่น1!$C$14:$E$15,3,TRUE),IF(H27="คศ.3(2)",VLOOKUP(I27,[1]แผ่น1!$C$11:$E$12,3,TRUE),IF(H27="คศ.4(3)",VLOOKUP(I27,[1]แผ่น1!$C$8:$E$9,3,TRUE),IF(H27="คศ.5(4)",VLOOKUP(I27,[1]แผ่น1!$C$5:$E$6,3,TRUE),0))))))))))</f>
        <v>49330</v>
      </c>
      <c r="K27" s="127"/>
      <c r="L27" s="91">
        <f t="shared" si="10"/>
        <v>0</v>
      </c>
      <c r="M27" s="92">
        <f t="shared" si="11"/>
        <v>0</v>
      </c>
      <c r="N27" s="90">
        <f t="shared" si="12"/>
        <v>47140</v>
      </c>
      <c r="O27" s="93">
        <v>69040</v>
      </c>
      <c r="P27" s="89">
        <f t="shared" si="13"/>
        <v>47140</v>
      </c>
      <c r="Q27" s="89">
        <f t="shared" si="14"/>
        <v>0</v>
      </c>
      <c r="R27" s="315"/>
      <c r="S27" s="316"/>
      <c r="T27" s="70">
        <v>1</v>
      </c>
      <c r="U27" s="318"/>
    </row>
    <row r="28" spans="1:21">
      <c r="A28" s="317">
        <v>18</v>
      </c>
      <c r="B28" s="68" t="s">
        <v>156</v>
      </c>
      <c r="C28" s="65" t="s">
        <v>12</v>
      </c>
      <c r="D28" s="66" t="s">
        <v>167</v>
      </c>
      <c r="E28" s="67" t="s">
        <v>168</v>
      </c>
      <c r="F28" s="68" t="s">
        <v>100</v>
      </c>
      <c r="G28" s="13" t="s">
        <v>169</v>
      </c>
      <c r="H28" s="69" t="s">
        <v>18</v>
      </c>
      <c r="I28" s="51">
        <v>56520</v>
      </c>
      <c r="J28" s="128">
        <f>IF(H28="ครูผู้ช่วย",VLOOKUP(I28,[1]แผ่น1!$C$17:$E$18,3,TRUE),IF(H28="คศ.1",VLOOKUP(I28,[1]แผ่น1!$C$14:$E$15,3,TRUE),IF(H28="คศ.2",VLOOKUP(I28,[1]แผ่น1!$C$11:$E$12,3,TRUE),IF(H28="คศ.3",VLOOKUP(I28,[1]แผ่น1!$C$8:$E$9,3,TRUE),IF(H28="คศ.4",VLOOKUP(I28,[1]แผ่น1!$C$5:$E$6,3,TRUE),IF(H28="คศ.5",VLOOKUP(I28,[1]แผ่น1!$C$2:$E$3,3,TRUE),IF(H28="คศ.2(1)",VLOOKUP(I28,[1]แผ่น1!$C$14:$E$15,3,TRUE),IF(H28="คศ.3(2)",VLOOKUP(I28,[1]แผ่น1!$C$11:$E$12,3,TRUE),IF(H28="คศ.4(3)",VLOOKUP(I28,[1]แผ่น1!$C$8:$E$9,3,TRUE),IF(H28="คศ.5(4)",VLOOKUP(I28,[1]แผ่น1!$C$5:$E$6,3,TRUE),0))))))))))</f>
        <v>49330</v>
      </c>
      <c r="K28" s="127"/>
      <c r="L28" s="91">
        <f t="shared" si="10"/>
        <v>0</v>
      </c>
      <c r="M28" s="92">
        <f t="shared" si="11"/>
        <v>0</v>
      </c>
      <c r="N28" s="90">
        <f t="shared" si="12"/>
        <v>56520</v>
      </c>
      <c r="O28" s="93">
        <v>69040</v>
      </c>
      <c r="P28" s="89">
        <f t="shared" si="13"/>
        <v>56520</v>
      </c>
      <c r="Q28" s="89">
        <f t="shared" si="14"/>
        <v>0</v>
      </c>
      <c r="R28" s="315"/>
      <c r="S28" s="316"/>
      <c r="T28" s="70">
        <v>1</v>
      </c>
      <c r="U28" s="318"/>
    </row>
    <row r="29" spans="1:21">
      <c r="A29" s="317">
        <v>19</v>
      </c>
      <c r="B29" s="68" t="s">
        <v>156</v>
      </c>
      <c r="C29" s="65" t="s">
        <v>19</v>
      </c>
      <c r="D29" s="66" t="s">
        <v>170</v>
      </c>
      <c r="E29" s="67" t="s">
        <v>171</v>
      </c>
      <c r="F29" s="68" t="s">
        <v>124</v>
      </c>
      <c r="G29" s="13" t="s">
        <v>172</v>
      </c>
      <c r="H29" s="69" t="s">
        <v>124</v>
      </c>
      <c r="I29" s="51">
        <v>16150</v>
      </c>
      <c r="J29" s="128">
        <f>IF(H29="ครูผู้ช่วย",VLOOKUP(I29,[1]แผ่น1!$C$17:$E$18,3,TRUE),IF(H29="คศ.1",VLOOKUP(I29,[1]แผ่น1!$C$14:$E$15,3,TRUE),IF(H29="คศ.2",VLOOKUP(I29,[1]แผ่น1!$C$11:$E$12,3,TRUE),IF(H29="คศ.3",VLOOKUP(I29,[1]แผ่น1!$C$8:$E$9,3,TRUE),IF(H29="คศ.4",VLOOKUP(I29,[1]แผ่น1!$C$5:$E$6,3,TRUE),IF(H29="คศ.5",VLOOKUP(I29,[1]แผ่น1!$C$2:$E$3,3,TRUE),IF(H29="คศ.2(1)",VLOOKUP(I29,[1]แผ่น1!$C$14:$E$15,3,TRUE),IF(H29="คศ.3(2)",VLOOKUP(I29,[1]แผ่น1!$C$11:$E$12,3,TRUE),IF(H29="คศ.4(3)",VLOOKUP(I29,[1]แผ่น1!$C$8:$E$9,3,TRUE),IF(H29="คศ.5(4)",VLOOKUP(I29,[1]แผ่น1!$C$5:$E$6,3,TRUE),0))))))))))</f>
        <v>17480</v>
      </c>
      <c r="K29" s="127"/>
      <c r="L29" s="91">
        <f t="shared" si="10"/>
        <v>0</v>
      </c>
      <c r="M29" s="92">
        <f t="shared" si="11"/>
        <v>0</v>
      </c>
      <c r="N29" s="90">
        <f t="shared" si="12"/>
        <v>16150</v>
      </c>
      <c r="O29" s="93">
        <v>24750</v>
      </c>
      <c r="P29" s="89">
        <f t="shared" si="13"/>
        <v>16150</v>
      </c>
      <c r="Q29" s="89">
        <f t="shared" si="14"/>
        <v>0</v>
      </c>
      <c r="R29" s="315"/>
      <c r="S29" s="316"/>
      <c r="T29" s="70">
        <v>1</v>
      </c>
      <c r="U29" s="318"/>
    </row>
    <row r="30" spans="1:21">
      <c r="A30" s="317">
        <v>20</v>
      </c>
      <c r="B30" s="68" t="s">
        <v>175</v>
      </c>
      <c r="C30" s="65" t="s">
        <v>19</v>
      </c>
      <c r="D30" s="66" t="s">
        <v>177</v>
      </c>
      <c r="E30" s="67" t="s">
        <v>178</v>
      </c>
      <c r="F30" s="68" t="s">
        <v>100</v>
      </c>
      <c r="G30" s="21">
        <v>5709</v>
      </c>
      <c r="H30" s="69" t="s">
        <v>98</v>
      </c>
      <c r="I30" s="51">
        <v>21680</v>
      </c>
      <c r="J30" s="128">
        <f>IF(H30="ครูผู้ช่วย",VLOOKUP(I30,[1]แผ่น1!$C$17:$E$18,3,TRUE),IF(H30="คศ.1",VLOOKUP(I30,[1]แผ่น1!$C$14:$E$15,3,TRUE),IF(H30="คศ.2",VLOOKUP(I30,[1]แผ่น1!$C$11:$E$12,3,TRUE),IF(H30="คศ.3",VLOOKUP(I30,[1]แผ่น1!$C$8:$E$9,3,TRUE),IF(H30="คศ.4",VLOOKUP(I30,[1]แผ่น1!$C$5:$E$6,3,TRUE),IF(H30="คศ.5",VLOOKUP(I30,[1]แผ่น1!$C$2:$E$3,3,TRUE),IF(H30="คศ.2(1)",VLOOKUP(I30,[1]แผ่น1!$C$14:$E$15,3,TRUE),IF(H30="คศ.3(2)",VLOOKUP(I30,[1]แผ่น1!$C$11:$E$12,3,TRUE),IF(H30="คศ.4(3)",VLOOKUP(I30,[1]แผ่น1!$C$8:$E$9,3,TRUE),IF(H30="คศ.5(4)",VLOOKUP(I30,[1]แผ่น1!$C$5:$E$6,3,TRUE),0))))))))))</f>
        <v>22780</v>
      </c>
      <c r="K30" s="127"/>
      <c r="L30" s="91">
        <f t="shared" si="10"/>
        <v>0</v>
      </c>
      <c r="M30" s="92">
        <f t="shared" si="11"/>
        <v>0</v>
      </c>
      <c r="N30" s="90">
        <f t="shared" si="12"/>
        <v>21680</v>
      </c>
      <c r="O30" s="93">
        <v>41620</v>
      </c>
      <c r="P30" s="89">
        <f t="shared" si="13"/>
        <v>21680</v>
      </c>
      <c r="Q30" s="89">
        <f t="shared" si="14"/>
        <v>0</v>
      </c>
      <c r="R30" s="315"/>
      <c r="S30" s="316"/>
      <c r="T30" s="70">
        <v>1</v>
      </c>
      <c r="U30" s="318"/>
    </row>
    <row r="31" spans="1:21">
      <c r="A31" s="317">
        <v>21</v>
      </c>
      <c r="B31" s="68" t="s">
        <v>175</v>
      </c>
      <c r="C31" s="65" t="s">
        <v>23</v>
      </c>
      <c r="D31" s="66" t="s">
        <v>179</v>
      </c>
      <c r="E31" s="67" t="s">
        <v>180</v>
      </c>
      <c r="F31" s="68" t="s">
        <v>100</v>
      </c>
      <c r="G31" s="13" t="s">
        <v>181</v>
      </c>
      <c r="H31" s="69" t="s">
        <v>18</v>
      </c>
      <c r="I31" s="51">
        <v>59840</v>
      </c>
      <c r="J31" s="128">
        <f>IF(H31="ครูผู้ช่วย",VLOOKUP(I31,[1]แผ่น1!$C$17:$E$18,3,TRUE),IF(H31="คศ.1",VLOOKUP(I31,[1]แผ่น1!$C$14:$E$15,3,TRUE),IF(H31="คศ.2",VLOOKUP(I31,[1]แผ่น1!$C$11:$E$12,3,TRUE),IF(H31="คศ.3",VLOOKUP(I31,[1]แผ่น1!$C$8:$E$9,3,TRUE),IF(H31="คศ.4",VLOOKUP(I31,[1]แผ่น1!$C$5:$E$6,3,TRUE),IF(H31="คศ.5",VLOOKUP(I31,[1]แผ่น1!$C$2:$E$3,3,TRUE),IF(H31="คศ.2(1)",VLOOKUP(I31,[1]แผ่น1!$C$14:$E$15,3,TRUE),IF(H31="คศ.3(2)",VLOOKUP(I31,[1]แผ่น1!$C$11:$E$12,3,TRUE),IF(H31="คศ.4(3)",VLOOKUP(I31,[1]แผ่น1!$C$8:$E$9,3,TRUE),IF(H31="คศ.5(4)",VLOOKUP(I31,[1]แผ่น1!$C$5:$E$6,3,TRUE),0))))))))))</f>
        <v>49330</v>
      </c>
      <c r="K31" s="127"/>
      <c r="L31" s="91">
        <f t="shared" si="10"/>
        <v>0</v>
      </c>
      <c r="M31" s="92">
        <f t="shared" si="11"/>
        <v>0</v>
      </c>
      <c r="N31" s="90">
        <f t="shared" si="12"/>
        <v>59840</v>
      </c>
      <c r="O31" s="93">
        <v>69040</v>
      </c>
      <c r="P31" s="89">
        <f t="shared" si="13"/>
        <v>59840</v>
      </c>
      <c r="Q31" s="89">
        <f t="shared" si="14"/>
        <v>0</v>
      </c>
      <c r="R31" s="315"/>
      <c r="S31" s="316"/>
      <c r="T31" s="70">
        <v>1</v>
      </c>
      <c r="U31" s="318"/>
    </row>
    <row r="32" spans="1:21">
      <c r="A32" s="317">
        <v>22</v>
      </c>
      <c r="B32" s="68" t="s">
        <v>175</v>
      </c>
      <c r="C32" s="65" t="s">
        <v>19</v>
      </c>
      <c r="D32" s="66" t="s">
        <v>182</v>
      </c>
      <c r="E32" s="67" t="s">
        <v>183</v>
      </c>
      <c r="F32" s="68" t="s">
        <v>100</v>
      </c>
      <c r="G32" s="13" t="s">
        <v>184</v>
      </c>
      <c r="H32" s="69" t="s">
        <v>18</v>
      </c>
      <c r="I32" s="51">
        <v>45640</v>
      </c>
      <c r="J32" s="128">
        <f>IF(H32="ครูผู้ช่วย",VLOOKUP(I32,[1]แผ่น1!$C$17:$E$18,3,TRUE),IF(H32="คศ.1",VLOOKUP(I32,[1]แผ่น1!$C$14:$E$15,3,TRUE),IF(H32="คศ.2",VLOOKUP(I32,[1]แผ่น1!$C$11:$E$12,3,TRUE),IF(H32="คศ.3",VLOOKUP(I32,[1]แผ่น1!$C$8:$E$9,3,TRUE),IF(H32="คศ.4",VLOOKUP(I32,[1]แผ่น1!$C$5:$E$6,3,TRUE),IF(H32="คศ.5",VLOOKUP(I32,[1]แผ่น1!$C$2:$E$3,3,TRUE),IF(H32="คศ.2(1)",VLOOKUP(I32,[1]แผ่น1!$C$14:$E$15,3,TRUE),IF(H32="คศ.3(2)",VLOOKUP(I32,[1]แผ่น1!$C$11:$E$12,3,TRUE),IF(H32="คศ.4(3)",VLOOKUP(I32,[1]แผ่น1!$C$8:$E$9,3,TRUE),IF(H32="คศ.5(4)",VLOOKUP(I32,[1]แผ่น1!$C$5:$E$6,3,TRUE),0))))))))))</f>
        <v>49330</v>
      </c>
      <c r="K32" s="127"/>
      <c r="L32" s="91">
        <f t="shared" si="10"/>
        <v>0</v>
      </c>
      <c r="M32" s="92">
        <f t="shared" si="11"/>
        <v>0</v>
      </c>
      <c r="N32" s="90">
        <f t="shared" si="12"/>
        <v>45640</v>
      </c>
      <c r="O32" s="93">
        <v>69040</v>
      </c>
      <c r="P32" s="89">
        <f t="shared" si="13"/>
        <v>45640</v>
      </c>
      <c r="Q32" s="89">
        <f t="shared" si="14"/>
        <v>0</v>
      </c>
      <c r="R32" s="315"/>
      <c r="S32" s="316"/>
      <c r="T32" s="70">
        <v>1</v>
      </c>
      <c r="U32" s="318"/>
    </row>
    <row r="33" spans="1:21">
      <c r="A33" s="317">
        <v>23</v>
      </c>
      <c r="B33" s="68" t="s">
        <v>175</v>
      </c>
      <c r="C33" s="65" t="s">
        <v>19</v>
      </c>
      <c r="D33" s="66" t="s">
        <v>185</v>
      </c>
      <c r="E33" s="67" t="s">
        <v>186</v>
      </c>
      <c r="F33" s="68" t="s">
        <v>124</v>
      </c>
      <c r="G33" s="13" t="s">
        <v>187</v>
      </c>
      <c r="H33" s="69" t="s">
        <v>124</v>
      </c>
      <c r="I33" s="51">
        <v>15050</v>
      </c>
      <c r="J33" s="128">
        <f>IF(H33="ครูผู้ช่วย",VLOOKUP(I33,[1]แผ่น1!$C$17:$E$18,3,TRUE),IF(H33="คศ.1",VLOOKUP(I33,[1]แผ่น1!$C$14:$E$15,3,TRUE),IF(H33="คศ.2",VLOOKUP(I33,[1]แผ่น1!$C$11:$E$12,3,TRUE),IF(H33="คศ.3",VLOOKUP(I33,[1]แผ่น1!$C$8:$E$9,3,TRUE),IF(H33="คศ.4",VLOOKUP(I33,[1]แผ่น1!$C$5:$E$6,3,TRUE),IF(H33="คศ.5",VLOOKUP(I33,[1]แผ่น1!$C$2:$E$3,3,TRUE),IF(H33="คศ.2(1)",VLOOKUP(I33,[1]แผ่น1!$C$14:$E$15,3,TRUE),IF(H33="คศ.3(2)",VLOOKUP(I33,[1]แผ่น1!$C$11:$E$12,3,TRUE),IF(H33="คศ.4(3)",VLOOKUP(I33,[1]แผ่น1!$C$8:$E$9,3,TRUE),IF(H33="คศ.5(4)",VLOOKUP(I33,[1]แผ่น1!$C$5:$E$6,3,TRUE),0))))))))))</f>
        <v>17480</v>
      </c>
      <c r="K33" s="127"/>
      <c r="L33" s="91">
        <f t="shared" si="10"/>
        <v>0</v>
      </c>
      <c r="M33" s="92">
        <f t="shared" si="11"/>
        <v>0</v>
      </c>
      <c r="N33" s="90">
        <f t="shared" si="12"/>
        <v>15050</v>
      </c>
      <c r="O33" s="93">
        <v>24750</v>
      </c>
      <c r="P33" s="89">
        <f t="shared" si="13"/>
        <v>15050</v>
      </c>
      <c r="Q33" s="89">
        <f t="shared" si="14"/>
        <v>0</v>
      </c>
      <c r="R33" s="315"/>
      <c r="S33" s="316"/>
      <c r="T33" s="70">
        <v>1</v>
      </c>
      <c r="U33" s="318"/>
    </row>
    <row r="34" spans="1:21" ht="23.25">
      <c r="A34" s="317">
        <v>24</v>
      </c>
      <c r="B34" s="68" t="s">
        <v>175</v>
      </c>
      <c r="C34" s="65" t="s">
        <v>19</v>
      </c>
      <c r="D34" s="66" t="s">
        <v>188</v>
      </c>
      <c r="E34" s="67" t="s">
        <v>189</v>
      </c>
      <c r="F34" s="68" t="s">
        <v>124</v>
      </c>
      <c r="G34" s="71" t="s">
        <v>190</v>
      </c>
      <c r="H34" s="69" t="s">
        <v>124</v>
      </c>
      <c r="I34" s="51">
        <v>15800</v>
      </c>
      <c r="J34" s="128">
        <f>IF(H34="ครูผู้ช่วย",VLOOKUP(I34,[1]แผ่น1!$C$17:$E$18,3,TRUE),IF(H34="คศ.1",VLOOKUP(I34,[1]แผ่น1!$C$14:$E$15,3,TRUE),IF(H34="คศ.2",VLOOKUP(I34,[1]แผ่น1!$C$11:$E$12,3,TRUE),IF(H34="คศ.3",VLOOKUP(I34,[1]แผ่น1!$C$8:$E$9,3,TRUE),IF(H34="คศ.4",VLOOKUP(I34,[1]แผ่น1!$C$5:$E$6,3,TRUE),IF(H34="คศ.5",VLOOKUP(I34,[1]แผ่น1!$C$2:$E$3,3,TRUE),IF(H34="คศ.2(1)",VLOOKUP(I34,[1]แผ่น1!$C$14:$E$15,3,TRUE),IF(H34="คศ.3(2)",VLOOKUP(I34,[1]แผ่น1!$C$11:$E$12,3,TRUE),IF(H34="คศ.4(3)",VLOOKUP(I34,[1]แผ่น1!$C$8:$E$9,3,TRUE),IF(H34="คศ.5(4)",VLOOKUP(I34,[1]แผ่น1!$C$5:$E$6,3,TRUE),0))))))))))</f>
        <v>17480</v>
      </c>
      <c r="K34" s="127"/>
      <c r="L34" s="91">
        <f t="shared" si="10"/>
        <v>0</v>
      </c>
      <c r="M34" s="92">
        <f t="shared" si="11"/>
        <v>0</v>
      </c>
      <c r="N34" s="90">
        <f t="shared" si="12"/>
        <v>15800</v>
      </c>
      <c r="O34" s="93">
        <v>24750</v>
      </c>
      <c r="P34" s="89">
        <f t="shared" si="13"/>
        <v>15800</v>
      </c>
      <c r="Q34" s="89">
        <f t="shared" si="14"/>
        <v>0</v>
      </c>
      <c r="R34" s="315"/>
      <c r="S34" s="316"/>
      <c r="T34" s="70">
        <v>1</v>
      </c>
      <c r="U34" s="318"/>
    </row>
    <row r="35" spans="1:21">
      <c r="A35" s="317">
        <v>25</v>
      </c>
      <c r="B35" s="68" t="s">
        <v>175</v>
      </c>
      <c r="C35" s="65" t="s">
        <v>23</v>
      </c>
      <c r="D35" s="66" t="s">
        <v>192</v>
      </c>
      <c r="E35" s="67" t="s">
        <v>193</v>
      </c>
      <c r="F35" s="68" t="s">
        <v>100</v>
      </c>
      <c r="G35" s="13" t="s">
        <v>194</v>
      </c>
      <c r="H35" s="69" t="s">
        <v>18</v>
      </c>
      <c r="I35" s="51">
        <v>56110</v>
      </c>
      <c r="J35" s="128">
        <f>IF(H35="ครูผู้ช่วย",VLOOKUP(I35,[1]แผ่น1!$C$17:$E$18,3,TRUE),IF(H35="คศ.1",VLOOKUP(I35,[1]แผ่น1!$C$14:$E$15,3,TRUE),IF(H35="คศ.2",VLOOKUP(I35,[1]แผ่น1!$C$11:$E$12,3,TRUE),IF(H35="คศ.3",VLOOKUP(I35,[1]แผ่น1!$C$8:$E$9,3,TRUE),IF(H35="คศ.4",VLOOKUP(I35,[1]แผ่น1!$C$5:$E$6,3,TRUE),IF(H35="คศ.5",VLOOKUP(I35,[1]แผ่น1!$C$2:$E$3,3,TRUE),IF(H35="คศ.2(1)",VLOOKUP(I35,[1]แผ่น1!$C$14:$E$15,3,TRUE),IF(H35="คศ.3(2)",VLOOKUP(I35,[1]แผ่น1!$C$11:$E$12,3,TRUE),IF(H35="คศ.4(3)",VLOOKUP(I35,[1]แผ่น1!$C$8:$E$9,3,TRUE),IF(H35="คศ.5(4)",VLOOKUP(I35,[1]แผ่น1!$C$5:$E$6,3,TRUE),0))))))))))</f>
        <v>49330</v>
      </c>
      <c r="K35" s="127"/>
      <c r="L35" s="91">
        <f t="shared" si="10"/>
        <v>0</v>
      </c>
      <c r="M35" s="92">
        <f t="shared" si="11"/>
        <v>0</v>
      </c>
      <c r="N35" s="90">
        <f t="shared" si="12"/>
        <v>56110</v>
      </c>
      <c r="O35" s="93">
        <v>69040</v>
      </c>
      <c r="P35" s="89">
        <f t="shared" si="13"/>
        <v>56110</v>
      </c>
      <c r="Q35" s="89">
        <f t="shared" si="14"/>
        <v>0</v>
      </c>
      <c r="R35" s="315"/>
      <c r="S35" s="316"/>
      <c r="T35" s="70">
        <v>1</v>
      </c>
      <c r="U35" s="318"/>
    </row>
    <row r="36" spans="1:21">
      <c r="A36" s="317">
        <v>26</v>
      </c>
      <c r="B36" s="68" t="s">
        <v>175</v>
      </c>
      <c r="C36" s="65" t="s">
        <v>19</v>
      </c>
      <c r="D36" s="66" t="s">
        <v>195</v>
      </c>
      <c r="E36" s="67" t="s">
        <v>196</v>
      </c>
      <c r="F36" s="68" t="s">
        <v>100</v>
      </c>
      <c r="G36" s="19">
        <v>579</v>
      </c>
      <c r="H36" s="69" t="s">
        <v>18</v>
      </c>
      <c r="I36" s="51">
        <v>32860</v>
      </c>
      <c r="J36" s="128">
        <f>IF(H36="ครูผู้ช่วย",VLOOKUP(I36,[1]แผ่น1!$C$17:$E$18,3,TRUE),IF(H36="คศ.1",VLOOKUP(I36,[1]แผ่น1!$C$14:$E$15,3,TRUE),IF(H36="คศ.2",VLOOKUP(I36,[1]แผ่น1!$C$11:$E$12,3,TRUE),IF(H36="คศ.3",VLOOKUP(I36,[1]แผ่น1!$C$8:$E$9,3,TRUE),IF(H36="คศ.4",VLOOKUP(I36,[1]แผ่น1!$C$5:$E$6,3,TRUE),IF(H36="คศ.5",VLOOKUP(I36,[1]แผ่น1!$C$2:$E$3,3,TRUE),IF(H36="คศ.2(1)",VLOOKUP(I36,[1]แผ่น1!$C$14:$E$15,3,TRUE),IF(H36="คศ.3(2)",VLOOKUP(I36,[1]แผ่น1!$C$11:$E$12,3,TRUE),IF(H36="คศ.4(3)",VLOOKUP(I36,[1]แผ่น1!$C$8:$E$9,3,TRUE),IF(H36="คศ.5(4)",VLOOKUP(I36,[1]แผ่น1!$C$5:$E$6,3,TRUE),0))))))))))</f>
        <v>37200</v>
      </c>
      <c r="K36" s="127"/>
      <c r="L36" s="91">
        <f t="shared" si="10"/>
        <v>0</v>
      </c>
      <c r="M36" s="92">
        <f t="shared" si="11"/>
        <v>0</v>
      </c>
      <c r="N36" s="90">
        <f t="shared" si="12"/>
        <v>32860</v>
      </c>
      <c r="O36" s="93">
        <v>69040</v>
      </c>
      <c r="P36" s="89">
        <f t="shared" si="13"/>
        <v>32860</v>
      </c>
      <c r="Q36" s="89">
        <f t="shared" si="14"/>
        <v>0</v>
      </c>
      <c r="R36" s="315"/>
      <c r="S36" s="316"/>
      <c r="T36" s="70">
        <v>1</v>
      </c>
      <c r="U36" s="318"/>
    </row>
    <row r="37" spans="1:21">
      <c r="A37" s="317">
        <v>27</v>
      </c>
      <c r="B37" s="68" t="s">
        <v>175</v>
      </c>
      <c r="C37" s="65" t="s">
        <v>19</v>
      </c>
      <c r="D37" s="66" t="s">
        <v>197</v>
      </c>
      <c r="E37" s="67" t="s">
        <v>198</v>
      </c>
      <c r="F37" s="68" t="s">
        <v>124</v>
      </c>
      <c r="G37" s="13" t="s">
        <v>199</v>
      </c>
      <c r="H37" s="69" t="s">
        <v>124</v>
      </c>
      <c r="I37" s="51">
        <v>16690</v>
      </c>
      <c r="J37" s="128">
        <f>IF(H37="ครูผู้ช่วย",VLOOKUP(I37,[1]แผ่น1!$C$17:$E$18,3,TRUE),IF(H37="คศ.1",VLOOKUP(I37,[1]แผ่น1!$C$14:$E$15,3,TRUE),IF(H37="คศ.2",VLOOKUP(I37,[1]แผ่น1!$C$11:$E$12,3,TRUE),IF(H37="คศ.3",VLOOKUP(I37,[1]แผ่น1!$C$8:$E$9,3,TRUE),IF(H37="คศ.4",VLOOKUP(I37,[1]แผ่น1!$C$5:$E$6,3,TRUE),IF(H37="คศ.5",VLOOKUP(I37,[1]แผ่น1!$C$2:$E$3,3,TRUE),IF(H37="คศ.2(1)",VLOOKUP(I37,[1]แผ่น1!$C$14:$E$15,3,TRUE),IF(H37="คศ.3(2)",VLOOKUP(I37,[1]แผ่น1!$C$11:$E$12,3,TRUE),IF(H37="คศ.4(3)",VLOOKUP(I37,[1]แผ่น1!$C$8:$E$9,3,TRUE),IF(H37="คศ.5(4)",VLOOKUP(I37,[1]แผ่น1!$C$5:$E$6,3,TRUE),0))))))))))</f>
        <v>17480</v>
      </c>
      <c r="K37" s="127"/>
      <c r="L37" s="91">
        <f t="shared" si="10"/>
        <v>0</v>
      </c>
      <c r="M37" s="92">
        <f t="shared" si="11"/>
        <v>0</v>
      </c>
      <c r="N37" s="90">
        <f t="shared" si="12"/>
        <v>16690</v>
      </c>
      <c r="O37" s="93">
        <v>24750</v>
      </c>
      <c r="P37" s="89">
        <f t="shared" si="13"/>
        <v>16690</v>
      </c>
      <c r="Q37" s="89">
        <f t="shared" si="14"/>
        <v>0</v>
      </c>
      <c r="R37" s="315"/>
      <c r="S37" s="316"/>
      <c r="T37" s="70">
        <v>1</v>
      </c>
      <c r="U37" s="318"/>
    </row>
    <row r="38" spans="1:21">
      <c r="A38" s="317">
        <v>28</v>
      </c>
      <c r="B38" s="68" t="s">
        <v>202</v>
      </c>
      <c r="C38" s="65" t="s">
        <v>12</v>
      </c>
      <c r="D38" s="66" t="s">
        <v>204</v>
      </c>
      <c r="E38" s="67" t="s">
        <v>205</v>
      </c>
      <c r="F38" s="68" t="s">
        <v>100</v>
      </c>
      <c r="G38" s="13" t="s">
        <v>206</v>
      </c>
      <c r="H38" s="69" t="s">
        <v>18</v>
      </c>
      <c r="I38" s="51">
        <v>62000</v>
      </c>
      <c r="J38" s="128">
        <f>IF(H38="ครูผู้ช่วย",VLOOKUP(I38,[1]แผ่น1!$C$17:$E$18,3,TRUE),IF(H38="คศ.1",VLOOKUP(I38,[1]แผ่น1!$C$14:$E$15,3,TRUE),IF(H38="คศ.2",VLOOKUP(I38,[1]แผ่น1!$C$11:$E$12,3,TRUE),IF(H38="คศ.3",VLOOKUP(I38,[1]แผ่น1!$C$8:$E$9,3,TRUE),IF(H38="คศ.4",VLOOKUP(I38,[1]แผ่น1!$C$5:$E$6,3,TRUE),IF(H38="คศ.5",VLOOKUP(I38,[1]แผ่น1!$C$2:$E$3,3,TRUE),IF(H38="คศ.2(1)",VLOOKUP(I38,[1]แผ่น1!$C$14:$E$15,3,TRUE),IF(H38="คศ.3(2)",VLOOKUP(I38,[1]แผ่น1!$C$11:$E$12,3,TRUE),IF(H38="คศ.4(3)",VLOOKUP(I38,[1]แผ่น1!$C$8:$E$9,3,TRUE),IF(H38="คศ.5(4)",VLOOKUP(I38,[1]แผ่น1!$C$5:$E$6,3,TRUE),0))))))))))</f>
        <v>49330</v>
      </c>
      <c r="K38" s="127"/>
      <c r="L38" s="91">
        <f t="shared" si="10"/>
        <v>0</v>
      </c>
      <c r="M38" s="92">
        <f t="shared" si="11"/>
        <v>0</v>
      </c>
      <c r="N38" s="90">
        <f t="shared" si="12"/>
        <v>62000</v>
      </c>
      <c r="O38" s="93">
        <v>69040</v>
      </c>
      <c r="P38" s="89">
        <f t="shared" si="13"/>
        <v>62000</v>
      </c>
      <c r="Q38" s="89">
        <f t="shared" si="14"/>
        <v>0</v>
      </c>
      <c r="R38" s="315"/>
      <c r="S38" s="316"/>
      <c r="T38" s="70">
        <v>1</v>
      </c>
      <c r="U38" s="318"/>
    </row>
    <row r="39" spans="1:21">
      <c r="A39" s="317">
        <v>29</v>
      </c>
      <c r="B39" s="68" t="s">
        <v>209</v>
      </c>
      <c r="C39" s="65" t="s">
        <v>12</v>
      </c>
      <c r="D39" s="66" t="s">
        <v>211</v>
      </c>
      <c r="E39" s="67" t="s">
        <v>212</v>
      </c>
      <c r="F39" s="68" t="s">
        <v>100</v>
      </c>
      <c r="G39" s="13" t="s">
        <v>213</v>
      </c>
      <c r="H39" s="69" t="s">
        <v>18</v>
      </c>
      <c r="I39" s="51">
        <v>61900</v>
      </c>
      <c r="J39" s="128">
        <f>IF(H39="ครูผู้ช่วย",VLOOKUP(I39,[1]แผ่น1!$C$17:$E$18,3,TRUE),IF(H39="คศ.1",VLOOKUP(I39,[1]แผ่น1!$C$14:$E$15,3,TRUE),IF(H39="คศ.2",VLOOKUP(I39,[1]แผ่น1!$C$11:$E$12,3,TRUE),IF(H39="คศ.3",VLOOKUP(I39,[1]แผ่น1!$C$8:$E$9,3,TRUE),IF(H39="คศ.4",VLOOKUP(I39,[1]แผ่น1!$C$5:$E$6,3,TRUE),IF(H39="คศ.5",VLOOKUP(I39,[1]แผ่น1!$C$2:$E$3,3,TRUE),IF(H39="คศ.2(1)",VLOOKUP(I39,[1]แผ่น1!$C$14:$E$15,3,TRUE),IF(H39="คศ.3(2)",VLOOKUP(I39,[1]แผ่น1!$C$11:$E$12,3,TRUE),IF(H39="คศ.4(3)",VLOOKUP(I39,[1]แผ่น1!$C$8:$E$9,3,TRUE),IF(H39="คศ.5(4)",VLOOKUP(I39,[1]แผ่น1!$C$5:$E$6,3,TRUE),0))))))))))</f>
        <v>49330</v>
      </c>
      <c r="K39" s="127"/>
      <c r="L39" s="91">
        <f t="shared" si="10"/>
        <v>0</v>
      </c>
      <c r="M39" s="92">
        <f t="shared" si="11"/>
        <v>0</v>
      </c>
      <c r="N39" s="90">
        <f t="shared" si="12"/>
        <v>61900</v>
      </c>
      <c r="O39" s="93">
        <v>69040</v>
      </c>
      <c r="P39" s="89">
        <f t="shared" si="13"/>
        <v>61900</v>
      </c>
      <c r="Q39" s="89">
        <f t="shared" si="14"/>
        <v>0</v>
      </c>
      <c r="R39" s="315"/>
      <c r="S39" s="316"/>
      <c r="T39" s="70">
        <v>1</v>
      </c>
      <c r="U39" s="318"/>
    </row>
    <row r="40" spans="1:21">
      <c r="A40" s="317">
        <v>30</v>
      </c>
      <c r="B40" s="68" t="s">
        <v>209</v>
      </c>
      <c r="C40" s="65" t="s">
        <v>19</v>
      </c>
      <c r="D40" s="66" t="s">
        <v>214</v>
      </c>
      <c r="E40" s="67" t="s">
        <v>215</v>
      </c>
      <c r="F40" s="68" t="s">
        <v>100</v>
      </c>
      <c r="G40" s="13" t="s">
        <v>216</v>
      </c>
      <c r="H40" s="69" t="s">
        <v>18</v>
      </c>
      <c r="I40" s="51">
        <v>48450</v>
      </c>
      <c r="J40" s="128">
        <f>IF(H40="ครูผู้ช่วย",VLOOKUP(I40,[1]แผ่น1!$C$17:$E$18,3,TRUE),IF(H40="คศ.1",VLOOKUP(I40,[1]แผ่น1!$C$14:$E$15,3,TRUE),IF(H40="คศ.2",VLOOKUP(I40,[1]แผ่น1!$C$11:$E$12,3,TRUE),IF(H40="คศ.3",VLOOKUP(I40,[1]แผ่น1!$C$8:$E$9,3,TRUE),IF(H40="คศ.4",VLOOKUP(I40,[1]แผ่น1!$C$5:$E$6,3,TRUE),IF(H40="คศ.5",VLOOKUP(I40,[1]แผ่น1!$C$2:$E$3,3,TRUE),IF(H40="คศ.2(1)",VLOOKUP(I40,[1]แผ่น1!$C$14:$E$15,3,TRUE),IF(H40="คศ.3(2)",VLOOKUP(I40,[1]แผ่น1!$C$11:$E$12,3,TRUE),IF(H40="คศ.4(3)",VLOOKUP(I40,[1]แผ่น1!$C$8:$E$9,3,TRUE),IF(H40="คศ.5(4)",VLOOKUP(I40,[1]แผ่น1!$C$5:$E$6,3,TRUE),0))))))))))</f>
        <v>49330</v>
      </c>
      <c r="K40" s="127"/>
      <c r="L40" s="91">
        <f t="shared" si="10"/>
        <v>0</v>
      </c>
      <c r="M40" s="92">
        <f t="shared" si="11"/>
        <v>0</v>
      </c>
      <c r="N40" s="90">
        <f t="shared" si="12"/>
        <v>48450</v>
      </c>
      <c r="O40" s="93">
        <v>69040</v>
      </c>
      <c r="P40" s="89">
        <f t="shared" si="13"/>
        <v>48450</v>
      </c>
      <c r="Q40" s="89">
        <f t="shared" si="14"/>
        <v>0</v>
      </c>
      <c r="R40" s="315"/>
      <c r="S40" s="316"/>
      <c r="T40" s="70">
        <v>1</v>
      </c>
      <c r="U40" s="318"/>
    </row>
    <row r="41" spans="1:21">
      <c r="A41" s="317">
        <v>31</v>
      </c>
      <c r="B41" s="68" t="s">
        <v>209</v>
      </c>
      <c r="C41" s="65" t="s">
        <v>23</v>
      </c>
      <c r="D41" s="66" t="s">
        <v>217</v>
      </c>
      <c r="E41" s="67" t="s">
        <v>168</v>
      </c>
      <c r="F41" s="68" t="s">
        <v>100</v>
      </c>
      <c r="G41" s="13" t="s">
        <v>218</v>
      </c>
      <c r="H41" s="69" t="s">
        <v>18</v>
      </c>
      <c r="I41" s="51">
        <v>58190</v>
      </c>
      <c r="J41" s="128">
        <f>IF(H41="ครูผู้ช่วย",VLOOKUP(I41,[1]แผ่น1!$C$17:$E$18,3,TRUE),IF(H41="คศ.1",VLOOKUP(I41,[1]แผ่น1!$C$14:$E$15,3,TRUE),IF(H41="คศ.2",VLOOKUP(I41,[1]แผ่น1!$C$11:$E$12,3,TRUE),IF(H41="คศ.3",VLOOKUP(I41,[1]แผ่น1!$C$8:$E$9,3,TRUE),IF(H41="คศ.4",VLOOKUP(I41,[1]แผ่น1!$C$5:$E$6,3,TRUE),IF(H41="คศ.5",VLOOKUP(I41,[1]แผ่น1!$C$2:$E$3,3,TRUE),IF(H41="คศ.2(1)",VLOOKUP(I41,[1]แผ่น1!$C$14:$E$15,3,TRUE),IF(H41="คศ.3(2)",VLOOKUP(I41,[1]แผ่น1!$C$11:$E$12,3,TRUE),IF(H41="คศ.4(3)",VLOOKUP(I41,[1]แผ่น1!$C$8:$E$9,3,TRUE),IF(H41="คศ.5(4)",VLOOKUP(I41,[1]แผ่น1!$C$5:$E$6,3,TRUE),0))))))))))</f>
        <v>49330</v>
      </c>
      <c r="K41" s="127"/>
      <c r="L41" s="91">
        <f t="shared" si="10"/>
        <v>0</v>
      </c>
      <c r="M41" s="92">
        <f t="shared" si="11"/>
        <v>0</v>
      </c>
      <c r="N41" s="90">
        <f t="shared" si="12"/>
        <v>58190</v>
      </c>
      <c r="O41" s="93">
        <v>69040</v>
      </c>
      <c r="P41" s="89">
        <f t="shared" si="13"/>
        <v>58190</v>
      </c>
      <c r="Q41" s="89">
        <f t="shared" si="14"/>
        <v>0</v>
      </c>
      <c r="R41" s="315"/>
      <c r="S41" s="316"/>
      <c r="T41" s="70">
        <v>1</v>
      </c>
      <c r="U41" s="318"/>
    </row>
    <row r="42" spans="1:21">
      <c r="A42" s="317">
        <v>32</v>
      </c>
      <c r="B42" s="68" t="s">
        <v>209</v>
      </c>
      <c r="C42" s="65" t="s">
        <v>19</v>
      </c>
      <c r="D42" s="66" t="s">
        <v>219</v>
      </c>
      <c r="E42" s="67" t="s">
        <v>220</v>
      </c>
      <c r="F42" s="68" t="s">
        <v>124</v>
      </c>
      <c r="G42" s="13" t="s">
        <v>221</v>
      </c>
      <c r="H42" s="69" t="s">
        <v>124</v>
      </c>
      <c r="I42" s="51">
        <v>15800</v>
      </c>
      <c r="J42" s="128">
        <f>IF(H42="ครูผู้ช่วย",VLOOKUP(I42,[1]แผ่น1!$C$17:$E$18,3,TRUE),IF(H42="คศ.1",VLOOKUP(I42,[1]แผ่น1!$C$14:$E$15,3,TRUE),IF(H42="คศ.2",VLOOKUP(I42,[1]แผ่น1!$C$11:$E$12,3,TRUE),IF(H42="คศ.3",VLOOKUP(I42,[1]แผ่น1!$C$8:$E$9,3,TRUE),IF(H42="คศ.4",VLOOKUP(I42,[1]แผ่น1!$C$5:$E$6,3,TRUE),IF(H42="คศ.5",VLOOKUP(I42,[1]แผ่น1!$C$2:$E$3,3,TRUE),IF(H42="คศ.2(1)",VLOOKUP(I42,[1]แผ่น1!$C$14:$E$15,3,TRUE),IF(H42="คศ.3(2)",VLOOKUP(I42,[1]แผ่น1!$C$11:$E$12,3,TRUE),IF(H42="คศ.4(3)",VLOOKUP(I42,[1]แผ่น1!$C$8:$E$9,3,TRUE),IF(H42="คศ.5(4)",VLOOKUP(I42,[1]แผ่น1!$C$5:$E$6,3,TRUE),0))))))))))</f>
        <v>17480</v>
      </c>
      <c r="K42" s="127"/>
      <c r="L42" s="91">
        <f t="shared" si="10"/>
        <v>0</v>
      </c>
      <c r="M42" s="92">
        <f t="shared" si="11"/>
        <v>0</v>
      </c>
      <c r="N42" s="90">
        <f t="shared" si="12"/>
        <v>15800</v>
      </c>
      <c r="O42" s="93">
        <v>24750</v>
      </c>
      <c r="P42" s="89">
        <f t="shared" si="13"/>
        <v>15800</v>
      </c>
      <c r="Q42" s="89">
        <f t="shared" si="14"/>
        <v>0</v>
      </c>
      <c r="R42" s="315"/>
      <c r="S42" s="316"/>
      <c r="T42" s="70">
        <v>1</v>
      </c>
      <c r="U42" s="318"/>
    </row>
    <row r="43" spans="1:21">
      <c r="A43" s="317">
        <v>33</v>
      </c>
      <c r="B43" s="68" t="s">
        <v>224</v>
      </c>
      <c r="C43" s="65" t="s">
        <v>19</v>
      </c>
      <c r="D43" s="66" t="s">
        <v>226</v>
      </c>
      <c r="E43" s="67" t="s">
        <v>227</v>
      </c>
      <c r="F43" s="68" t="s">
        <v>124</v>
      </c>
      <c r="G43" s="17" t="s">
        <v>228</v>
      </c>
      <c r="H43" s="69" t="s">
        <v>124</v>
      </c>
      <c r="I43" s="51">
        <v>15800</v>
      </c>
      <c r="J43" s="128">
        <f>IF(H43="ครูผู้ช่วย",VLOOKUP(I43,[1]แผ่น1!$C$17:$E$18,3,TRUE),IF(H43="คศ.1",VLOOKUP(I43,[1]แผ่น1!$C$14:$E$15,3,TRUE),IF(H43="คศ.2",VLOOKUP(I43,[1]แผ่น1!$C$11:$E$12,3,TRUE),IF(H43="คศ.3",VLOOKUP(I43,[1]แผ่น1!$C$8:$E$9,3,TRUE),IF(H43="คศ.4",VLOOKUP(I43,[1]แผ่น1!$C$5:$E$6,3,TRUE),IF(H43="คศ.5",VLOOKUP(I43,[1]แผ่น1!$C$2:$E$3,3,TRUE),IF(H43="คศ.2(1)",VLOOKUP(I43,[1]แผ่น1!$C$14:$E$15,3,TRUE),IF(H43="คศ.3(2)",VLOOKUP(I43,[1]แผ่น1!$C$11:$E$12,3,TRUE),IF(H43="คศ.4(3)",VLOOKUP(I43,[1]แผ่น1!$C$8:$E$9,3,TRUE),IF(H43="คศ.5(4)",VLOOKUP(I43,[1]แผ่น1!$C$5:$E$6,3,TRUE),0))))))))))</f>
        <v>17480</v>
      </c>
      <c r="K43" s="127"/>
      <c r="L43" s="91">
        <f t="shared" si="10"/>
        <v>0</v>
      </c>
      <c r="M43" s="92">
        <f t="shared" si="11"/>
        <v>0</v>
      </c>
      <c r="N43" s="90">
        <f t="shared" si="12"/>
        <v>15800</v>
      </c>
      <c r="O43" s="93">
        <v>24750</v>
      </c>
      <c r="P43" s="89">
        <f t="shared" si="13"/>
        <v>15800</v>
      </c>
      <c r="Q43" s="89">
        <f t="shared" si="14"/>
        <v>0</v>
      </c>
      <c r="R43" s="315"/>
      <c r="S43" s="316"/>
      <c r="T43" s="70">
        <v>1</v>
      </c>
      <c r="U43" s="318"/>
    </row>
    <row r="44" spans="1:21">
      <c r="A44" s="317">
        <v>34</v>
      </c>
      <c r="B44" s="68" t="s">
        <v>232</v>
      </c>
      <c r="C44" s="65" t="s">
        <v>23</v>
      </c>
      <c r="D44" s="66" t="s">
        <v>230</v>
      </c>
      <c r="E44" s="67" t="s">
        <v>231</v>
      </c>
      <c r="F44" s="68" t="s">
        <v>100</v>
      </c>
      <c r="G44" s="13" t="s">
        <v>233</v>
      </c>
      <c r="H44" s="69" t="s">
        <v>18</v>
      </c>
      <c r="I44" s="51">
        <v>58630</v>
      </c>
      <c r="J44" s="128">
        <f>IF(H44="ครูผู้ช่วย",VLOOKUP(I44,[1]แผ่น1!$C$17:$E$18,3,TRUE),IF(H44="คศ.1",VLOOKUP(I44,[1]แผ่น1!$C$14:$E$15,3,TRUE),IF(H44="คศ.2",VLOOKUP(I44,[1]แผ่น1!$C$11:$E$12,3,TRUE),IF(H44="คศ.3",VLOOKUP(I44,[1]แผ่น1!$C$8:$E$9,3,TRUE),IF(H44="คศ.4",VLOOKUP(I44,[1]แผ่น1!$C$5:$E$6,3,TRUE),IF(H44="คศ.5",VLOOKUP(I44,[1]แผ่น1!$C$2:$E$3,3,TRUE),IF(H44="คศ.2(1)",VLOOKUP(I44,[1]แผ่น1!$C$14:$E$15,3,TRUE),IF(H44="คศ.3(2)",VLOOKUP(I44,[1]แผ่น1!$C$11:$E$12,3,TRUE),IF(H44="คศ.4(3)",VLOOKUP(I44,[1]แผ่น1!$C$8:$E$9,3,TRUE),IF(H44="คศ.5(4)",VLOOKUP(I44,[1]แผ่น1!$C$5:$E$6,3,TRUE),0))))))))))</f>
        <v>49330</v>
      </c>
      <c r="K44" s="127"/>
      <c r="L44" s="91">
        <f t="shared" si="10"/>
        <v>0</v>
      </c>
      <c r="M44" s="92">
        <f t="shared" si="11"/>
        <v>0</v>
      </c>
      <c r="N44" s="90">
        <f t="shared" si="12"/>
        <v>58630</v>
      </c>
      <c r="O44" s="93">
        <v>69040</v>
      </c>
      <c r="P44" s="89">
        <f t="shared" si="13"/>
        <v>58630</v>
      </c>
      <c r="Q44" s="89">
        <f t="shared" si="14"/>
        <v>0</v>
      </c>
      <c r="R44" s="315"/>
      <c r="S44" s="316"/>
      <c r="T44" s="70">
        <v>1</v>
      </c>
      <c r="U44" s="318"/>
    </row>
    <row r="45" spans="1:21">
      <c r="A45" s="317">
        <v>35</v>
      </c>
      <c r="B45" s="68" t="s">
        <v>236</v>
      </c>
      <c r="C45" s="65" t="s">
        <v>23</v>
      </c>
      <c r="D45" s="66" t="s">
        <v>238</v>
      </c>
      <c r="E45" s="67" t="s">
        <v>239</v>
      </c>
      <c r="F45" s="68" t="s">
        <v>240</v>
      </c>
      <c r="G45" s="17" t="s">
        <v>241</v>
      </c>
      <c r="H45" s="69" t="s">
        <v>34</v>
      </c>
      <c r="I45" s="51">
        <v>26360</v>
      </c>
      <c r="J45" s="128">
        <f>IF(H45="ครูผู้ช่วย",VLOOKUP(I45,[1]แผ่น1!$C$17:$E$18,3,TRUE),IF(H45="คศ.1",VLOOKUP(I45,[1]แผ่น1!$C$14:$E$15,3,TRUE),IF(H45="คศ.2",VLOOKUP(I45,[1]แผ่น1!$C$11:$E$12,3,TRUE),IF(H45="คศ.3",VLOOKUP(I45,[1]แผ่น1!$C$8:$E$9,3,TRUE),IF(H45="คศ.4",VLOOKUP(I45,[1]แผ่น1!$C$5:$E$6,3,TRUE),IF(H45="คศ.5",VLOOKUP(I45,[1]แผ่น1!$C$2:$E$3,3,TRUE),IF(H45="คศ.2(1)",VLOOKUP(I45,[1]แผ่น1!$C$14:$E$15,3,TRUE),IF(H45="คศ.3(2)",VLOOKUP(I45,[1]แผ่น1!$C$11:$E$12,3,TRUE),IF(H45="คศ.4(3)",VLOOKUP(I45,[1]แผ่น1!$C$8:$E$9,3,TRUE),IF(H45="คศ.5(4)",VLOOKUP(I45,[1]แผ่น1!$C$5:$E$6,3,TRUE),0))))))))))</f>
        <v>30200</v>
      </c>
      <c r="K45" s="127"/>
      <c r="L45" s="91">
        <f t="shared" si="10"/>
        <v>0</v>
      </c>
      <c r="M45" s="92">
        <f t="shared" si="11"/>
        <v>0</v>
      </c>
      <c r="N45" s="90">
        <f t="shared" si="12"/>
        <v>26360</v>
      </c>
      <c r="O45" s="93">
        <v>58390</v>
      </c>
      <c r="P45" s="89">
        <f t="shared" si="13"/>
        <v>26360</v>
      </c>
      <c r="Q45" s="89">
        <f t="shared" si="14"/>
        <v>0</v>
      </c>
      <c r="R45" s="315"/>
      <c r="S45" s="316"/>
      <c r="T45" s="70">
        <v>1</v>
      </c>
      <c r="U45" s="318"/>
    </row>
    <row r="46" spans="1:21">
      <c r="A46" s="317">
        <v>36</v>
      </c>
      <c r="B46" s="68" t="s">
        <v>236</v>
      </c>
      <c r="C46" s="65" t="s">
        <v>12</v>
      </c>
      <c r="D46" s="66" t="s">
        <v>242</v>
      </c>
      <c r="E46" s="67" t="s">
        <v>243</v>
      </c>
      <c r="F46" s="68" t="s">
        <v>100</v>
      </c>
      <c r="G46" s="13" t="s">
        <v>244</v>
      </c>
      <c r="H46" s="69" t="s">
        <v>18</v>
      </c>
      <c r="I46" s="51">
        <v>43820</v>
      </c>
      <c r="J46" s="128">
        <f>IF(H46="ครูผู้ช่วย",VLOOKUP(I46,[1]แผ่น1!$C$17:$E$18,3,TRUE),IF(H46="คศ.1",VLOOKUP(I46,[1]แผ่น1!$C$14:$E$15,3,TRUE),IF(H46="คศ.2",VLOOKUP(I46,[1]แผ่น1!$C$11:$E$12,3,TRUE),IF(H46="คศ.3",VLOOKUP(I46,[1]แผ่น1!$C$8:$E$9,3,TRUE),IF(H46="คศ.4",VLOOKUP(I46,[1]แผ่น1!$C$5:$E$6,3,TRUE),IF(H46="คศ.5",VLOOKUP(I46,[1]แผ่น1!$C$2:$E$3,3,TRUE),IF(H46="คศ.2(1)",VLOOKUP(I46,[1]แผ่น1!$C$14:$E$15,3,TRUE),IF(H46="คศ.3(2)",VLOOKUP(I46,[1]แผ่น1!$C$11:$E$12,3,TRUE),IF(H46="คศ.4(3)",VLOOKUP(I46,[1]แผ่น1!$C$8:$E$9,3,TRUE),IF(H46="คศ.5(4)",VLOOKUP(I46,[1]แผ่น1!$C$5:$E$6,3,TRUE),0))))))))))</f>
        <v>49330</v>
      </c>
      <c r="K46" s="129"/>
      <c r="L46" s="91">
        <f t="shared" si="10"/>
        <v>0</v>
      </c>
      <c r="M46" s="92">
        <f t="shared" si="11"/>
        <v>0</v>
      </c>
      <c r="N46" s="90">
        <f t="shared" si="12"/>
        <v>43820</v>
      </c>
      <c r="O46" s="93">
        <v>69040</v>
      </c>
      <c r="P46" s="89">
        <f t="shared" si="13"/>
        <v>43820</v>
      </c>
      <c r="Q46" s="89">
        <f t="shared" si="14"/>
        <v>0</v>
      </c>
      <c r="R46" s="315"/>
      <c r="S46" s="316"/>
      <c r="T46" s="70">
        <v>1</v>
      </c>
      <c r="U46" s="318"/>
    </row>
    <row r="47" spans="1:21">
      <c r="A47" s="317">
        <v>37</v>
      </c>
      <c r="B47" s="68" t="s">
        <v>236</v>
      </c>
      <c r="C47" s="65" t="s">
        <v>12</v>
      </c>
      <c r="D47" s="66" t="s">
        <v>245</v>
      </c>
      <c r="E47" s="67" t="s">
        <v>246</v>
      </c>
      <c r="F47" s="68" t="s">
        <v>100</v>
      </c>
      <c r="G47" s="13" t="s">
        <v>247</v>
      </c>
      <c r="H47" s="69" t="s">
        <v>18</v>
      </c>
      <c r="I47" s="51">
        <v>36320</v>
      </c>
      <c r="J47" s="128">
        <f>IF(H47="ครูผู้ช่วย",VLOOKUP(I47,[1]แผ่น1!$C$17:$E$18,3,TRUE),IF(H47="คศ.1",VLOOKUP(I47,[1]แผ่น1!$C$14:$E$15,3,TRUE),IF(H47="คศ.2",VLOOKUP(I47,[1]แผ่น1!$C$11:$E$12,3,TRUE),IF(H47="คศ.3",VLOOKUP(I47,[1]แผ่น1!$C$8:$E$9,3,TRUE),IF(H47="คศ.4",VLOOKUP(I47,[1]แผ่น1!$C$5:$E$6,3,TRUE),IF(H47="คศ.5",VLOOKUP(I47,[1]แผ่น1!$C$2:$E$3,3,TRUE),IF(H47="คศ.2(1)",VLOOKUP(I47,[1]แผ่น1!$C$14:$E$15,3,TRUE),IF(H47="คศ.3(2)",VLOOKUP(I47,[1]แผ่น1!$C$11:$E$12,3,TRUE),IF(H47="คศ.4(3)",VLOOKUP(I47,[1]แผ่น1!$C$8:$E$9,3,TRUE),IF(H47="คศ.5(4)",VLOOKUP(I47,[1]แผ่น1!$C$5:$E$6,3,TRUE),0))))))))))</f>
        <v>37200</v>
      </c>
      <c r="K47" s="130"/>
      <c r="L47" s="91">
        <f t="shared" si="10"/>
        <v>0</v>
      </c>
      <c r="M47" s="92">
        <f t="shared" si="11"/>
        <v>0</v>
      </c>
      <c r="N47" s="90">
        <f t="shared" si="12"/>
        <v>36320</v>
      </c>
      <c r="O47" s="93">
        <v>69040</v>
      </c>
      <c r="P47" s="89">
        <f t="shared" si="13"/>
        <v>36320</v>
      </c>
      <c r="Q47" s="89">
        <f t="shared" si="14"/>
        <v>0</v>
      </c>
      <c r="R47" s="315"/>
      <c r="S47" s="316"/>
      <c r="T47" s="70">
        <v>1</v>
      </c>
      <c r="U47" s="318"/>
    </row>
    <row r="48" spans="1:21">
      <c r="A48" s="317">
        <v>38</v>
      </c>
      <c r="B48" s="68" t="s">
        <v>236</v>
      </c>
      <c r="C48" s="65" t="s">
        <v>23</v>
      </c>
      <c r="D48" s="66" t="s">
        <v>248</v>
      </c>
      <c r="E48" s="67" t="s">
        <v>249</v>
      </c>
      <c r="F48" s="68" t="s">
        <v>100</v>
      </c>
      <c r="G48" s="13" t="s">
        <v>250</v>
      </c>
      <c r="H48" s="69" t="s">
        <v>18</v>
      </c>
      <c r="I48" s="51">
        <v>52120</v>
      </c>
      <c r="J48" s="128">
        <f>IF(H48="ครูผู้ช่วย",VLOOKUP(I48,[1]แผ่น1!$C$17:$E$18,3,TRUE),IF(H48="คศ.1",VLOOKUP(I48,[1]แผ่น1!$C$14:$E$15,3,TRUE),IF(H48="คศ.2",VLOOKUP(I48,[1]แผ่น1!$C$11:$E$12,3,TRUE),IF(H48="คศ.3",VLOOKUP(I48,[1]แผ่น1!$C$8:$E$9,3,TRUE),IF(H48="คศ.4",VLOOKUP(I48,[1]แผ่น1!$C$5:$E$6,3,TRUE),IF(H48="คศ.5",VLOOKUP(I48,[1]แผ่น1!$C$2:$E$3,3,TRUE),IF(H48="คศ.2(1)",VLOOKUP(I48,[1]แผ่น1!$C$14:$E$15,3,TRUE),IF(H48="คศ.3(2)",VLOOKUP(I48,[1]แผ่น1!$C$11:$E$12,3,TRUE),IF(H48="คศ.4(3)",VLOOKUP(I48,[1]แผ่น1!$C$8:$E$9,3,TRUE),IF(H48="คศ.5(4)",VLOOKUP(I48,[1]แผ่น1!$C$5:$E$6,3,TRUE),0))))))))))</f>
        <v>49330</v>
      </c>
      <c r="K48" s="130"/>
      <c r="L48" s="91">
        <f t="shared" si="10"/>
        <v>0</v>
      </c>
      <c r="M48" s="92">
        <f t="shared" si="11"/>
        <v>0</v>
      </c>
      <c r="N48" s="90">
        <f t="shared" si="12"/>
        <v>52120</v>
      </c>
      <c r="O48" s="93">
        <v>69040</v>
      </c>
      <c r="P48" s="89">
        <f t="shared" si="13"/>
        <v>52120</v>
      </c>
      <c r="Q48" s="89">
        <f t="shared" si="14"/>
        <v>0</v>
      </c>
      <c r="R48" s="315"/>
      <c r="S48" s="316"/>
      <c r="T48" s="70">
        <v>1</v>
      </c>
      <c r="U48" s="318"/>
    </row>
    <row r="49" spans="1:21">
      <c r="A49" s="317">
        <v>39</v>
      </c>
      <c r="B49" s="68" t="s">
        <v>236</v>
      </c>
      <c r="C49" s="65" t="s">
        <v>19</v>
      </c>
      <c r="D49" s="66" t="s">
        <v>251</v>
      </c>
      <c r="E49" s="67" t="s">
        <v>252</v>
      </c>
      <c r="F49" s="68" t="s">
        <v>124</v>
      </c>
      <c r="G49" s="13" t="s">
        <v>253</v>
      </c>
      <c r="H49" s="69" t="s">
        <v>124</v>
      </c>
      <c r="I49" s="51">
        <v>15800</v>
      </c>
      <c r="J49" s="128">
        <f>IF(H49="ครูผู้ช่วย",VLOOKUP(I49,[1]แผ่น1!$C$17:$E$18,3,TRUE),IF(H49="คศ.1",VLOOKUP(I49,[1]แผ่น1!$C$14:$E$15,3,TRUE),IF(H49="คศ.2",VLOOKUP(I49,[1]แผ่น1!$C$11:$E$12,3,TRUE),IF(H49="คศ.3",VLOOKUP(I49,[1]แผ่น1!$C$8:$E$9,3,TRUE),IF(H49="คศ.4",VLOOKUP(I49,[1]แผ่น1!$C$5:$E$6,3,TRUE),IF(H49="คศ.5",VLOOKUP(I49,[1]แผ่น1!$C$2:$E$3,3,TRUE),IF(H49="คศ.2(1)",VLOOKUP(I49,[1]แผ่น1!$C$14:$E$15,3,TRUE),IF(H49="คศ.3(2)",VLOOKUP(I49,[1]แผ่น1!$C$11:$E$12,3,TRUE),IF(H49="คศ.4(3)",VLOOKUP(I49,[1]แผ่น1!$C$8:$E$9,3,TRUE),IF(H49="คศ.5(4)",VLOOKUP(I49,[1]แผ่น1!$C$5:$E$6,3,TRUE),0))))))))))</f>
        <v>17480</v>
      </c>
      <c r="K49" s="130"/>
      <c r="L49" s="91">
        <f t="shared" si="10"/>
        <v>0</v>
      </c>
      <c r="M49" s="92">
        <f t="shared" si="11"/>
        <v>0</v>
      </c>
      <c r="N49" s="90">
        <f t="shared" si="12"/>
        <v>15800</v>
      </c>
      <c r="O49" s="93">
        <v>24750</v>
      </c>
      <c r="P49" s="89">
        <f t="shared" si="13"/>
        <v>15800</v>
      </c>
      <c r="Q49" s="89">
        <f t="shared" si="14"/>
        <v>0</v>
      </c>
      <c r="R49" s="315"/>
      <c r="S49" s="316"/>
      <c r="T49" s="70">
        <v>1</v>
      </c>
      <c r="U49" s="318"/>
    </row>
    <row r="50" spans="1:21">
      <c r="A50" s="317">
        <v>40</v>
      </c>
      <c r="B50" s="68" t="s">
        <v>236</v>
      </c>
      <c r="C50" s="65" t="s">
        <v>23</v>
      </c>
      <c r="D50" s="66" t="s">
        <v>254</v>
      </c>
      <c r="E50" s="67" t="s">
        <v>255</v>
      </c>
      <c r="F50" s="68" t="s">
        <v>100</v>
      </c>
      <c r="G50" s="13" t="s">
        <v>256</v>
      </c>
      <c r="H50" s="69" t="s">
        <v>98</v>
      </c>
      <c r="I50" s="51">
        <v>19800</v>
      </c>
      <c r="J50" s="128">
        <f>IF(H50="ครูผู้ช่วย",VLOOKUP(I50,[1]แผ่น1!$C$17:$E$18,3,TRUE),IF(H50="คศ.1",VLOOKUP(I50,[1]แผ่น1!$C$14:$E$15,3,TRUE),IF(H50="คศ.2",VLOOKUP(I50,[1]แผ่น1!$C$11:$E$12,3,TRUE),IF(H50="คศ.3",VLOOKUP(I50,[1]แผ่น1!$C$8:$E$9,3,TRUE),IF(H50="คศ.4",VLOOKUP(I50,[1]แผ่น1!$C$5:$E$6,3,TRUE),IF(H50="คศ.5",VLOOKUP(I50,[1]แผ่น1!$C$2:$E$3,3,TRUE),IF(H50="คศ.2(1)",VLOOKUP(I50,[1]แผ่น1!$C$14:$E$15,3,TRUE),IF(H50="คศ.3(2)",VLOOKUP(I50,[1]แผ่น1!$C$11:$E$12,3,TRUE),IF(H50="คศ.4(3)",VLOOKUP(I50,[1]แผ่น1!$C$8:$E$9,3,TRUE),IF(H50="คศ.5(4)",VLOOKUP(I50,[1]แผ่น1!$C$5:$E$6,3,TRUE),0))))))))))</f>
        <v>22780</v>
      </c>
      <c r="K50" s="130"/>
      <c r="L50" s="91">
        <f t="shared" si="10"/>
        <v>0</v>
      </c>
      <c r="M50" s="92">
        <f t="shared" si="11"/>
        <v>0</v>
      </c>
      <c r="N50" s="90">
        <f t="shared" si="12"/>
        <v>19800</v>
      </c>
      <c r="O50" s="93">
        <v>41620</v>
      </c>
      <c r="P50" s="89">
        <f t="shared" si="13"/>
        <v>19800</v>
      </c>
      <c r="Q50" s="89">
        <f t="shared" si="14"/>
        <v>0</v>
      </c>
      <c r="R50" s="315"/>
      <c r="S50" s="316"/>
      <c r="T50" s="70">
        <v>1</v>
      </c>
      <c r="U50" s="318"/>
    </row>
    <row r="51" spans="1:21">
      <c r="A51" s="317">
        <v>41</v>
      </c>
      <c r="B51" s="68" t="s">
        <v>236</v>
      </c>
      <c r="C51" s="65" t="s">
        <v>23</v>
      </c>
      <c r="D51" s="66" t="s">
        <v>257</v>
      </c>
      <c r="E51" s="67" t="s">
        <v>258</v>
      </c>
      <c r="F51" s="68" t="s">
        <v>124</v>
      </c>
      <c r="G51" s="13" t="s">
        <v>259</v>
      </c>
      <c r="H51" s="69" t="s">
        <v>124</v>
      </c>
      <c r="I51" s="51">
        <v>16670</v>
      </c>
      <c r="J51" s="128">
        <f>IF(H51="ครูผู้ช่วย",VLOOKUP(I51,[1]แผ่น1!$C$17:$E$18,3,TRUE),IF(H51="คศ.1",VLOOKUP(I51,[1]แผ่น1!$C$14:$E$15,3,TRUE),IF(H51="คศ.2",VLOOKUP(I51,[1]แผ่น1!$C$11:$E$12,3,TRUE),IF(H51="คศ.3",VLOOKUP(I51,[1]แผ่น1!$C$8:$E$9,3,TRUE),IF(H51="คศ.4",VLOOKUP(I51,[1]แผ่น1!$C$5:$E$6,3,TRUE),IF(H51="คศ.5",VLOOKUP(I51,[1]แผ่น1!$C$2:$E$3,3,TRUE),IF(H51="คศ.2(1)",VLOOKUP(I51,[1]แผ่น1!$C$14:$E$15,3,TRUE),IF(H51="คศ.3(2)",VLOOKUP(I51,[1]แผ่น1!$C$11:$E$12,3,TRUE),IF(H51="คศ.4(3)",VLOOKUP(I51,[1]แผ่น1!$C$8:$E$9,3,TRUE),IF(H51="คศ.5(4)",VLOOKUP(I51,[1]แผ่น1!$C$5:$E$6,3,TRUE),0))))))))))</f>
        <v>17480</v>
      </c>
      <c r="K51" s="130"/>
      <c r="L51" s="91">
        <f t="shared" si="10"/>
        <v>0</v>
      </c>
      <c r="M51" s="92">
        <f t="shared" si="11"/>
        <v>0</v>
      </c>
      <c r="N51" s="90">
        <f t="shared" si="12"/>
        <v>16670</v>
      </c>
      <c r="O51" s="93">
        <v>24750</v>
      </c>
      <c r="P51" s="89">
        <f t="shared" si="13"/>
        <v>16670</v>
      </c>
      <c r="Q51" s="89">
        <f t="shared" si="14"/>
        <v>0</v>
      </c>
      <c r="R51" s="315"/>
      <c r="S51" s="316"/>
      <c r="T51" s="70">
        <v>1</v>
      </c>
      <c r="U51" s="318"/>
    </row>
    <row r="52" spans="1:21">
      <c r="A52" s="317">
        <v>42</v>
      </c>
      <c r="B52" s="68" t="s">
        <v>236</v>
      </c>
      <c r="C52" s="65" t="s">
        <v>12</v>
      </c>
      <c r="D52" s="66" t="s">
        <v>260</v>
      </c>
      <c r="E52" s="67" t="s">
        <v>261</v>
      </c>
      <c r="F52" s="68" t="s">
        <v>100</v>
      </c>
      <c r="G52" s="13" t="s">
        <v>262</v>
      </c>
      <c r="H52" s="69" t="s">
        <v>18</v>
      </c>
      <c r="I52" s="51">
        <v>52590</v>
      </c>
      <c r="J52" s="128">
        <f>IF(H52="ครูผู้ช่วย",VLOOKUP(I52,[1]แผ่น1!$C$17:$E$18,3,TRUE),IF(H52="คศ.1",VLOOKUP(I52,[1]แผ่น1!$C$14:$E$15,3,TRUE),IF(H52="คศ.2",VLOOKUP(I52,[1]แผ่น1!$C$11:$E$12,3,TRUE),IF(H52="คศ.3",VLOOKUP(I52,[1]แผ่น1!$C$8:$E$9,3,TRUE),IF(H52="คศ.4",VLOOKUP(I52,[1]แผ่น1!$C$5:$E$6,3,TRUE),IF(H52="คศ.5",VLOOKUP(I52,[1]แผ่น1!$C$2:$E$3,3,TRUE),IF(H52="คศ.2(1)",VLOOKUP(I52,[1]แผ่น1!$C$14:$E$15,3,TRUE),IF(H52="คศ.3(2)",VLOOKUP(I52,[1]แผ่น1!$C$11:$E$12,3,TRUE),IF(H52="คศ.4(3)",VLOOKUP(I52,[1]แผ่น1!$C$8:$E$9,3,TRUE),IF(H52="คศ.5(4)",VLOOKUP(I52,[1]แผ่น1!$C$5:$E$6,3,TRUE),0))))))))))</f>
        <v>49330</v>
      </c>
      <c r="L52" s="91">
        <f t="shared" si="10"/>
        <v>0</v>
      </c>
      <c r="M52" s="92">
        <f t="shared" si="11"/>
        <v>0</v>
      </c>
      <c r="N52" s="90">
        <f t="shared" si="12"/>
        <v>52590</v>
      </c>
      <c r="O52" s="93">
        <v>69040</v>
      </c>
      <c r="P52" s="89">
        <f t="shared" si="13"/>
        <v>52590</v>
      </c>
      <c r="Q52" s="89">
        <f t="shared" si="14"/>
        <v>0</v>
      </c>
      <c r="R52" s="315"/>
      <c r="S52" s="316"/>
      <c r="T52" s="70">
        <v>1</v>
      </c>
      <c r="U52" s="318"/>
    </row>
    <row r="53" spans="1:21">
      <c r="A53" s="317">
        <v>43</v>
      </c>
      <c r="B53" s="68" t="s">
        <v>236</v>
      </c>
      <c r="C53" s="65" t="s">
        <v>19</v>
      </c>
      <c r="D53" s="66" t="s">
        <v>263</v>
      </c>
      <c r="E53" s="67" t="s">
        <v>264</v>
      </c>
      <c r="F53" s="68" t="s">
        <v>100</v>
      </c>
      <c r="G53" s="13" t="s">
        <v>265</v>
      </c>
      <c r="H53" s="69" t="s">
        <v>18</v>
      </c>
      <c r="I53" s="51">
        <v>41300</v>
      </c>
      <c r="J53" s="128">
        <f>IF(H53="ครูผู้ช่วย",VLOOKUP(I53,[1]แผ่น1!$C$17:$E$18,3,TRUE),IF(H53="คศ.1",VLOOKUP(I53,[1]แผ่น1!$C$14:$E$15,3,TRUE),IF(H53="คศ.2",VLOOKUP(I53,[1]แผ่น1!$C$11:$E$12,3,TRUE),IF(H53="คศ.3",VLOOKUP(I53,[1]แผ่น1!$C$8:$E$9,3,TRUE),IF(H53="คศ.4",VLOOKUP(I53,[1]แผ่น1!$C$5:$E$6,3,TRUE),IF(H53="คศ.5",VLOOKUP(I53,[1]แผ่น1!$C$2:$E$3,3,TRUE),IF(H53="คศ.2(1)",VLOOKUP(I53,[1]แผ่น1!$C$14:$E$15,3,TRUE),IF(H53="คศ.3(2)",VLOOKUP(I53,[1]แผ่น1!$C$11:$E$12,3,TRUE),IF(H53="คศ.4(3)",VLOOKUP(I53,[1]แผ่น1!$C$8:$E$9,3,TRUE),IF(H53="คศ.5(4)",VLOOKUP(I53,[1]แผ่น1!$C$5:$E$6,3,TRUE),0))))))))))</f>
        <v>49330</v>
      </c>
      <c r="L53" s="91">
        <f t="shared" si="10"/>
        <v>0</v>
      </c>
      <c r="M53" s="92">
        <f t="shared" si="11"/>
        <v>0</v>
      </c>
      <c r="N53" s="90">
        <f t="shared" si="12"/>
        <v>41300</v>
      </c>
      <c r="O53" s="93">
        <v>69040</v>
      </c>
      <c r="P53" s="89">
        <f t="shared" si="13"/>
        <v>41300</v>
      </c>
      <c r="Q53" s="89">
        <f t="shared" si="14"/>
        <v>0</v>
      </c>
      <c r="R53" s="315"/>
      <c r="S53" s="316"/>
      <c r="T53" s="70">
        <v>1</v>
      </c>
      <c r="U53" s="318"/>
    </row>
    <row r="54" spans="1:21">
      <c r="A54" s="317">
        <v>44</v>
      </c>
      <c r="B54" s="68" t="s">
        <v>236</v>
      </c>
      <c r="C54" s="65" t="s">
        <v>19</v>
      </c>
      <c r="D54" s="66" t="s">
        <v>266</v>
      </c>
      <c r="E54" s="67" t="s">
        <v>267</v>
      </c>
      <c r="F54" s="68" t="s">
        <v>124</v>
      </c>
      <c r="G54" s="23">
        <v>632</v>
      </c>
      <c r="H54" s="69" t="s">
        <v>124</v>
      </c>
      <c r="I54" s="51">
        <v>15400</v>
      </c>
      <c r="J54" s="128">
        <f>IF(H54="ครูผู้ช่วย",VLOOKUP(I54,[1]แผ่น1!$C$17:$E$18,3,TRUE),IF(H54="คศ.1",VLOOKUP(I54,[1]แผ่น1!$C$14:$E$15,3,TRUE),IF(H54="คศ.2",VLOOKUP(I54,[1]แผ่น1!$C$11:$E$12,3,TRUE),IF(H54="คศ.3",VLOOKUP(I54,[1]แผ่น1!$C$8:$E$9,3,TRUE),IF(H54="คศ.4",VLOOKUP(I54,[1]แผ่น1!$C$5:$E$6,3,TRUE),IF(H54="คศ.5",VLOOKUP(I54,[1]แผ่น1!$C$2:$E$3,3,TRUE),IF(H54="คศ.2(1)",VLOOKUP(I54,[1]แผ่น1!$C$14:$E$15,3,TRUE),IF(H54="คศ.3(2)",VLOOKUP(I54,[1]แผ่น1!$C$11:$E$12,3,TRUE),IF(H54="คศ.4(3)",VLOOKUP(I54,[1]แผ่น1!$C$8:$E$9,3,TRUE),IF(H54="คศ.5(4)",VLOOKUP(I54,[1]แผ่น1!$C$5:$E$6,3,TRUE),0))))))))))</f>
        <v>17480</v>
      </c>
      <c r="L54" s="91">
        <f t="shared" si="10"/>
        <v>0</v>
      </c>
      <c r="M54" s="92">
        <f t="shared" si="11"/>
        <v>0</v>
      </c>
      <c r="N54" s="90">
        <f t="shared" si="12"/>
        <v>15400</v>
      </c>
      <c r="O54" s="93">
        <v>24750</v>
      </c>
      <c r="P54" s="89">
        <f t="shared" si="13"/>
        <v>15400</v>
      </c>
      <c r="Q54" s="89">
        <f t="shared" si="14"/>
        <v>0</v>
      </c>
      <c r="R54" s="315"/>
      <c r="S54" s="316"/>
      <c r="T54" s="70">
        <v>1</v>
      </c>
      <c r="U54" s="318"/>
    </row>
    <row r="55" spans="1:21">
      <c r="A55" s="317">
        <v>45</v>
      </c>
      <c r="B55" s="68" t="s">
        <v>236</v>
      </c>
      <c r="C55" s="65" t="s">
        <v>19</v>
      </c>
      <c r="D55" s="66" t="s">
        <v>268</v>
      </c>
      <c r="E55" s="67" t="s">
        <v>269</v>
      </c>
      <c r="F55" s="68" t="s">
        <v>100</v>
      </c>
      <c r="G55" s="13" t="s">
        <v>270</v>
      </c>
      <c r="H55" s="69" t="s">
        <v>18</v>
      </c>
      <c r="I55" s="51">
        <v>34150</v>
      </c>
      <c r="J55" s="128">
        <f>IF(H55="ครูผู้ช่วย",VLOOKUP(I55,[1]แผ่น1!$C$17:$E$18,3,TRUE),IF(H55="คศ.1",VLOOKUP(I55,[1]แผ่น1!$C$14:$E$15,3,TRUE),IF(H55="คศ.2",VLOOKUP(I55,[1]แผ่น1!$C$11:$E$12,3,TRUE),IF(H55="คศ.3",VLOOKUP(I55,[1]แผ่น1!$C$8:$E$9,3,TRUE),IF(H55="คศ.4",VLOOKUP(I55,[1]แผ่น1!$C$5:$E$6,3,TRUE),IF(H55="คศ.5",VLOOKUP(I55,[1]แผ่น1!$C$2:$E$3,3,TRUE),IF(H55="คศ.2(1)",VLOOKUP(I55,[1]แผ่น1!$C$14:$E$15,3,TRUE),IF(H55="คศ.3(2)",VLOOKUP(I55,[1]แผ่น1!$C$11:$E$12,3,TRUE),IF(H55="คศ.4(3)",VLOOKUP(I55,[1]แผ่น1!$C$8:$E$9,3,TRUE),IF(H55="คศ.5(4)",VLOOKUP(I55,[1]แผ่น1!$C$5:$E$6,3,TRUE),0))))))))))</f>
        <v>37200</v>
      </c>
      <c r="L55" s="91">
        <f t="shared" si="10"/>
        <v>0</v>
      </c>
      <c r="M55" s="92">
        <f t="shared" si="11"/>
        <v>0</v>
      </c>
      <c r="N55" s="90">
        <f t="shared" si="12"/>
        <v>34150</v>
      </c>
      <c r="O55" s="93">
        <v>69040</v>
      </c>
      <c r="P55" s="89">
        <f t="shared" si="13"/>
        <v>34150</v>
      </c>
      <c r="Q55" s="89">
        <f t="shared" si="14"/>
        <v>0</v>
      </c>
      <c r="R55" s="315"/>
      <c r="S55" s="316"/>
      <c r="T55" s="70">
        <v>1</v>
      </c>
      <c r="U55" s="318"/>
    </row>
    <row r="56" spans="1:21">
      <c r="A56" s="317">
        <v>46</v>
      </c>
      <c r="B56" s="68" t="s">
        <v>236</v>
      </c>
      <c r="C56" s="65" t="s">
        <v>23</v>
      </c>
      <c r="D56" s="66" t="s">
        <v>271</v>
      </c>
      <c r="E56" s="67" t="s">
        <v>272</v>
      </c>
      <c r="F56" s="68" t="s">
        <v>100</v>
      </c>
      <c r="G56" s="13" t="s">
        <v>273</v>
      </c>
      <c r="H56" s="69" t="s">
        <v>18</v>
      </c>
      <c r="I56" s="51">
        <v>43790</v>
      </c>
      <c r="J56" s="128">
        <f>IF(H56="ครูผู้ช่วย",VLOOKUP(I56,[1]แผ่น1!$C$17:$E$18,3,TRUE),IF(H56="คศ.1",VLOOKUP(I56,[1]แผ่น1!$C$14:$E$15,3,TRUE),IF(H56="คศ.2",VLOOKUP(I56,[1]แผ่น1!$C$11:$E$12,3,TRUE),IF(H56="คศ.3",VLOOKUP(I56,[1]แผ่น1!$C$8:$E$9,3,TRUE),IF(H56="คศ.4",VLOOKUP(I56,[1]แผ่น1!$C$5:$E$6,3,TRUE),IF(H56="คศ.5",VLOOKUP(I56,[1]แผ่น1!$C$2:$E$3,3,TRUE),IF(H56="คศ.2(1)",VLOOKUP(I56,[1]แผ่น1!$C$14:$E$15,3,TRUE),IF(H56="คศ.3(2)",VLOOKUP(I56,[1]แผ่น1!$C$11:$E$12,3,TRUE),IF(H56="คศ.4(3)",VLOOKUP(I56,[1]แผ่น1!$C$8:$E$9,3,TRUE),IF(H56="คศ.5(4)",VLOOKUP(I56,[1]แผ่น1!$C$5:$E$6,3,TRUE),0))))))))))</f>
        <v>49330</v>
      </c>
      <c r="L56" s="91">
        <f t="shared" si="10"/>
        <v>0</v>
      </c>
      <c r="M56" s="92">
        <f t="shared" si="11"/>
        <v>0</v>
      </c>
      <c r="N56" s="90">
        <f t="shared" si="12"/>
        <v>43790</v>
      </c>
      <c r="O56" s="93">
        <v>69040</v>
      </c>
      <c r="P56" s="89">
        <f t="shared" si="13"/>
        <v>43790</v>
      </c>
      <c r="Q56" s="89">
        <f t="shared" si="14"/>
        <v>0</v>
      </c>
      <c r="R56" s="315"/>
      <c r="S56" s="316"/>
      <c r="T56" s="70">
        <v>1</v>
      </c>
      <c r="U56" s="318"/>
    </row>
    <row r="57" spans="1:21">
      <c r="A57" s="317">
        <v>47</v>
      </c>
      <c r="B57" s="68" t="s">
        <v>236</v>
      </c>
      <c r="C57" s="65" t="s">
        <v>12</v>
      </c>
      <c r="D57" s="66" t="s">
        <v>274</v>
      </c>
      <c r="E57" s="67" t="s">
        <v>275</v>
      </c>
      <c r="F57" s="68" t="s">
        <v>100</v>
      </c>
      <c r="G57" s="13" t="s">
        <v>276</v>
      </c>
      <c r="H57" s="69" t="s">
        <v>18</v>
      </c>
      <c r="I57" s="51">
        <v>47390</v>
      </c>
      <c r="J57" s="128">
        <f>IF(H57="ครูผู้ช่วย",VLOOKUP(I57,[1]แผ่น1!$C$17:$E$18,3,TRUE),IF(H57="คศ.1",VLOOKUP(I57,[1]แผ่น1!$C$14:$E$15,3,TRUE),IF(H57="คศ.2",VLOOKUP(I57,[1]แผ่น1!$C$11:$E$12,3,TRUE),IF(H57="คศ.3",VLOOKUP(I57,[1]แผ่น1!$C$8:$E$9,3,TRUE),IF(H57="คศ.4",VLOOKUP(I57,[1]แผ่น1!$C$5:$E$6,3,TRUE),IF(H57="คศ.5",VLOOKUP(I57,[1]แผ่น1!$C$2:$E$3,3,TRUE),IF(H57="คศ.2(1)",VLOOKUP(I57,[1]แผ่น1!$C$14:$E$15,3,TRUE),IF(H57="คศ.3(2)",VLOOKUP(I57,[1]แผ่น1!$C$11:$E$12,3,TRUE),IF(H57="คศ.4(3)",VLOOKUP(I57,[1]แผ่น1!$C$8:$E$9,3,TRUE),IF(H57="คศ.5(4)",VLOOKUP(I57,[1]แผ่น1!$C$5:$E$6,3,TRUE),0))))))))))</f>
        <v>49330</v>
      </c>
      <c r="L57" s="91">
        <f t="shared" si="10"/>
        <v>0</v>
      </c>
      <c r="M57" s="92">
        <f t="shared" si="11"/>
        <v>0</v>
      </c>
      <c r="N57" s="90">
        <f t="shared" si="12"/>
        <v>47390</v>
      </c>
      <c r="O57" s="93">
        <v>69040</v>
      </c>
      <c r="P57" s="89">
        <f t="shared" si="13"/>
        <v>47390</v>
      </c>
      <c r="Q57" s="89">
        <f t="shared" si="14"/>
        <v>0</v>
      </c>
      <c r="R57" s="315"/>
      <c r="S57" s="316"/>
      <c r="T57" s="70">
        <v>1</v>
      </c>
      <c r="U57" s="318"/>
    </row>
    <row r="58" spans="1:21">
      <c r="A58" s="317">
        <v>48</v>
      </c>
      <c r="B58" s="68" t="s">
        <v>236</v>
      </c>
      <c r="C58" s="65" t="s">
        <v>12</v>
      </c>
      <c r="D58" s="66" t="s">
        <v>277</v>
      </c>
      <c r="E58" s="67" t="s">
        <v>278</v>
      </c>
      <c r="F58" s="68" t="s">
        <v>100</v>
      </c>
      <c r="G58" s="13" t="s">
        <v>279</v>
      </c>
      <c r="H58" s="69" t="s">
        <v>18</v>
      </c>
      <c r="I58" s="51">
        <v>51690</v>
      </c>
      <c r="J58" s="128">
        <f>IF(H58="ครูผู้ช่วย",VLOOKUP(I58,[1]แผ่น1!$C$17:$E$18,3,TRUE),IF(H58="คศ.1",VLOOKUP(I58,[1]แผ่น1!$C$14:$E$15,3,TRUE),IF(H58="คศ.2",VLOOKUP(I58,[1]แผ่น1!$C$11:$E$12,3,TRUE),IF(H58="คศ.3",VLOOKUP(I58,[1]แผ่น1!$C$8:$E$9,3,TRUE),IF(H58="คศ.4",VLOOKUP(I58,[1]แผ่น1!$C$5:$E$6,3,TRUE),IF(H58="คศ.5",VLOOKUP(I58,[1]แผ่น1!$C$2:$E$3,3,TRUE),IF(H58="คศ.2(1)",VLOOKUP(I58,[1]แผ่น1!$C$14:$E$15,3,TRUE),IF(H58="คศ.3(2)",VLOOKUP(I58,[1]แผ่น1!$C$11:$E$12,3,TRUE),IF(H58="คศ.4(3)",VLOOKUP(I58,[1]แผ่น1!$C$8:$E$9,3,TRUE),IF(H58="คศ.5(4)",VLOOKUP(I58,[1]แผ่น1!$C$5:$E$6,3,TRUE),0))))))))))</f>
        <v>49330</v>
      </c>
      <c r="L58" s="91">
        <f t="shared" si="10"/>
        <v>0</v>
      </c>
      <c r="M58" s="92">
        <f t="shared" si="11"/>
        <v>0</v>
      </c>
      <c r="N58" s="90">
        <f t="shared" si="12"/>
        <v>51690</v>
      </c>
      <c r="O58" s="93">
        <v>69040</v>
      </c>
      <c r="P58" s="89">
        <f t="shared" si="13"/>
        <v>51690</v>
      </c>
      <c r="Q58" s="89">
        <f t="shared" si="14"/>
        <v>0</v>
      </c>
      <c r="R58" s="315"/>
      <c r="S58" s="316"/>
      <c r="T58" s="70">
        <v>1</v>
      </c>
      <c r="U58" s="318"/>
    </row>
    <row r="59" spans="1:21">
      <c r="A59" s="317">
        <v>49</v>
      </c>
      <c r="B59" s="68" t="s">
        <v>236</v>
      </c>
      <c r="C59" s="65" t="s">
        <v>12</v>
      </c>
      <c r="D59" s="66" t="s">
        <v>280</v>
      </c>
      <c r="E59" s="67" t="s">
        <v>281</v>
      </c>
      <c r="F59" s="68" t="s">
        <v>100</v>
      </c>
      <c r="G59" s="13" t="s">
        <v>282</v>
      </c>
      <c r="H59" s="69" t="s">
        <v>18</v>
      </c>
      <c r="I59" s="51">
        <v>43510</v>
      </c>
      <c r="J59" s="128">
        <f>IF(H59="ครูผู้ช่วย",VLOOKUP(I59,[1]แผ่น1!$C$17:$E$18,3,TRUE),IF(H59="คศ.1",VLOOKUP(I59,[1]แผ่น1!$C$14:$E$15,3,TRUE),IF(H59="คศ.2",VLOOKUP(I59,[1]แผ่น1!$C$11:$E$12,3,TRUE),IF(H59="คศ.3",VLOOKUP(I59,[1]แผ่น1!$C$8:$E$9,3,TRUE),IF(H59="คศ.4",VLOOKUP(I59,[1]แผ่น1!$C$5:$E$6,3,TRUE),IF(H59="คศ.5",VLOOKUP(I59,[1]แผ่น1!$C$2:$E$3,3,TRUE),IF(H59="คศ.2(1)",VLOOKUP(I59,[1]แผ่น1!$C$14:$E$15,3,TRUE),IF(H59="คศ.3(2)",VLOOKUP(I59,[1]แผ่น1!$C$11:$E$12,3,TRUE),IF(H59="คศ.4(3)",VLOOKUP(I59,[1]แผ่น1!$C$8:$E$9,3,TRUE),IF(H59="คศ.5(4)",VLOOKUP(I59,[1]แผ่น1!$C$5:$E$6,3,TRUE),0))))))))))</f>
        <v>49330</v>
      </c>
      <c r="L59" s="91">
        <f t="shared" si="10"/>
        <v>0</v>
      </c>
      <c r="M59" s="92">
        <f t="shared" si="11"/>
        <v>0</v>
      </c>
      <c r="N59" s="90">
        <f t="shared" si="12"/>
        <v>43510</v>
      </c>
      <c r="O59" s="93">
        <v>69040</v>
      </c>
      <c r="P59" s="89">
        <f t="shared" si="13"/>
        <v>43510</v>
      </c>
      <c r="Q59" s="89">
        <f t="shared" si="14"/>
        <v>0</v>
      </c>
      <c r="R59" s="315"/>
      <c r="S59" s="316"/>
      <c r="T59" s="70">
        <v>1</v>
      </c>
      <c r="U59" s="318"/>
    </row>
    <row r="60" spans="1:21">
      <c r="A60" s="317">
        <v>50</v>
      </c>
      <c r="B60" s="68" t="s">
        <v>236</v>
      </c>
      <c r="C60" s="65" t="s">
        <v>19</v>
      </c>
      <c r="D60" s="66" t="s">
        <v>283</v>
      </c>
      <c r="E60" s="67" t="s">
        <v>284</v>
      </c>
      <c r="F60" s="68" t="s">
        <v>124</v>
      </c>
      <c r="G60" s="13" t="s">
        <v>285</v>
      </c>
      <c r="H60" s="69" t="s">
        <v>124</v>
      </c>
      <c r="I60" s="51">
        <v>16670</v>
      </c>
      <c r="J60" s="128">
        <f>IF(H60="ครูผู้ช่วย",VLOOKUP(I60,[1]แผ่น1!$C$17:$E$18,3,TRUE),IF(H60="คศ.1",VLOOKUP(I60,[1]แผ่น1!$C$14:$E$15,3,TRUE),IF(H60="คศ.2",VLOOKUP(I60,[1]แผ่น1!$C$11:$E$12,3,TRUE),IF(H60="คศ.3",VLOOKUP(I60,[1]แผ่น1!$C$8:$E$9,3,TRUE),IF(H60="คศ.4",VLOOKUP(I60,[1]แผ่น1!$C$5:$E$6,3,TRUE),IF(H60="คศ.5",VLOOKUP(I60,[1]แผ่น1!$C$2:$E$3,3,TRUE),IF(H60="คศ.2(1)",VLOOKUP(I60,[1]แผ่น1!$C$14:$E$15,3,TRUE),IF(H60="คศ.3(2)",VLOOKUP(I60,[1]แผ่น1!$C$11:$E$12,3,TRUE),IF(H60="คศ.4(3)",VLOOKUP(I60,[1]แผ่น1!$C$8:$E$9,3,TRUE),IF(H60="คศ.5(4)",VLOOKUP(I60,[1]แผ่น1!$C$5:$E$6,3,TRUE),0))))))))))</f>
        <v>17480</v>
      </c>
      <c r="L60" s="91">
        <f t="shared" si="10"/>
        <v>0</v>
      </c>
      <c r="M60" s="92">
        <f t="shared" si="11"/>
        <v>0</v>
      </c>
      <c r="N60" s="90">
        <f t="shared" si="12"/>
        <v>16670</v>
      </c>
      <c r="O60" s="93">
        <v>24750</v>
      </c>
      <c r="P60" s="89">
        <f t="shared" si="13"/>
        <v>16670</v>
      </c>
      <c r="Q60" s="89">
        <f t="shared" si="14"/>
        <v>0</v>
      </c>
      <c r="R60" s="315"/>
      <c r="S60" s="316"/>
      <c r="T60" s="70">
        <v>1</v>
      </c>
      <c r="U60" s="318"/>
    </row>
    <row r="61" spans="1:21">
      <c r="A61" s="317">
        <v>51</v>
      </c>
      <c r="B61" s="68" t="s">
        <v>236</v>
      </c>
      <c r="C61" s="65" t="s">
        <v>12</v>
      </c>
      <c r="D61" s="66" t="s">
        <v>286</v>
      </c>
      <c r="E61" s="67" t="s">
        <v>287</v>
      </c>
      <c r="F61" s="68" t="s">
        <v>100</v>
      </c>
      <c r="G61" s="13" t="s">
        <v>288</v>
      </c>
      <c r="H61" s="69" t="s">
        <v>18</v>
      </c>
      <c r="I61" s="51">
        <v>36430</v>
      </c>
      <c r="J61" s="128">
        <f>IF(H61="ครูผู้ช่วย",VLOOKUP(I61,[1]แผ่น1!$C$17:$E$18,3,TRUE),IF(H61="คศ.1",VLOOKUP(I61,[1]แผ่น1!$C$14:$E$15,3,TRUE),IF(H61="คศ.2",VLOOKUP(I61,[1]แผ่น1!$C$11:$E$12,3,TRUE),IF(H61="คศ.3",VLOOKUP(I61,[1]แผ่น1!$C$8:$E$9,3,TRUE),IF(H61="คศ.4",VLOOKUP(I61,[1]แผ่น1!$C$5:$E$6,3,TRUE),IF(H61="คศ.5",VLOOKUP(I61,[1]แผ่น1!$C$2:$E$3,3,TRUE),IF(H61="คศ.2(1)",VLOOKUP(I61,[1]แผ่น1!$C$14:$E$15,3,TRUE),IF(H61="คศ.3(2)",VLOOKUP(I61,[1]แผ่น1!$C$11:$E$12,3,TRUE),IF(H61="คศ.4(3)",VLOOKUP(I61,[1]แผ่น1!$C$8:$E$9,3,TRUE),IF(H61="คศ.5(4)",VLOOKUP(I61,[1]แผ่น1!$C$5:$E$6,3,TRUE),0))))))))))</f>
        <v>37200</v>
      </c>
      <c r="L61" s="91">
        <f t="shared" si="10"/>
        <v>0</v>
      </c>
      <c r="M61" s="92">
        <f t="shared" si="11"/>
        <v>0</v>
      </c>
      <c r="N61" s="90">
        <f t="shared" si="12"/>
        <v>36430</v>
      </c>
      <c r="O61" s="93">
        <v>69040</v>
      </c>
      <c r="P61" s="89">
        <f t="shared" si="13"/>
        <v>36430</v>
      </c>
      <c r="Q61" s="89">
        <f t="shared" si="14"/>
        <v>0</v>
      </c>
      <c r="R61" s="315"/>
      <c r="S61" s="316"/>
      <c r="T61" s="70">
        <v>1</v>
      </c>
      <c r="U61" s="318"/>
    </row>
    <row r="62" spans="1:21">
      <c r="A62" s="317">
        <v>52</v>
      </c>
      <c r="B62" s="68" t="s">
        <v>236</v>
      </c>
      <c r="C62" s="65" t="s">
        <v>12</v>
      </c>
      <c r="D62" s="66" t="s">
        <v>289</v>
      </c>
      <c r="E62" s="67" t="s">
        <v>290</v>
      </c>
      <c r="F62" s="68" t="s">
        <v>100</v>
      </c>
      <c r="G62" s="13" t="s">
        <v>291</v>
      </c>
      <c r="H62" s="69" t="s">
        <v>98</v>
      </c>
      <c r="I62" s="51">
        <v>26960</v>
      </c>
      <c r="J62" s="128">
        <f>IF(H62="ครูผู้ช่วย",VLOOKUP(I62,[1]แผ่น1!$C$17:$E$18,3,TRUE),IF(H62="คศ.1",VLOOKUP(I62,[1]แผ่น1!$C$14:$E$15,3,TRUE),IF(H62="คศ.2",VLOOKUP(I62,[1]แผ่น1!$C$11:$E$12,3,TRUE),IF(H62="คศ.3",VLOOKUP(I62,[1]แผ่น1!$C$8:$E$9,3,TRUE),IF(H62="คศ.4",VLOOKUP(I62,[1]แผ่น1!$C$5:$E$6,3,TRUE),IF(H62="คศ.5",VLOOKUP(I62,[1]แผ่น1!$C$2:$E$3,3,TRUE),IF(H62="คศ.2(1)",VLOOKUP(I62,[1]แผ่น1!$C$14:$E$15,3,TRUE),IF(H62="คศ.3(2)",VLOOKUP(I62,[1]แผ่น1!$C$11:$E$12,3,TRUE),IF(H62="คศ.4(3)",VLOOKUP(I62,[1]แผ่น1!$C$8:$E$9,3,TRUE),IF(H62="คศ.5(4)",VLOOKUP(I62,[1]แผ่น1!$C$5:$E$6,3,TRUE),0))))))))))</f>
        <v>29600</v>
      </c>
      <c r="L62" s="91">
        <f t="shared" si="10"/>
        <v>0</v>
      </c>
      <c r="M62" s="92">
        <f t="shared" si="11"/>
        <v>0</v>
      </c>
      <c r="N62" s="90">
        <f t="shared" si="12"/>
        <v>26960</v>
      </c>
      <c r="O62" s="93">
        <v>41620</v>
      </c>
      <c r="P62" s="89">
        <f t="shared" si="13"/>
        <v>26960</v>
      </c>
      <c r="Q62" s="89">
        <f t="shared" si="14"/>
        <v>0</v>
      </c>
      <c r="R62" s="315"/>
      <c r="S62" s="316"/>
      <c r="T62" s="70">
        <v>1</v>
      </c>
      <c r="U62" s="318"/>
    </row>
    <row r="63" spans="1:21">
      <c r="A63" s="317">
        <v>53</v>
      </c>
      <c r="B63" s="68" t="s">
        <v>236</v>
      </c>
      <c r="C63" s="65" t="s">
        <v>12</v>
      </c>
      <c r="D63" s="66" t="s">
        <v>292</v>
      </c>
      <c r="E63" s="67" t="s">
        <v>293</v>
      </c>
      <c r="F63" s="68" t="s">
        <v>100</v>
      </c>
      <c r="G63" s="13" t="s">
        <v>294</v>
      </c>
      <c r="H63" s="69" t="s">
        <v>18</v>
      </c>
      <c r="I63" s="51">
        <v>64320</v>
      </c>
      <c r="J63" s="128">
        <f>IF(H63="ครูผู้ช่วย",VLOOKUP(I63,[1]แผ่น1!$C$17:$E$18,3,TRUE),IF(H63="คศ.1",VLOOKUP(I63,[1]แผ่น1!$C$14:$E$15,3,TRUE),IF(H63="คศ.2",VLOOKUP(I63,[1]แผ่น1!$C$11:$E$12,3,TRUE),IF(H63="คศ.3",VLOOKUP(I63,[1]แผ่น1!$C$8:$E$9,3,TRUE),IF(H63="คศ.4",VLOOKUP(I63,[1]แผ่น1!$C$5:$E$6,3,TRUE),IF(H63="คศ.5",VLOOKUP(I63,[1]แผ่น1!$C$2:$E$3,3,TRUE),IF(H63="คศ.2(1)",VLOOKUP(I63,[1]แผ่น1!$C$14:$E$15,3,TRUE),IF(H63="คศ.3(2)",VLOOKUP(I63,[1]แผ่น1!$C$11:$E$12,3,TRUE),IF(H63="คศ.4(3)",VLOOKUP(I63,[1]แผ่น1!$C$8:$E$9,3,TRUE),IF(H63="คศ.5(4)",VLOOKUP(I63,[1]แผ่น1!$C$5:$E$6,3,TRUE),0))))))))))</f>
        <v>49330</v>
      </c>
      <c r="L63" s="91">
        <f t="shared" si="10"/>
        <v>0</v>
      </c>
      <c r="M63" s="92">
        <f t="shared" si="11"/>
        <v>0</v>
      </c>
      <c r="N63" s="90">
        <f t="shared" si="12"/>
        <v>64320</v>
      </c>
      <c r="O63" s="93">
        <v>69040</v>
      </c>
      <c r="P63" s="89">
        <f t="shared" si="13"/>
        <v>64320</v>
      </c>
      <c r="Q63" s="89">
        <f t="shared" si="14"/>
        <v>0</v>
      </c>
      <c r="R63" s="315"/>
      <c r="S63" s="316"/>
      <c r="T63" s="70">
        <v>1</v>
      </c>
      <c r="U63" s="318"/>
    </row>
    <row r="64" spans="1:21">
      <c r="A64" s="317">
        <v>54</v>
      </c>
      <c r="B64" s="68" t="s">
        <v>236</v>
      </c>
      <c r="C64" s="65" t="s">
        <v>12</v>
      </c>
      <c r="D64" s="66" t="s">
        <v>295</v>
      </c>
      <c r="E64" s="67" t="s">
        <v>296</v>
      </c>
      <c r="F64" s="68" t="s">
        <v>100</v>
      </c>
      <c r="G64" s="13" t="s">
        <v>297</v>
      </c>
      <c r="H64" s="69" t="s">
        <v>18</v>
      </c>
      <c r="I64" s="51">
        <v>44110</v>
      </c>
      <c r="J64" s="128">
        <f>IF(H64="ครูผู้ช่วย",VLOOKUP(I64,[1]แผ่น1!$C$17:$E$18,3,TRUE),IF(H64="คศ.1",VLOOKUP(I64,[1]แผ่น1!$C$14:$E$15,3,TRUE),IF(H64="คศ.2",VLOOKUP(I64,[1]แผ่น1!$C$11:$E$12,3,TRUE),IF(H64="คศ.3",VLOOKUP(I64,[1]แผ่น1!$C$8:$E$9,3,TRUE),IF(H64="คศ.4",VLOOKUP(I64,[1]แผ่น1!$C$5:$E$6,3,TRUE),IF(H64="คศ.5",VLOOKUP(I64,[1]แผ่น1!$C$2:$E$3,3,TRUE),IF(H64="คศ.2(1)",VLOOKUP(I64,[1]แผ่น1!$C$14:$E$15,3,TRUE),IF(H64="คศ.3(2)",VLOOKUP(I64,[1]แผ่น1!$C$11:$E$12,3,TRUE),IF(H64="คศ.4(3)",VLOOKUP(I64,[1]แผ่น1!$C$8:$E$9,3,TRUE),IF(H64="คศ.5(4)",VLOOKUP(I64,[1]แผ่น1!$C$5:$E$6,3,TRUE),0))))))))))</f>
        <v>49330</v>
      </c>
      <c r="L64" s="91">
        <f t="shared" si="10"/>
        <v>0</v>
      </c>
      <c r="M64" s="92">
        <f t="shared" si="11"/>
        <v>0</v>
      </c>
      <c r="N64" s="90">
        <f t="shared" si="12"/>
        <v>44110</v>
      </c>
      <c r="O64" s="93">
        <v>69040</v>
      </c>
      <c r="P64" s="89">
        <f t="shared" si="13"/>
        <v>44110</v>
      </c>
      <c r="Q64" s="89">
        <f t="shared" si="14"/>
        <v>0</v>
      </c>
      <c r="R64" s="315"/>
      <c r="S64" s="316"/>
      <c r="T64" s="70">
        <v>1</v>
      </c>
      <c r="U64" s="318"/>
    </row>
    <row r="65" spans="1:21">
      <c r="A65" s="317">
        <v>55</v>
      </c>
      <c r="B65" s="68" t="s">
        <v>300</v>
      </c>
      <c r="C65" s="65" t="s">
        <v>12</v>
      </c>
      <c r="D65" s="66" t="s">
        <v>302</v>
      </c>
      <c r="E65" s="67" t="s">
        <v>303</v>
      </c>
      <c r="F65" s="68" t="s">
        <v>100</v>
      </c>
      <c r="G65" s="13" t="s">
        <v>304</v>
      </c>
      <c r="H65" s="69" t="s">
        <v>18</v>
      </c>
      <c r="I65" s="51">
        <v>65110</v>
      </c>
      <c r="J65" s="128">
        <f>IF(H65="ครูผู้ช่วย",VLOOKUP(I65,[1]แผ่น1!$C$17:$E$18,3,TRUE),IF(H65="คศ.1",VLOOKUP(I65,[1]แผ่น1!$C$14:$E$15,3,TRUE),IF(H65="คศ.2",VLOOKUP(I65,[1]แผ่น1!$C$11:$E$12,3,TRUE),IF(H65="คศ.3",VLOOKUP(I65,[1]แผ่น1!$C$8:$E$9,3,TRUE),IF(H65="คศ.4",VLOOKUP(I65,[1]แผ่น1!$C$5:$E$6,3,TRUE),IF(H65="คศ.5",VLOOKUP(I65,[1]แผ่น1!$C$2:$E$3,3,TRUE),IF(H65="คศ.2(1)",VLOOKUP(I65,[1]แผ่น1!$C$14:$E$15,3,TRUE),IF(H65="คศ.3(2)",VLOOKUP(I65,[1]แผ่น1!$C$11:$E$12,3,TRUE),IF(H65="คศ.4(3)",VLOOKUP(I65,[1]แผ่น1!$C$8:$E$9,3,TRUE),IF(H65="คศ.5(4)",VLOOKUP(I65,[1]แผ่น1!$C$5:$E$6,3,TRUE),0))))))))))</f>
        <v>49330</v>
      </c>
      <c r="L65" s="91">
        <f t="shared" si="10"/>
        <v>0</v>
      </c>
      <c r="M65" s="92">
        <f t="shared" si="11"/>
        <v>0</v>
      </c>
      <c r="N65" s="90">
        <f t="shared" si="12"/>
        <v>65110</v>
      </c>
      <c r="O65" s="93">
        <v>69040</v>
      </c>
      <c r="P65" s="89">
        <f t="shared" si="13"/>
        <v>65110</v>
      </c>
      <c r="Q65" s="89">
        <f t="shared" si="14"/>
        <v>0</v>
      </c>
      <c r="R65" s="315"/>
      <c r="S65" s="316"/>
      <c r="T65" s="70">
        <v>1</v>
      </c>
      <c r="U65" s="318"/>
    </row>
    <row r="66" spans="1:21">
      <c r="A66" s="317">
        <v>56</v>
      </c>
      <c r="B66" s="68" t="s">
        <v>300</v>
      </c>
      <c r="C66" s="65" t="s">
        <v>12</v>
      </c>
      <c r="D66" s="66" t="s">
        <v>305</v>
      </c>
      <c r="E66" s="67" t="s">
        <v>306</v>
      </c>
      <c r="F66" s="68" t="s">
        <v>100</v>
      </c>
      <c r="G66" s="13" t="s">
        <v>307</v>
      </c>
      <c r="H66" s="69" t="s">
        <v>18</v>
      </c>
      <c r="I66" s="51">
        <v>58740</v>
      </c>
      <c r="J66" s="128">
        <f>IF(H66="ครูผู้ช่วย",VLOOKUP(I66,[1]แผ่น1!$C$17:$E$18,3,TRUE),IF(H66="คศ.1",VLOOKUP(I66,[1]แผ่น1!$C$14:$E$15,3,TRUE),IF(H66="คศ.2",VLOOKUP(I66,[1]แผ่น1!$C$11:$E$12,3,TRUE),IF(H66="คศ.3",VLOOKUP(I66,[1]แผ่น1!$C$8:$E$9,3,TRUE),IF(H66="คศ.4",VLOOKUP(I66,[1]แผ่น1!$C$5:$E$6,3,TRUE),IF(H66="คศ.5",VLOOKUP(I66,[1]แผ่น1!$C$2:$E$3,3,TRUE),IF(H66="คศ.2(1)",VLOOKUP(I66,[1]แผ่น1!$C$14:$E$15,3,TRUE),IF(H66="คศ.3(2)",VLOOKUP(I66,[1]แผ่น1!$C$11:$E$12,3,TRUE),IF(H66="คศ.4(3)",VLOOKUP(I66,[1]แผ่น1!$C$8:$E$9,3,TRUE),IF(H66="คศ.5(4)",VLOOKUP(I66,[1]แผ่น1!$C$5:$E$6,3,TRUE),0))))))))))</f>
        <v>49330</v>
      </c>
      <c r="L66" s="91">
        <f t="shared" si="10"/>
        <v>0</v>
      </c>
      <c r="M66" s="92">
        <f t="shared" si="11"/>
        <v>0</v>
      </c>
      <c r="N66" s="90">
        <f t="shared" si="12"/>
        <v>58740</v>
      </c>
      <c r="O66" s="93">
        <v>69040</v>
      </c>
      <c r="P66" s="89">
        <f t="shared" si="13"/>
        <v>58740</v>
      </c>
      <c r="Q66" s="89">
        <f t="shared" si="14"/>
        <v>0</v>
      </c>
      <c r="R66" s="315"/>
      <c r="S66" s="316"/>
      <c r="T66" s="70">
        <v>1</v>
      </c>
      <c r="U66" s="318"/>
    </row>
    <row r="67" spans="1:21">
      <c r="A67" s="317">
        <v>57</v>
      </c>
      <c r="B67" s="68" t="s">
        <v>300</v>
      </c>
      <c r="C67" s="65" t="s">
        <v>19</v>
      </c>
      <c r="D67" s="66" t="s">
        <v>308</v>
      </c>
      <c r="E67" s="67" t="s">
        <v>309</v>
      </c>
      <c r="F67" s="68" t="s">
        <v>100</v>
      </c>
      <c r="G67" s="13" t="s">
        <v>310</v>
      </c>
      <c r="H67" s="69" t="s">
        <v>18</v>
      </c>
      <c r="I67" s="51">
        <v>61650</v>
      </c>
      <c r="J67" s="128">
        <f>IF(H67="ครูผู้ช่วย",VLOOKUP(I67,[1]แผ่น1!$C$17:$E$18,3,TRUE),IF(H67="คศ.1",VLOOKUP(I67,[1]แผ่น1!$C$14:$E$15,3,TRUE),IF(H67="คศ.2",VLOOKUP(I67,[1]แผ่น1!$C$11:$E$12,3,TRUE),IF(H67="คศ.3",VLOOKUP(I67,[1]แผ่น1!$C$8:$E$9,3,TRUE),IF(H67="คศ.4",VLOOKUP(I67,[1]แผ่น1!$C$5:$E$6,3,TRUE),IF(H67="คศ.5",VLOOKUP(I67,[1]แผ่น1!$C$2:$E$3,3,TRUE),IF(H67="คศ.2(1)",VLOOKUP(I67,[1]แผ่น1!$C$14:$E$15,3,TRUE),IF(H67="คศ.3(2)",VLOOKUP(I67,[1]แผ่น1!$C$11:$E$12,3,TRUE),IF(H67="คศ.4(3)",VLOOKUP(I67,[1]แผ่น1!$C$8:$E$9,3,TRUE),IF(H67="คศ.5(4)",VLOOKUP(I67,[1]แผ่น1!$C$5:$E$6,3,TRUE),0))))))))))</f>
        <v>49330</v>
      </c>
      <c r="L67" s="91">
        <f t="shared" si="10"/>
        <v>0</v>
      </c>
      <c r="M67" s="92">
        <f t="shared" si="11"/>
        <v>0</v>
      </c>
      <c r="N67" s="90">
        <f t="shared" si="12"/>
        <v>61650</v>
      </c>
      <c r="O67" s="93">
        <v>69040</v>
      </c>
      <c r="P67" s="89">
        <f t="shared" si="13"/>
        <v>61650</v>
      </c>
      <c r="Q67" s="89">
        <f t="shared" si="14"/>
        <v>0</v>
      </c>
      <c r="R67" s="315"/>
      <c r="S67" s="316"/>
      <c r="T67" s="70">
        <v>1</v>
      </c>
      <c r="U67" s="318"/>
    </row>
    <row r="68" spans="1:21">
      <c r="A68" s="317">
        <v>58</v>
      </c>
      <c r="B68" s="68" t="s">
        <v>300</v>
      </c>
      <c r="C68" s="65" t="s">
        <v>12</v>
      </c>
      <c r="D68" s="66" t="s">
        <v>311</v>
      </c>
      <c r="E68" s="67" t="s">
        <v>312</v>
      </c>
      <c r="F68" s="68" t="s">
        <v>100</v>
      </c>
      <c r="G68" s="13" t="s">
        <v>313</v>
      </c>
      <c r="H68" s="69" t="s">
        <v>18</v>
      </c>
      <c r="I68" s="51">
        <v>38800</v>
      </c>
      <c r="J68" s="128">
        <f>IF(H68="ครูผู้ช่วย",VLOOKUP(I68,[1]แผ่น1!$C$17:$E$18,3,TRUE),IF(H68="คศ.1",VLOOKUP(I68,[1]แผ่น1!$C$14:$E$15,3,TRUE),IF(H68="คศ.2",VLOOKUP(I68,[1]แผ่น1!$C$11:$E$12,3,TRUE),IF(H68="คศ.3",VLOOKUP(I68,[1]แผ่น1!$C$8:$E$9,3,TRUE),IF(H68="คศ.4",VLOOKUP(I68,[1]แผ่น1!$C$5:$E$6,3,TRUE),IF(H68="คศ.5",VLOOKUP(I68,[1]แผ่น1!$C$2:$E$3,3,TRUE),IF(H68="คศ.2(1)",VLOOKUP(I68,[1]แผ่น1!$C$14:$E$15,3,TRUE),IF(H68="คศ.3(2)",VLOOKUP(I68,[1]แผ่น1!$C$11:$E$12,3,TRUE),IF(H68="คศ.4(3)",VLOOKUP(I68,[1]แผ่น1!$C$8:$E$9,3,TRUE),IF(H68="คศ.5(4)",VLOOKUP(I68,[1]แผ่น1!$C$5:$E$6,3,TRUE),0))))))))))</f>
        <v>37200</v>
      </c>
      <c r="L68" s="91">
        <f t="shared" si="10"/>
        <v>0</v>
      </c>
      <c r="M68" s="92">
        <f t="shared" si="11"/>
        <v>0</v>
      </c>
      <c r="N68" s="90">
        <f t="shared" si="12"/>
        <v>38800</v>
      </c>
      <c r="O68" s="93">
        <v>69040</v>
      </c>
      <c r="P68" s="89">
        <f t="shared" si="13"/>
        <v>38800</v>
      </c>
      <c r="Q68" s="89">
        <f t="shared" si="14"/>
        <v>0</v>
      </c>
      <c r="R68" s="315"/>
      <c r="S68" s="316"/>
      <c r="T68" s="70">
        <v>1</v>
      </c>
      <c r="U68" s="318"/>
    </row>
    <row r="69" spans="1:21">
      <c r="A69" s="317">
        <v>59</v>
      </c>
      <c r="B69" s="68" t="s">
        <v>315</v>
      </c>
      <c r="C69" s="65" t="s">
        <v>19</v>
      </c>
      <c r="D69" s="66" t="s">
        <v>219</v>
      </c>
      <c r="E69" s="67" t="s">
        <v>314</v>
      </c>
      <c r="F69" s="68" t="s">
        <v>100</v>
      </c>
      <c r="G69" s="13" t="s">
        <v>316</v>
      </c>
      <c r="H69" s="69" t="s">
        <v>34</v>
      </c>
      <c r="I69" s="51">
        <v>28970</v>
      </c>
      <c r="J69" s="128">
        <f>IF(H69="ครูผู้ช่วย",VLOOKUP(I69,[1]แผ่น1!$C$17:$E$18,3,TRUE),IF(H69="คศ.1",VLOOKUP(I69,[1]แผ่น1!$C$14:$E$15,3,TRUE),IF(H69="คศ.2",VLOOKUP(I69,[1]แผ่น1!$C$11:$E$12,3,TRUE),IF(H69="คศ.3",VLOOKUP(I69,[1]แผ่น1!$C$8:$E$9,3,TRUE),IF(H69="คศ.4",VLOOKUP(I69,[1]แผ่น1!$C$5:$E$6,3,TRUE),IF(H69="คศ.5",VLOOKUP(I69,[1]แผ่น1!$C$2:$E$3,3,TRUE),IF(H69="คศ.2(1)",VLOOKUP(I69,[1]แผ่น1!$C$14:$E$15,3,TRUE),IF(H69="คศ.3(2)",VLOOKUP(I69,[1]แผ่น1!$C$11:$E$12,3,TRUE),IF(H69="คศ.4(3)",VLOOKUP(I69,[1]แผ่น1!$C$8:$E$9,3,TRUE),IF(H69="คศ.5(4)",VLOOKUP(I69,[1]แผ่น1!$C$5:$E$6,3,TRUE),0))))))))))</f>
        <v>30200</v>
      </c>
      <c r="L69" s="91">
        <f t="shared" si="10"/>
        <v>0</v>
      </c>
      <c r="M69" s="92">
        <f t="shared" si="11"/>
        <v>0</v>
      </c>
      <c r="N69" s="90">
        <f t="shared" si="12"/>
        <v>28970</v>
      </c>
      <c r="O69" s="93">
        <v>58390</v>
      </c>
      <c r="P69" s="89">
        <f t="shared" si="13"/>
        <v>28970</v>
      </c>
      <c r="Q69" s="89">
        <f t="shared" si="14"/>
        <v>0</v>
      </c>
      <c r="R69" s="315"/>
      <c r="S69" s="316"/>
      <c r="T69" s="70">
        <v>3</v>
      </c>
      <c r="U69" s="318"/>
    </row>
    <row r="70" spans="1:21">
      <c r="A70" s="317">
        <v>60</v>
      </c>
      <c r="B70" s="68" t="s">
        <v>319</v>
      </c>
      <c r="C70" s="65" t="s">
        <v>19</v>
      </c>
      <c r="D70" s="66" t="s">
        <v>321</v>
      </c>
      <c r="E70" s="67" t="s">
        <v>322</v>
      </c>
      <c r="F70" s="68" t="s">
        <v>240</v>
      </c>
      <c r="G70" s="17" t="s">
        <v>323</v>
      </c>
      <c r="H70" s="69" t="s">
        <v>18</v>
      </c>
      <c r="I70" s="51">
        <v>32810</v>
      </c>
      <c r="J70" s="128">
        <f>IF(H70="ครูผู้ช่วย",VLOOKUP(I70,[1]แผ่น1!$C$17:$E$18,3,TRUE),IF(H70="คศ.1",VLOOKUP(I70,[1]แผ่น1!$C$14:$E$15,3,TRUE),IF(H70="คศ.2",VLOOKUP(I70,[1]แผ่น1!$C$11:$E$12,3,TRUE),IF(H70="คศ.3",VLOOKUP(I70,[1]แผ่น1!$C$8:$E$9,3,TRUE),IF(H70="คศ.4",VLOOKUP(I70,[1]แผ่น1!$C$5:$E$6,3,TRUE),IF(H70="คศ.5",VLOOKUP(I70,[1]แผ่น1!$C$2:$E$3,3,TRUE),IF(H70="คศ.2(1)",VLOOKUP(I70,[1]แผ่น1!$C$14:$E$15,3,TRUE),IF(H70="คศ.3(2)",VLOOKUP(I70,[1]แผ่น1!$C$11:$E$12,3,TRUE),IF(H70="คศ.4(3)",VLOOKUP(I70,[1]แผ่น1!$C$8:$E$9,3,TRUE),IF(H70="คศ.5(4)",VLOOKUP(I70,[1]แผ่น1!$C$5:$E$6,3,TRUE),0))))))))))</f>
        <v>37200</v>
      </c>
      <c r="L70" s="91">
        <f t="shared" si="10"/>
        <v>0</v>
      </c>
      <c r="M70" s="92">
        <f t="shared" si="11"/>
        <v>0</v>
      </c>
      <c r="N70" s="90">
        <f t="shared" si="12"/>
        <v>32810</v>
      </c>
      <c r="O70" s="93">
        <v>69040</v>
      </c>
      <c r="P70" s="89">
        <f t="shared" si="13"/>
        <v>32810</v>
      </c>
      <c r="Q70" s="89">
        <f t="shared" si="14"/>
        <v>0</v>
      </c>
      <c r="R70" s="315"/>
      <c r="S70" s="316"/>
      <c r="T70" s="70">
        <v>1</v>
      </c>
      <c r="U70" s="318"/>
    </row>
    <row r="71" spans="1:21">
      <c r="A71" s="317">
        <v>61</v>
      </c>
      <c r="B71" s="68" t="s">
        <v>319</v>
      </c>
      <c r="C71" s="65" t="s">
        <v>12</v>
      </c>
      <c r="D71" s="66" t="s">
        <v>324</v>
      </c>
      <c r="E71" s="67" t="s">
        <v>325</v>
      </c>
      <c r="F71" s="68" t="s">
        <v>100</v>
      </c>
      <c r="G71" s="13" t="s">
        <v>326</v>
      </c>
      <c r="H71" s="69" t="s">
        <v>34</v>
      </c>
      <c r="I71" s="51">
        <v>28300</v>
      </c>
      <c r="J71" s="128">
        <f>IF(H71="ครูผู้ช่วย",VLOOKUP(I71,[1]แผ่น1!$C$17:$E$18,3,TRUE),IF(H71="คศ.1",VLOOKUP(I71,[1]แผ่น1!$C$14:$E$15,3,TRUE),IF(H71="คศ.2",VLOOKUP(I71,[1]แผ่น1!$C$11:$E$12,3,TRUE),IF(H71="คศ.3",VLOOKUP(I71,[1]แผ่น1!$C$8:$E$9,3,TRUE),IF(H71="คศ.4",VLOOKUP(I71,[1]แผ่น1!$C$5:$E$6,3,TRUE),IF(H71="คศ.5",VLOOKUP(I71,[1]แผ่น1!$C$2:$E$3,3,TRUE),IF(H71="คศ.2(1)",VLOOKUP(I71,[1]แผ่น1!$C$14:$E$15,3,TRUE),IF(H71="คศ.3(2)",VLOOKUP(I71,[1]แผ่น1!$C$11:$E$12,3,TRUE),IF(H71="คศ.4(3)",VLOOKUP(I71,[1]แผ่น1!$C$8:$E$9,3,TRUE),IF(H71="คศ.5(4)",VLOOKUP(I71,[1]แผ่น1!$C$5:$E$6,3,TRUE),0))))))))))</f>
        <v>30200</v>
      </c>
      <c r="L71" s="91">
        <f t="shared" si="10"/>
        <v>0</v>
      </c>
      <c r="M71" s="92">
        <f t="shared" si="11"/>
        <v>0</v>
      </c>
      <c r="N71" s="90">
        <f t="shared" si="12"/>
        <v>28300</v>
      </c>
      <c r="O71" s="93">
        <v>58390</v>
      </c>
      <c r="P71" s="89">
        <f t="shared" si="13"/>
        <v>28300</v>
      </c>
      <c r="Q71" s="89">
        <f t="shared" si="14"/>
        <v>0</v>
      </c>
      <c r="R71" s="315"/>
      <c r="S71" s="316"/>
      <c r="T71" s="70">
        <v>1</v>
      </c>
      <c r="U71" s="318"/>
    </row>
    <row r="72" spans="1:21">
      <c r="A72" s="317">
        <v>62</v>
      </c>
      <c r="B72" s="68" t="s">
        <v>319</v>
      </c>
      <c r="C72" s="65" t="s">
        <v>19</v>
      </c>
      <c r="D72" s="66" t="s">
        <v>327</v>
      </c>
      <c r="E72" s="67" t="s">
        <v>328</v>
      </c>
      <c r="F72" s="68" t="s">
        <v>100</v>
      </c>
      <c r="G72" s="13" t="s">
        <v>329</v>
      </c>
      <c r="H72" s="69" t="s">
        <v>98</v>
      </c>
      <c r="I72" s="51">
        <v>19560</v>
      </c>
      <c r="J72" s="128">
        <f>IF(H72="ครูผู้ช่วย",VLOOKUP(I72,[1]แผ่น1!$C$17:$E$18,3,TRUE),IF(H72="คศ.1",VLOOKUP(I72,[1]แผ่น1!$C$14:$E$15,3,TRUE),IF(H72="คศ.2",VLOOKUP(I72,[1]แผ่น1!$C$11:$E$12,3,TRUE),IF(H72="คศ.3",VLOOKUP(I72,[1]แผ่น1!$C$8:$E$9,3,TRUE),IF(H72="คศ.4",VLOOKUP(I72,[1]แผ่น1!$C$5:$E$6,3,TRUE),IF(H72="คศ.5",VLOOKUP(I72,[1]แผ่น1!$C$2:$E$3,3,TRUE),IF(H72="คศ.2(1)",VLOOKUP(I72,[1]แผ่น1!$C$14:$E$15,3,TRUE),IF(H72="คศ.3(2)",VLOOKUP(I72,[1]แผ่น1!$C$11:$E$12,3,TRUE),IF(H72="คศ.4(3)",VLOOKUP(I72,[1]แผ่น1!$C$8:$E$9,3,TRUE),IF(H72="คศ.5(4)",VLOOKUP(I72,[1]แผ่น1!$C$5:$E$6,3,TRUE),0))))))))))</f>
        <v>22780</v>
      </c>
      <c r="L72" s="91">
        <f t="shared" si="10"/>
        <v>0</v>
      </c>
      <c r="M72" s="92">
        <f t="shared" si="11"/>
        <v>0</v>
      </c>
      <c r="N72" s="90">
        <f t="shared" si="12"/>
        <v>19560</v>
      </c>
      <c r="O72" s="93">
        <v>41620</v>
      </c>
      <c r="P72" s="89">
        <f t="shared" si="13"/>
        <v>19560</v>
      </c>
      <c r="Q72" s="89">
        <f t="shared" si="14"/>
        <v>0</v>
      </c>
      <c r="R72" s="315"/>
      <c r="S72" s="316"/>
      <c r="T72" s="70">
        <v>1</v>
      </c>
      <c r="U72" s="318"/>
    </row>
    <row r="73" spans="1:21">
      <c r="A73" s="317">
        <v>63</v>
      </c>
      <c r="B73" s="68" t="s">
        <v>319</v>
      </c>
      <c r="C73" s="65" t="s">
        <v>19</v>
      </c>
      <c r="D73" s="66" t="s">
        <v>330</v>
      </c>
      <c r="E73" s="67" t="s">
        <v>331</v>
      </c>
      <c r="F73" s="68" t="s">
        <v>124</v>
      </c>
      <c r="G73" s="13" t="s">
        <v>332</v>
      </c>
      <c r="H73" s="69" t="s">
        <v>124</v>
      </c>
      <c r="I73" s="51">
        <v>15800</v>
      </c>
      <c r="J73" s="128">
        <f>IF(H73="ครูผู้ช่วย",VLOOKUP(I73,[1]แผ่น1!$C$17:$E$18,3,TRUE),IF(H73="คศ.1",VLOOKUP(I73,[1]แผ่น1!$C$14:$E$15,3,TRUE),IF(H73="คศ.2",VLOOKUP(I73,[1]แผ่น1!$C$11:$E$12,3,TRUE),IF(H73="คศ.3",VLOOKUP(I73,[1]แผ่น1!$C$8:$E$9,3,TRUE),IF(H73="คศ.4",VLOOKUP(I73,[1]แผ่น1!$C$5:$E$6,3,TRUE),IF(H73="คศ.5",VLOOKUP(I73,[1]แผ่น1!$C$2:$E$3,3,TRUE),IF(H73="คศ.2(1)",VLOOKUP(I73,[1]แผ่น1!$C$14:$E$15,3,TRUE),IF(H73="คศ.3(2)",VLOOKUP(I73,[1]แผ่น1!$C$11:$E$12,3,TRUE),IF(H73="คศ.4(3)",VLOOKUP(I73,[1]แผ่น1!$C$8:$E$9,3,TRUE),IF(H73="คศ.5(4)",VLOOKUP(I73,[1]แผ่น1!$C$5:$E$6,3,TRUE),0))))))))))</f>
        <v>17480</v>
      </c>
      <c r="L73" s="91">
        <f t="shared" si="10"/>
        <v>0</v>
      </c>
      <c r="M73" s="92">
        <f t="shared" si="11"/>
        <v>0</v>
      </c>
      <c r="N73" s="90">
        <f t="shared" si="12"/>
        <v>15800</v>
      </c>
      <c r="O73" s="93">
        <v>24750</v>
      </c>
      <c r="P73" s="89">
        <f t="shared" si="13"/>
        <v>15800</v>
      </c>
      <c r="Q73" s="89">
        <f t="shared" si="14"/>
        <v>0</v>
      </c>
      <c r="R73" s="315"/>
      <c r="S73" s="316"/>
      <c r="T73" s="70">
        <v>1</v>
      </c>
      <c r="U73" s="318"/>
    </row>
    <row r="74" spans="1:21">
      <c r="A74" s="317">
        <v>64</v>
      </c>
      <c r="B74" s="68" t="s">
        <v>319</v>
      </c>
      <c r="C74" s="65" t="s">
        <v>19</v>
      </c>
      <c r="D74" s="66" t="s">
        <v>333</v>
      </c>
      <c r="E74" s="67" t="s">
        <v>334</v>
      </c>
      <c r="F74" s="68" t="s">
        <v>100</v>
      </c>
      <c r="G74" s="13" t="s">
        <v>335</v>
      </c>
      <c r="H74" s="69" t="s">
        <v>98</v>
      </c>
      <c r="I74" s="51">
        <v>18730</v>
      </c>
      <c r="J74" s="128">
        <f>IF(H74="ครูผู้ช่วย",VLOOKUP(I74,[1]แผ่น1!$C$17:$E$18,3,TRUE),IF(H74="คศ.1",VLOOKUP(I74,[1]แผ่น1!$C$14:$E$15,3,TRUE),IF(H74="คศ.2",VLOOKUP(I74,[1]แผ่น1!$C$11:$E$12,3,TRUE),IF(H74="คศ.3",VLOOKUP(I74,[1]แผ่น1!$C$8:$E$9,3,TRUE),IF(H74="คศ.4",VLOOKUP(I74,[1]แผ่น1!$C$5:$E$6,3,TRUE),IF(H74="คศ.5",VLOOKUP(I74,[1]แผ่น1!$C$2:$E$3,3,TRUE),IF(H74="คศ.2(1)",VLOOKUP(I74,[1]แผ่น1!$C$14:$E$15,3,TRUE),IF(H74="คศ.3(2)",VLOOKUP(I74,[1]แผ่น1!$C$11:$E$12,3,TRUE),IF(H74="คศ.4(3)",VLOOKUP(I74,[1]แผ่น1!$C$8:$E$9,3,TRUE),IF(H74="คศ.5(4)",VLOOKUP(I74,[1]แผ่น1!$C$5:$E$6,3,TRUE),0))))))))))</f>
        <v>22780</v>
      </c>
      <c r="L74" s="91">
        <f t="shared" si="10"/>
        <v>0</v>
      </c>
      <c r="M74" s="92">
        <f t="shared" si="11"/>
        <v>0</v>
      </c>
      <c r="N74" s="90">
        <f t="shared" si="12"/>
        <v>18730</v>
      </c>
      <c r="O74" s="93">
        <v>41620</v>
      </c>
      <c r="P74" s="89">
        <f t="shared" si="13"/>
        <v>18730</v>
      </c>
      <c r="Q74" s="89">
        <f t="shared" si="14"/>
        <v>0</v>
      </c>
      <c r="R74" s="315"/>
      <c r="S74" s="316"/>
      <c r="T74" s="70">
        <v>1</v>
      </c>
      <c r="U74" s="318"/>
    </row>
    <row r="75" spans="1:21">
      <c r="A75" s="317">
        <v>65</v>
      </c>
      <c r="B75" s="68" t="s">
        <v>319</v>
      </c>
      <c r="C75" s="65" t="s">
        <v>12</v>
      </c>
      <c r="D75" s="66" t="s">
        <v>336</v>
      </c>
      <c r="E75" s="67" t="s">
        <v>337</v>
      </c>
      <c r="F75" s="68" t="s">
        <v>100</v>
      </c>
      <c r="G75" s="13" t="s">
        <v>338</v>
      </c>
      <c r="H75" s="69" t="s">
        <v>18</v>
      </c>
      <c r="I75" s="51">
        <v>39720</v>
      </c>
      <c r="J75" s="128">
        <f>IF(H75="ครูผู้ช่วย",VLOOKUP(I75,[1]แผ่น1!$C$17:$E$18,3,TRUE),IF(H75="คศ.1",VLOOKUP(I75,[1]แผ่น1!$C$14:$E$15,3,TRUE),IF(H75="คศ.2",VLOOKUP(I75,[1]แผ่น1!$C$11:$E$12,3,TRUE),IF(H75="คศ.3",VLOOKUP(I75,[1]แผ่น1!$C$8:$E$9,3,TRUE),IF(H75="คศ.4",VLOOKUP(I75,[1]แผ่น1!$C$5:$E$6,3,TRUE),IF(H75="คศ.5",VLOOKUP(I75,[1]แผ่น1!$C$2:$E$3,3,TRUE),IF(H75="คศ.2(1)",VLOOKUP(I75,[1]แผ่น1!$C$14:$E$15,3,TRUE),IF(H75="คศ.3(2)",VLOOKUP(I75,[1]แผ่น1!$C$11:$E$12,3,TRUE),IF(H75="คศ.4(3)",VLOOKUP(I75,[1]แผ่น1!$C$8:$E$9,3,TRUE),IF(H75="คศ.5(4)",VLOOKUP(I75,[1]แผ่น1!$C$5:$E$6,3,TRUE),0))))))))))</f>
        <v>37200</v>
      </c>
      <c r="L75" s="91">
        <f t="shared" si="10"/>
        <v>0</v>
      </c>
      <c r="M75" s="92">
        <f t="shared" si="11"/>
        <v>0</v>
      </c>
      <c r="N75" s="90">
        <f t="shared" si="12"/>
        <v>39720</v>
      </c>
      <c r="O75" s="93">
        <v>69040</v>
      </c>
      <c r="P75" s="89">
        <f t="shared" si="13"/>
        <v>39720</v>
      </c>
      <c r="Q75" s="89">
        <f t="shared" si="14"/>
        <v>0</v>
      </c>
      <c r="R75" s="315"/>
      <c r="S75" s="316"/>
      <c r="T75" s="70">
        <v>1</v>
      </c>
      <c r="U75" s="318"/>
    </row>
    <row r="76" spans="1:21">
      <c r="A76" s="317">
        <v>66</v>
      </c>
      <c r="B76" s="68" t="s">
        <v>319</v>
      </c>
      <c r="C76" s="65" t="s">
        <v>19</v>
      </c>
      <c r="D76" s="66" t="s">
        <v>339</v>
      </c>
      <c r="E76" s="67" t="s">
        <v>340</v>
      </c>
      <c r="F76" s="68" t="s">
        <v>100</v>
      </c>
      <c r="G76" s="13" t="s">
        <v>341</v>
      </c>
      <c r="H76" s="69" t="s">
        <v>98</v>
      </c>
      <c r="I76" s="51">
        <v>20910</v>
      </c>
      <c r="J76" s="128">
        <f>IF(H76="ครูผู้ช่วย",VLOOKUP(I76,[1]แผ่น1!$C$17:$E$18,3,TRUE),IF(H76="คศ.1",VLOOKUP(I76,[1]แผ่น1!$C$14:$E$15,3,TRUE),IF(H76="คศ.2",VLOOKUP(I76,[1]แผ่น1!$C$11:$E$12,3,TRUE),IF(H76="คศ.3",VLOOKUP(I76,[1]แผ่น1!$C$8:$E$9,3,TRUE),IF(H76="คศ.4",VLOOKUP(I76,[1]แผ่น1!$C$5:$E$6,3,TRUE),IF(H76="คศ.5",VLOOKUP(I76,[1]แผ่น1!$C$2:$E$3,3,TRUE),IF(H76="คศ.2(1)",VLOOKUP(I76,[1]แผ่น1!$C$14:$E$15,3,TRUE),IF(H76="คศ.3(2)",VLOOKUP(I76,[1]แผ่น1!$C$11:$E$12,3,TRUE),IF(H76="คศ.4(3)",VLOOKUP(I76,[1]แผ่น1!$C$8:$E$9,3,TRUE),IF(H76="คศ.5(4)",VLOOKUP(I76,[1]แผ่น1!$C$5:$E$6,3,TRUE),0))))))))))</f>
        <v>22780</v>
      </c>
      <c r="L76" s="91">
        <f t="shared" si="10"/>
        <v>0</v>
      </c>
      <c r="M76" s="92">
        <f t="shared" si="11"/>
        <v>0</v>
      </c>
      <c r="N76" s="90">
        <f t="shared" si="12"/>
        <v>20910</v>
      </c>
      <c r="O76" s="93">
        <v>41620</v>
      </c>
      <c r="P76" s="89">
        <f t="shared" si="13"/>
        <v>20910</v>
      </c>
      <c r="Q76" s="89">
        <f t="shared" si="14"/>
        <v>0</v>
      </c>
      <c r="R76" s="315"/>
      <c r="S76" s="316"/>
      <c r="T76" s="70">
        <v>1</v>
      </c>
      <c r="U76" s="318"/>
    </row>
    <row r="77" spans="1:21">
      <c r="A77" s="317">
        <v>67</v>
      </c>
      <c r="B77" s="68" t="s">
        <v>319</v>
      </c>
      <c r="C77" s="65" t="s">
        <v>23</v>
      </c>
      <c r="D77" s="66" t="s">
        <v>342</v>
      </c>
      <c r="E77" s="67" t="s">
        <v>343</v>
      </c>
      <c r="F77" s="68" t="s">
        <v>100</v>
      </c>
      <c r="G77" s="13" t="s">
        <v>344</v>
      </c>
      <c r="H77" s="69" t="s">
        <v>18</v>
      </c>
      <c r="I77" s="51">
        <v>56890</v>
      </c>
      <c r="J77" s="128">
        <f>IF(H77="ครูผู้ช่วย",VLOOKUP(I77,[1]แผ่น1!$C$17:$E$18,3,TRUE),IF(H77="คศ.1",VLOOKUP(I77,[1]แผ่น1!$C$14:$E$15,3,TRUE),IF(H77="คศ.2",VLOOKUP(I77,[1]แผ่น1!$C$11:$E$12,3,TRUE),IF(H77="คศ.3",VLOOKUP(I77,[1]แผ่น1!$C$8:$E$9,3,TRUE),IF(H77="คศ.4",VLOOKUP(I77,[1]แผ่น1!$C$5:$E$6,3,TRUE),IF(H77="คศ.5",VLOOKUP(I77,[1]แผ่น1!$C$2:$E$3,3,TRUE),IF(H77="คศ.2(1)",VLOOKUP(I77,[1]แผ่น1!$C$14:$E$15,3,TRUE),IF(H77="คศ.3(2)",VLOOKUP(I77,[1]แผ่น1!$C$11:$E$12,3,TRUE),IF(H77="คศ.4(3)",VLOOKUP(I77,[1]แผ่น1!$C$8:$E$9,3,TRUE),IF(H77="คศ.5(4)",VLOOKUP(I77,[1]แผ่น1!$C$5:$E$6,3,TRUE),0))))))))))</f>
        <v>49330</v>
      </c>
      <c r="L77" s="91">
        <f t="shared" si="10"/>
        <v>0</v>
      </c>
      <c r="M77" s="92">
        <f t="shared" si="11"/>
        <v>0</v>
      </c>
      <c r="N77" s="90">
        <f t="shared" si="12"/>
        <v>56890</v>
      </c>
      <c r="O77" s="93">
        <v>69040</v>
      </c>
      <c r="P77" s="89">
        <f t="shared" si="13"/>
        <v>56890</v>
      </c>
      <c r="Q77" s="89">
        <f t="shared" si="14"/>
        <v>0</v>
      </c>
      <c r="R77" s="315"/>
      <c r="S77" s="316"/>
      <c r="T77" s="70">
        <v>1</v>
      </c>
      <c r="U77" s="318"/>
    </row>
    <row r="78" spans="1:21">
      <c r="A78" s="317">
        <v>68</v>
      </c>
      <c r="B78" s="68" t="s">
        <v>319</v>
      </c>
      <c r="C78" s="65" t="s">
        <v>19</v>
      </c>
      <c r="D78" s="66" t="s">
        <v>211</v>
      </c>
      <c r="E78" s="67" t="s">
        <v>345</v>
      </c>
      <c r="F78" s="68" t="s">
        <v>100</v>
      </c>
      <c r="G78" s="13" t="s">
        <v>346</v>
      </c>
      <c r="H78" s="69" t="s">
        <v>18</v>
      </c>
      <c r="I78" s="51">
        <v>50100</v>
      </c>
      <c r="J78" s="128">
        <f>IF(H78="ครูผู้ช่วย",VLOOKUP(I78,[1]แผ่น1!$C$17:$E$18,3,TRUE),IF(H78="คศ.1",VLOOKUP(I78,[1]แผ่น1!$C$14:$E$15,3,TRUE),IF(H78="คศ.2",VLOOKUP(I78,[1]แผ่น1!$C$11:$E$12,3,TRUE),IF(H78="คศ.3",VLOOKUP(I78,[1]แผ่น1!$C$8:$E$9,3,TRUE),IF(H78="คศ.4",VLOOKUP(I78,[1]แผ่น1!$C$5:$E$6,3,TRUE),IF(H78="คศ.5",VLOOKUP(I78,[1]แผ่น1!$C$2:$E$3,3,TRUE),IF(H78="คศ.2(1)",VLOOKUP(I78,[1]แผ่น1!$C$14:$E$15,3,TRUE),IF(H78="คศ.3(2)",VLOOKUP(I78,[1]แผ่น1!$C$11:$E$12,3,TRUE),IF(H78="คศ.4(3)",VLOOKUP(I78,[1]แผ่น1!$C$8:$E$9,3,TRUE),IF(H78="คศ.5(4)",VLOOKUP(I78,[1]แผ่น1!$C$5:$E$6,3,TRUE),0))))))))))</f>
        <v>49330</v>
      </c>
      <c r="L78" s="91">
        <f t="shared" si="10"/>
        <v>0</v>
      </c>
      <c r="M78" s="92">
        <f t="shared" si="11"/>
        <v>0</v>
      </c>
      <c r="N78" s="90">
        <f t="shared" si="12"/>
        <v>50100</v>
      </c>
      <c r="O78" s="93">
        <v>69040</v>
      </c>
      <c r="P78" s="89">
        <f t="shared" si="13"/>
        <v>50100</v>
      </c>
      <c r="Q78" s="89">
        <f t="shared" si="14"/>
        <v>0</v>
      </c>
      <c r="R78" s="315"/>
      <c r="S78" s="316"/>
      <c r="T78" s="70">
        <v>1</v>
      </c>
      <c r="U78" s="318"/>
    </row>
    <row r="79" spans="1:21">
      <c r="A79" s="317">
        <v>69</v>
      </c>
      <c r="B79" s="68" t="s">
        <v>319</v>
      </c>
      <c r="C79" s="65" t="s">
        <v>19</v>
      </c>
      <c r="D79" s="66" t="s">
        <v>347</v>
      </c>
      <c r="E79" s="67" t="s">
        <v>348</v>
      </c>
      <c r="F79" s="68" t="s">
        <v>124</v>
      </c>
      <c r="G79" s="13" t="s">
        <v>349</v>
      </c>
      <c r="H79" s="69" t="s">
        <v>124</v>
      </c>
      <c r="I79" s="51">
        <v>15800</v>
      </c>
      <c r="J79" s="128">
        <f>IF(H79="ครูผู้ช่วย",VLOOKUP(I79,[1]แผ่น1!$C$17:$E$18,3,TRUE),IF(H79="คศ.1",VLOOKUP(I79,[1]แผ่น1!$C$14:$E$15,3,TRUE),IF(H79="คศ.2",VLOOKUP(I79,[1]แผ่น1!$C$11:$E$12,3,TRUE),IF(H79="คศ.3",VLOOKUP(I79,[1]แผ่น1!$C$8:$E$9,3,TRUE),IF(H79="คศ.4",VLOOKUP(I79,[1]แผ่น1!$C$5:$E$6,3,TRUE),IF(H79="คศ.5",VLOOKUP(I79,[1]แผ่น1!$C$2:$E$3,3,TRUE),IF(H79="คศ.2(1)",VLOOKUP(I79,[1]แผ่น1!$C$14:$E$15,3,TRUE),IF(H79="คศ.3(2)",VLOOKUP(I79,[1]แผ่น1!$C$11:$E$12,3,TRUE),IF(H79="คศ.4(3)",VLOOKUP(I79,[1]แผ่น1!$C$8:$E$9,3,TRUE),IF(H79="คศ.5(4)",VLOOKUP(I79,[1]แผ่น1!$C$5:$E$6,3,TRUE),0))))))))))</f>
        <v>17480</v>
      </c>
      <c r="L79" s="91">
        <f t="shared" si="10"/>
        <v>0</v>
      </c>
      <c r="M79" s="92">
        <f t="shared" si="11"/>
        <v>0</v>
      </c>
      <c r="N79" s="90">
        <f t="shared" si="12"/>
        <v>15800</v>
      </c>
      <c r="O79" s="93">
        <v>24750</v>
      </c>
      <c r="P79" s="89">
        <f t="shared" si="13"/>
        <v>15800</v>
      </c>
      <c r="Q79" s="89">
        <f t="shared" si="14"/>
        <v>0</v>
      </c>
      <c r="R79" s="315"/>
      <c r="S79" s="316"/>
      <c r="T79" s="70">
        <v>1</v>
      </c>
      <c r="U79" s="318"/>
    </row>
    <row r="80" spans="1:21">
      <c r="A80" s="317">
        <v>70</v>
      </c>
      <c r="B80" s="68" t="s">
        <v>319</v>
      </c>
      <c r="C80" s="65" t="s">
        <v>19</v>
      </c>
      <c r="D80" s="66" t="s">
        <v>351</v>
      </c>
      <c r="E80" s="67" t="s">
        <v>352</v>
      </c>
      <c r="F80" s="68" t="s">
        <v>100</v>
      </c>
      <c r="G80" s="6" t="s">
        <v>353</v>
      </c>
      <c r="H80" s="69" t="s">
        <v>98</v>
      </c>
      <c r="I80" s="51">
        <v>25990</v>
      </c>
      <c r="J80" s="128">
        <f>IF(H80="ครูผู้ช่วย",VLOOKUP(I80,[1]แผ่น1!$C$17:$E$18,3,TRUE),IF(H80="คศ.1",VLOOKUP(I80,[1]แผ่น1!$C$14:$E$15,3,TRUE),IF(H80="คศ.2",VLOOKUP(I80,[1]แผ่น1!$C$11:$E$12,3,TRUE),IF(H80="คศ.3",VLOOKUP(I80,[1]แผ่น1!$C$8:$E$9,3,TRUE),IF(H80="คศ.4",VLOOKUP(I80,[1]แผ่น1!$C$5:$E$6,3,TRUE),IF(H80="คศ.5",VLOOKUP(I80,[1]แผ่น1!$C$2:$E$3,3,TRUE),IF(H80="คศ.2(1)",VLOOKUP(I80,[1]แผ่น1!$C$14:$E$15,3,TRUE),IF(H80="คศ.3(2)",VLOOKUP(I80,[1]แผ่น1!$C$11:$E$12,3,TRUE),IF(H80="คศ.4(3)",VLOOKUP(I80,[1]แผ่น1!$C$8:$E$9,3,TRUE),IF(H80="คศ.5(4)",VLOOKUP(I80,[1]แผ่น1!$C$5:$E$6,3,TRUE),0))))))))))</f>
        <v>29600</v>
      </c>
      <c r="L80" s="91">
        <f t="shared" si="10"/>
        <v>0</v>
      </c>
      <c r="M80" s="92">
        <f t="shared" si="11"/>
        <v>0</v>
      </c>
      <c r="N80" s="90">
        <f t="shared" si="12"/>
        <v>25990</v>
      </c>
      <c r="O80" s="93">
        <v>41620</v>
      </c>
      <c r="P80" s="89">
        <f t="shared" si="13"/>
        <v>25990</v>
      </c>
      <c r="Q80" s="89">
        <f t="shared" si="14"/>
        <v>0</v>
      </c>
      <c r="R80" s="315"/>
      <c r="S80" s="316"/>
      <c r="T80" s="70">
        <v>1</v>
      </c>
      <c r="U80" s="318"/>
    </row>
    <row r="81" spans="1:21">
      <c r="A81" s="317">
        <v>71</v>
      </c>
      <c r="B81" s="68" t="s">
        <v>319</v>
      </c>
      <c r="C81" s="65" t="s">
        <v>12</v>
      </c>
      <c r="D81" s="66" t="s">
        <v>354</v>
      </c>
      <c r="E81" s="67" t="s">
        <v>343</v>
      </c>
      <c r="F81" s="68" t="s">
        <v>100</v>
      </c>
      <c r="G81" s="13" t="s">
        <v>355</v>
      </c>
      <c r="H81" s="69" t="s">
        <v>18</v>
      </c>
      <c r="I81" s="51">
        <v>59530</v>
      </c>
      <c r="J81" s="128">
        <f>IF(H81="ครูผู้ช่วย",VLOOKUP(I81,[1]แผ่น1!$C$17:$E$18,3,TRUE),IF(H81="คศ.1",VLOOKUP(I81,[1]แผ่น1!$C$14:$E$15,3,TRUE),IF(H81="คศ.2",VLOOKUP(I81,[1]แผ่น1!$C$11:$E$12,3,TRUE),IF(H81="คศ.3",VLOOKUP(I81,[1]แผ่น1!$C$8:$E$9,3,TRUE),IF(H81="คศ.4",VLOOKUP(I81,[1]แผ่น1!$C$5:$E$6,3,TRUE),IF(H81="คศ.5",VLOOKUP(I81,[1]แผ่น1!$C$2:$E$3,3,TRUE),IF(H81="คศ.2(1)",VLOOKUP(I81,[1]แผ่น1!$C$14:$E$15,3,TRUE),IF(H81="คศ.3(2)",VLOOKUP(I81,[1]แผ่น1!$C$11:$E$12,3,TRUE),IF(H81="คศ.4(3)",VLOOKUP(I81,[1]แผ่น1!$C$8:$E$9,3,TRUE),IF(H81="คศ.5(4)",VLOOKUP(I81,[1]แผ่น1!$C$5:$E$6,3,TRUE),0))))))))))</f>
        <v>49330</v>
      </c>
      <c r="L81" s="91">
        <f t="shared" si="10"/>
        <v>0</v>
      </c>
      <c r="M81" s="92">
        <f t="shared" si="11"/>
        <v>0</v>
      </c>
      <c r="N81" s="90">
        <f t="shared" si="12"/>
        <v>59530</v>
      </c>
      <c r="O81" s="93">
        <v>69040</v>
      </c>
      <c r="P81" s="89">
        <f t="shared" si="13"/>
        <v>59530</v>
      </c>
      <c r="Q81" s="89">
        <f t="shared" si="14"/>
        <v>0</v>
      </c>
      <c r="R81" s="315"/>
      <c r="S81" s="316"/>
      <c r="T81" s="70">
        <v>1</v>
      </c>
      <c r="U81" s="318"/>
    </row>
    <row r="82" spans="1:21">
      <c r="A82" s="317">
        <v>72</v>
      </c>
      <c r="B82" s="68" t="s">
        <v>319</v>
      </c>
      <c r="C82" s="65" t="s">
        <v>19</v>
      </c>
      <c r="D82" s="66" t="s">
        <v>356</v>
      </c>
      <c r="E82" s="67" t="s">
        <v>357</v>
      </c>
      <c r="F82" s="68" t="s">
        <v>100</v>
      </c>
      <c r="G82" s="13" t="s">
        <v>358</v>
      </c>
      <c r="H82" s="69" t="s">
        <v>98</v>
      </c>
      <c r="I82" s="51">
        <v>18040</v>
      </c>
      <c r="J82" s="128">
        <f>IF(H82="ครูผู้ช่วย",VLOOKUP(I82,[1]แผ่น1!$C$17:$E$18,3,TRUE),IF(H82="คศ.1",VLOOKUP(I82,[1]แผ่น1!$C$14:$E$15,3,TRUE),IF(H82="คศ.2",VLOOKUP(I82,[1]แผ่น1!$C$11:$E$12,3,TRUE),IF(H82="คศ.3",VLOOKUP(I82,[1]แผ่น1!$C$8:$E$9,3,TRUE),IF(H82="คศ.4",VLOOKUP(I82,[1]แผ่น1!$C$5:$E$6,3,TRUE),IF(H82="คศ.5",VLOOKUP(I82,[1]แผ่น1!$C$2:$E$3,3,TRUE),IF(H82="คศ.2(1)",VLOOKUP(I82,[1]แผ่น1!$C$14:$E$15,3,TRUE),IF(H82="คศ.3(2)",VLOOKUP(I82,[1]แผ่น1!$C$11:$E$12,3,TRUE),IF(H82="คศ.4(3)",VLOOKUP(I82,[1]แผ่น1!$C$8:$E$9,3,TRUE),IF(H82="คศ.5(4)",VLOOKUP(I82,[1]แผ่น1!$C$5:$E$6,3,TRUE),0))))))))))</f>
        <v>22780</v>
      </c>
      <c r="L82" s="91">
        <f t="shared" si="10"/>
        <v>0</v>
      </c>
      <c r="M82" s="92">
        <f t="shared" si="11"/>
        <v>0</v>
      </c>
      <c r="N82" s="90">
        <f t="shared" si="12"/>
        <v>18040</v>
      </c>
      <c r="O82" s="93">
        <v>41620</v>
      </c>
      <c r="P82" s="89">
        <f t="shared" si="13"/>
        <v>18040</v>
      </c>
      <c r="Q82" s="89">
        <f t="shared" si="14"/>
        <v>0</v>
      </c>
      <c r="R82" s="315"/>
      <c r="S82" s="316"/>
      <c r="T82" s="70">
        <v>1</v>
      </c>
      <c r="U82" s="318"/>
    </row>
    <row r="83" spans="1:21">
      <c r="A83" s="317">
        <v>73</v>
      </c>
      <c r="B83" s="68" t="s">
        <v>319</v>
      </c>
      <c r="C83" s="65" t="s">
        <v>23</v>
      </c>
      <c r="D83" s="66" t="s">
        <v>359</v>
      </c>
      <c r="E83" s="67" t="s">
        <v>360</v>
      </c>
      <c r="F83" s="68" t="s">
        <v>124</v>
      </c>
      <c r="G83" s="13" t="s">
        <v>361</v>
      </c>
      <c r="H83" s="69" t="s">
        <v>124</v>
      </c>
      <c r="I83" s="51">
        <v>15800</v>
      </c>
      <c r="J83" s="128">
        <f>IF(H83="ครูผู้ช่วย",VLOOKUP(I83,[1]แผ่น1!$C$17:$E$18,3,TRUE),IF(H83="คศ.1",VLOOKUP(I83,[1]แผ่น1!$C$14:$E$15,3,TRUE),IF(H83="คศ.2",VLOOKUP(I83,[1]แผ่น1!$C$11:$E$12,3,TRUE),IF(H83="คศ.3",VLOOKUP(I83,[1]แผ่น1!$C$8:$E$9,3,TRUE),IF(H83="คศ.4",VLOOKUP(I83,[1]แผ่น1!$C$5:$E$6,3,TRUE),IF(H83="คศ.5",VLOOKUP(I83,[1]แผ่น1!$C$2:$E$3,3,TRUE),IF(H83="คศ.2(1)",VLOOKUP(I83,[1]แผ่น1!$C$14:$E$15,3,TRUE),IF(H83="คศ.3(2)",VLOOKUP(I83,[1]แผ่น1!$C$11:$E$12,3,TRUE),IF(H83="คศ.4(3)",VLOOKUP(I83,[1]แผ่น1!$C$8:$E$9,3,TRUE),IF(H83="คศ.5(4)",VLOOKUP(I83,[1]แผ่น1!$C$5:$E$6,3,TRUE),0))))))))))</f>
        <v>17480</v>
      </c>
      <c r="L83" s="91">
        <f t="shared" si="10"/>
        <v>0</v>
      </c>
      <c r="M83" s="92">
        <f t="shared" si="11"/>
        <v>0</v>
      </c>
      <c r="N83" s="90">
        <f t="shared" si="12"/>
        <v>15800</v>
      </c>
      <c r="O83" s="93">
        <v>24750</v>
      </c>
      <c r="P83" s="89">
        <f t="shared" si="13"/>
        <v>15800</v>
      </c>
      <c r="Q83" s="89">
        <f t="shared" si="14"/>
        <v>0</v>
      </c>
      <c r="R83" s="315"/>
      <c r="S83" s="316"/>
      <c r="T83" s="70">
        <v>1</v>
      </c>
      <c r="U83" s="318"/>
    </row>
    <row r="84" spans="1:21">
      <c r="A84" s="317">
        <v>74</v>
      </c>
      <c r="B84" s="68" t="s">
        <v>319</v>
      </c>
      <c r="C84" s="65" t="s">
        <v>19</v>
      </c>
      <c r="D84" s="66" t="s">
        <v>362</v>
      </c>
      <c r="E84" s="67" t="s">
        <v>363</v>
      </c>
      <c r="F84" s="68" t="s">
        <v>100</v>
      </c>
      <c r="G84" s="13" t="s">
        <v>364</v>
      </c>
      <c r="H84" s="69" t="s">
        <v>18</v>
      </c>
      <c r="I84" s="51">
        <v>30750</v>
      </c>
      <c r="J84" s="128">
        <f>IF(H84="ครูผู้ช่วย",VLOOKUP(I84,[1]แผ่น1!$C$17:$E$18,3,TRUE),IF(H84="คศ.1",VLOOKUP(I84,[1]แผ่น1!$C$14:$E$15,3,TRUE),IF(H84="คศ.2",VLOOKUP(I84,[1]แผ่น1!$C$11:$E$12,3,TRUE),IF(H84="คศ.3",VLOOKUP(I84,[1]แผ่น1!$C$8:$E$9,3,TRUE),IF(H84="คศ.4",VLOOKUP(I84,[1]แผ่น1!$C$5:$E$6,3,TRUE),IF(H84="คศ.5",VLOOKUP(I84,[1]แผ่น1!$C$2:$E$3,3,TRUE),IF(H84="คศ.2(1)",VLOOKUP(I84,[1]แผ่น1!$C$14:$E$15,3,TRUE),IF(H84="คศ.3(2)",VLOOKUP(I84,[1]แผ่น1!$C$11:$E$12,3,TRUE),IF(H84="คศ.4(3)",VLOOKUP(I84,[1]แผ่น1!$C$8:$E$9,3,TRUE),IF(H84="คศ.5(4)",VLOOKUP(I84,[1]แผ่น1!$C$5:$E$6,3,TRUE),0))))))))))</f>
        <v>37200</v>
      </c>
      <c r="L84" s="91">
        <f t="shared" si="10"/>
        <v>0</v>
      </c>
      <c r="M84" s="92">
        <f t="shared" si="11"/>
        <v>0</v>
      </c>
      <c r="N84" s="90">
        <f t="shared" si="12"/>
        <v>30750</v>
      </c>
      <c r="O84" s="93">
        <v>69040</v>
      </c>
      <c r="P84" s="89">
        <f t="shared" si="13"/>
        <v>30750</v>
      </c>
      <c r="Q84" s="89">
        <f t="shared" si="14"/>
        <v>0</v>
      </c>
      <c r="R84" s="315"/>
      <c r="S84" s="316"/>
      <c r="T84" s="70">
        <v>1</v>
      </c>
      <c r="U84" s="318"/>
    </row>
    <row r="85" spans="1:21">
      <c r="A85" s="317">
        <v>75</v>
      </c>
      <c r="B85" s="68" t="s">
        <v>319</v>
      </c>
      <c r="C85" s="65" t="s">
        <v>12</v>
      </c>
      <c r="D85" s="66" t="s">
        <v>365</v>
      </c>
      <c r="E85" s="67" t="s">
        <v>366</v>
      </c>
      <c r="F85" s="68" t="s">
        <v>100</v>
      </c>
      <c r="G85" s="13" t="s">
        <v>367</v>
      </c>
      <c r="H85" s="69" t="s">
        <v>18</v>
      </c>
      <c r="I85" s="51">
        <v>64840</v>
      </c>
      <c r="J85" s="128">
        <f>IF(H85="ครูผู้ช่วย",VLOOKUP(I85,[1]แผ่น1!$C$17:$E$18,3,TRUE),IF(H85="คศ.1",VLOOKUP(I85,[1]แผ่น1!$C$14:$E$15,3,TRUE),IF(H85="คศ.2",VLOOKUP(I85,[1]แผ่น1!$C$11:$E$12,3,TRUE),IF(H85="คศ.3",VLOOKUP(I85,[1]แผ่น1!$C$8:$E$9,3,TRUE),IF(H85="คศ.4",VLOOKUP(I85,[1]แผ่น1!$C$5:$E$6,3,TRUE),IF(H85="คศ.5",VLOOKUP(I85,[1]แผ่น1!$C$2:$E$3,3,TRUE),IF(H85="คศ.2(1)",VLOOKUP(I85,[1]แผ่น1!$C$14:$E$15,3,TRUE),IF(H85="คศ.3(2)",VLOOKUP(I85,[1]แผ่น1!$C$11:$E$12,3,TRUE),IF(H85="คศ.4(3)",VLOOKUP(I85,[1]แผ่น1!$C$8:$E$9,3,TRUE),IF(H85="คศ.5(4)",VLOOKUP(I85,[1]แผ่น1!$C$5:$E$6,3,TRUE),0))))))))))</f>
        <v>49330</v>
      </c>
      <c r="L85" s="91">
        <f t="shared" ref="L85:L148" si="15">J85*K85/100</f>
        <v>0</v>
      </c>
      <c r="M85" s="92">
        <f t="shared" ref="M85:M148" si="16">CEILING(J85*K85/100,10)</f>
        <v>0</v>
      </c>
      <c r="N85" s="90">
        <f t="shared" ref="N85:N148" si="17">I85+M85</f>
        <v>64840</v>
      </c>
      <c r="O85" s="93">
        <v>69040</v>
      </c>
      <c r="P85" s="89">
        <f t="shared" ref="P85:P148" si="18">IF(N85&lt;=O85,N85,O85)</f>
        <v>64840</v>
      </c>
      <c r="Q85" s="89">
        <f t="shared" ref="Q85:Q148" si="19">IF(N85-O85&lt;0,0,N85-O85)</f>
        <v>0</v>
      </c>
      <c r="R85" s="315"/>
      <c r="S85" s="316"/>
      <c r="T85" s="70">
        <v>1</v>
      </c>
      <c r="U85" s="318"/>
    </row>
    <row r="86" spans="1:21">
      <c r="A86" s="317">
        <v>76</v>
      </c>
      <c r="B86" s="68" t="s">
        <v>319</v>
      </c>
      <c r="C86" s="65" t="s">
        <v>23</v>
      </c>
      <c r="D86" s="66" t="s">
        <v>368</v>
      </c>
      <c r="E86" s="67" t="s">
        <v>369</v>
      </c>
      <c r="F86" s="68" t="s">
        <v>100</v>
      </c>
      <c r="G86" s="13" t="s">
        <v>370</v>
      </c>
      <c r="H86" s="69" t="s">
        <v>98</v>
      </c>
      <c r="I86" s="51">
        <v>18070</v>
      </c>
      <c r="J86" s="128">
        <f>IF(H86="ครูผู้ช่วย",VLOOKUP(I86,[1]แผ่น1!$C$17:$E$18,3,TRUE),IF(H86="คศ.1",VLOOKUP(I86,[1]แผ่น1!$C$14:$E$15,3,TRUE),IF(H86="คศ.2",VLOOKUP(I86,[1]แผ่น1!$C$11:$E$12,3,TRUE),IF(H86="คศ.3",VLOOKUP(I86,[1]แผ่น1!$C$8:$E$9,3,TRUE),IF(H86="คศ.4",VLOOKUP(I86,[1]แผ่น1!$C$5:$E$6,3,TRUE),IF(H86="คศ.5",VLOOKUP(I86,[1]แผ่น1!$C$2:$E$3,3,TRUE),IF(H86="คศ.2(1)",VLOOKUP(I86,[1]แผ่น1!$C$14:$E$15,3,TRUE),IF(H86="คศ.3(2)",VLOOKUP(I86,[1]แผ่น1!$C$11:$E$12,3,TRUE),IF(H86="คศ.4(3)",VLOOKUP(I86,[1]แผ่น1!$C$8:$E$9,3,TRUE),IF(H86="คศ.5(4)",VLOOKUP(I86,[1]แผ่น1!$C$5:$E$6,3,TRUE),0))))))))))</f>
        <v>22780</v>
      </c>
      <c r="L86" s="91">
        <f t="shared" si="15"/>
        <v>0</v>
      </c>
      <c r="M86" s="92">
        <f t="shared" si="16"/>
        <v>0</v>
      </c>
      <c r="N86" s="90">
        <f t="shared" si="17"/>
        <v>18070</v>
      </c>
      <c r="O86" s="93">
        <v>41620</v>
      </c>
      <c r="P86" s="89">
        <f t="shared" si="18"/>
        <v>18070</v>
      </c>
      <c r="Q86" s="89">
        <f t="shared" si="19"/>
        <v>0</v>
      </c>
      <c r="R86" s="315"/>
      <c r="S86" s="316"/>
      <c r="T86" s="70">
        <v>1</v>
      </c>
      <c r="U86" s="318"/>
    </row>
    <row r="87" spans="1:21">
      <c r="A87" s="317">
        <v>77</v>
      </c>
      <c r="B87" s="68" t="s">
        <v>319</v>
      </c>
      <c r="C87" s="65" t="s">
        <v>23</v>
      </c>
      <c r="D87" s="66" t="s">
        <v>371</v>
      </c>
      <c r="E87" s="67" t="s">
        <v>372</v>
      </c>
      <c r="F87" s="68" t="s">
        <v>100</v>
      </c>
      <c r="G87" s="13" t="s">
        <v>373</v>
      </c>
      <c r="H87" s="69" t="s">
        <v>98</v>
      </c>
      <c r="I87" s="51">
        <v>18040</v>
      </c>
      <c r="J87" s="128">
        <f>IF(H87="ครูผู้ช่วย",VLOOKUP(I87,[1]แผ่น1!$C$17:$E$18,3,TRUE),IF(H87="คศ.1",VLOOKUP(I87,[1]แผ่น1!$C$14:$E$15,3,TRUE),IF(H87="คศ.2",VLOOKUP(I87,[1]แผ่น1!$C$11:$E$12,3,TRUE),IF(H87="คศ.3",VLOOKUP(I87,[1]แผ่น1!$C$8:$E$9,3,TRUE),IF(H87="คศ.4",VLOOKUP(I87,[1]แผ่น1!$C$5:$E$6,3,TRUE),IF(H87="คศ.5",VLOOKUP(I87,[1]แผ่น1!$C$2:$E$3,3,TRUE),IF(H87="คศ.2(1)",VLOOKUP(I87,[1]แผ่น1!$C$14:$E$15,3,TRUE),IF(H87="คศ.3(2)",VLOOKUP(I87,[1]แผ่น1!$C$11:$E$12,3,TRUE),IF(H87="คศ.4(3)",VLOOKUP(I87,[1]แผ่น1!$C$8:$E$9,3,TRUE),IF(H87="คศ.5(4)",VLOOKUP(I87,[1]แผ่น1!$C$5:$E$6,3,TRUE),0))))))))))</f>
        <v>22780</v>
      </c>
      <c r="L87" s="91">
        <f t="shared" si="15"/>
        <v>0</v>
      </c>
      <c r="M87" s="92">
        <f t="shared" si="16"/>
        <v>0</v>
      </c>
      <c r="N87" s="90">
        <f t="shared" si="17"/>
        <v>18040</v>
      </c>
      <c r="O87" s="93">
        <v>41620</v>
      </c>
      <c r="P87" s="89">
        <f t="shared" si="18"/>
        <v>18040</v>
      </c>
      <c r="Q87" s="89">
        <f t="shared" si="19"/>
        <v>0</v>
      </c>
      <c r="R87" s="315"/>
      <c r="S87" s="316"/>
      <c r="T87" s="70">
        <v>1</v>
      </c>
      <c r="U87" s="318"/>
    </row>
    <row r="88" spans="1:21">
      <c r="A88" s="317">
        <v>78</v>
      </c>
      <c r="B88" s="68" t="s">
        <v>319</v>
      </c>
      <c r="C88" s="65" t="s">
        <v>19</v>
      </c>
      <c r="D88" s="66" t="s">
        <v>374</v>
      </c>
      <c r="E88" s="67" t="s">
        <v>375</v>
      </c>
      <c r="F88" s="68" t="s">
        <v>100</v>
      </c>
      <c r="G88" s="13" t="s">
        <v>376</v>
      </c>
      <c r="H88" s="69" t="s">
        <v>18</v>
      </c>
      <c r="I88" s="51">
        <v>40670</v>
      </c>
      <c r="J88" s="128">
        <f>IF(H88="ครูผู้ช่วย",VLOOKUP(I88,[1]แผ่น1!$C$17:$E$18,3,TRUE),IF(H88="คศ.1",VLOOKUP(I88,[1]แผ่น1!$C$14:$E$15,3,TRUE),IF(H88="คศ.2",VLOOKUP(I88,[1]แผ่น1!$C$11:$E$12,3,TRUE),IF(H88="คศ.3",VLOOKUP(I88,[1]แผ่น1!$C$8:$E$9,3,TRUE),IF(H88="คศ.4",VLOOKUP(I88,[1]แผ่น1!$C$5:$E$6,3,TRUE),IF(H88="คศ.5",VLOOKUP(I88,[1]แผ่น1!$C$2:$E$3,3,TRUE),IF(H88="คศ.2(1)",VLOOKUP(I88,[1]แผ่น1!$C$14:$E$15,3,TRUE),IF(H88="คศ.3(2)",VLOOKUP(I88,[1]แผ่น1!$C$11:$E$12,3,TRUE),IF(H88="คศ.4(3)",VLOOKUP(I88,[1]แผ่น1!$C$8:$E$9,3,TRUE),IF(H88="คศ.5(4)",VLOOKUP(I88,[1]แผ่น1!$C$5:$E$6,3,TRUE),0))))))))))</f>
        <v>49330</v>
      </c>
      <c r="L88" s="91">
        <f t="shared" si="15"/>
        <v>0</v>
      </c>
      <c r="M88" s="92">
        <f t="shared" si="16"/>
        <v>0</v>
      </c>
      <c r="N88" s="90">
        <f t="shared" si="17"/>
        <v>40670</v>
      </c>
      <c r="O88" s="93">
        <v>69040</v>
      </c>
      <c r="P88" s="89">
        <f t="shared" si="18"/>
        <v>40670</v>
      </c>
      <c r="Q88" s="89">
        <f t="shared" si="19"/>
        <v>0</v>
      </c>
      <c r="R88" s="315"/>
      <c r="S88" s="316"/>
      <c r="T88" s="70">
        <v>1</v>
      </c>
      <c r="U88" s="318"/>
    </row>
    <row r="89" spans="1:21">
      <c r="A89" s="317">
        <v>79</v>
      </c>
      <c r="B89" s="68" t="s">
        <v>379</v>
      </c>
      <c r="C89" s="65" t="s">
        <v>23</v>
      </c>
      <c r="D89" s="66" t="s">
        <v>377</v>
      </c>
      <c r="E89" s="67" t="s">
        <v>378</v>
      </c>
      <c r="F89" s="68" t="s">
        <v>100</v>
      </c>
      <c r="G89" s="13" t="s">
        <v>380</v>
      </c>
      <c r="H89" s="69" t="s">
        <v>18</v>
      </c>
      <c r="I89" s="51">
        <v>54730</v>
      </c>
      <c r="J89" s="128">
        <f>IF(H89="ครูผู้ช่วย",VLOOKUP(I89,[1]แผ่น1!$C$17:$E$18,3,TRUE),IF(H89="คศ.1",VLOOKUP(I89,[1]แผ่น1!$C$14:$E$15,3,TRUE),IF(H89="คศ.2",VLOOKUP(I89,[1]แผ่น1!$C$11:$E$12,3,TRUE),IF(H89="คศ.3",VLOOKUP(I89,[1]แผ่น1!$C$8:$E$9,3,TRUE),IF(H89="คศ.4",VLOOKUP(I89,[1]แผ่น1!$C$5:$E$6,3,TRUE),IF(H89="คศ.5",VLOOKUP(I89,[1]แผ่น1!$C$2:$E$3,3,TRUE),IF(H89="คศ.2(1)",VLOOKUP(I89,[1]แผ่น1!$C$14:$E$15,3,TRUE),IF(H89="คศ.3(2)",VLOOKUP(I89,[1]แผ่น1!$C$11:$E$12,3,TRUE),IF(H89="คศ.4(3)",VLOOKUP(I89,[1]แผ่น1!$C$8:$E$9,3,TRUE),IF(H89="คศ.5(4)",VLOOKUP(I89,[1]แผ่น1!$C$5:$E$6,3,TRUE),0))))))))))</f>
        <v>49330</v>
      </c>
      <c r="L89" s="91">
        <f t="shared" si="15"/>
        <v>0</v>
      </c>
      <c r="M89" s="92">
        <f t="shared" si="16"/>
        <v>0</v>
      </c>
      <c r="N89" s="90">
        <f t="shared" si="17"/>
        <v>54730</v>
      </c>
      <c r="O89" s="93">
        <v>69040</v>
      </c>
      <c r="P89" s="89">
        <f t="shared" si="18"/>
        <v>54730</v>
      </c>
      <c r="Q89" s="89">
        <f t="shared" si="19"/>
        <v>0</v>
      </c>
      <c r="R89" s="315"/>
      <c r="S89" s="316"/>
      <c r="T89" s="70">
        <v>1</v>
      </c>
      <c r="U89" s="318"/>
    </row>
    <row r="90" spans="1:21">
      <c r="A90" s="317">
        <v>80</v>
      </c>
      <c r="B90" s="68" t="s">
        <v>383</v>
      </c>
      <c r="C90" s="65" t="s">
        <v>19</v>
      </c>
      <c r="D90" s="66" t="s">
        <v>385</v>
      </c>
      <c r="E90" s="67" t="s">
        <v>386</v>
      </c>
      <c r="F90" s="68" t="s">
        <v>100</v>
      </c>
      <c r="G90" s="21">
        <v>1995</v>
      </c>
      <c r="H90" s="69" t="s">
        <v>98</v>
      </c>
      <c r="I90" s="51">
        <v>23460</v>
      </c>
      <c r="J90" s="128">
        <f>IF(H90="ครูผู้ช่วย",VLOOKUP(I90,[1]แผ่น1!$C$17:$E$18,3,TRUE),IF(H90="คศ.1",VLOOKUP(I90,[1]แผ่น1!$C$14:$E$15,3,TRUE),IF(H90="คศ.2",VLOOKUP(I90,[1]แผ่น1!$C$11:$E$12,3,TRUE),IF(H90="คศ.3",VLOOKUP(I90,[1]แผ่น1!$C$8:$E$9,3,TRUE),IF(H90="คศ.4",VLOOKUP(I90,[1]แผ่น1!$C$5:$E$6,3,TRUE),IF(H90="คศ.5",VLOOKUP(I90,[1]แผ่น1!$C$2:$E$3,3,TRUE),IF(H90="คศ.2(1)",VLOOKUP(I90,[1]แผ่น1!$C$14:$E$15,3,TRUE),IF(H90="คศ.3(2)",VLOOKUP(I90,[1]แผ่น1!$C$11:$E$12,3,TRUE),IF(H90="คศ.4(3)",VLOOKUP(I90,[1]แผ่น1!$C$8:$E$9,3,TRUE),IF(H90="คศ.5(4)",VLOOKUP(I90,[1]แผ่น1!$C$5:$E$6,3,TRUE),0))))))))))</f>
        <v>22780</v>
      </c>
      <c r="L90" s="91">
        <f t="shared" si="15"/>
        <v>0</v>
      </c>
      <c r="M90" s="92">
        <f t="shared" si="16"/>
        <v>0</v>
      </c>
      <c r="N90" s="90">
        <f t="shared" si="17"/>
        <v>23460</v>
      </c>
      <c r="O90" s="93">
        <v>41620</v>
      </c>
      <c r="P90" s="89">
        <f t="shared" si="18"/>
        <v>23460</v>
      </c>
      <c r="Q90" s="89">
        <f t="shared" si="19"/>
        <v>0</v>
      </c>
      <c r="R90" s="315"/>
      <c r="S90" s="316"/>
      <c r="T90" s="70">
        <v>1</v>
      </c>
      <c r="U90" s="318"/>
    </row>
    <row r="91" spans="1:21">
      <c r="A91" s="317">
        <v>81</v>
      </c>
      <c r="B91" s="68" t="s">
        <v>383</v>
      </c>
      <c r="C91" s="65" t="s">
        <v>19</v>
      </c>
      <c r="D91" s="66" t="s">
        <v>387</v>
      </c>
      <c r="E91" s="67" t="s">
        <v>388</v>
      </c>
      <c r="F91" s="68" t="s">
        <v>100</v>
      </c>
      <c r="G91" s="13" t="s">
        <v>389</v>
      </c>
      <c r="H91" s="69" t="s">
        <v>98</v>
      </c>
      <c r="I91" s="51">
        <v>22240</v>
      </c>
      <c r="J91" s="128">
        <f>IF(H91="ครูผู้ช่วย",VLOOKUP(I91,[1]แผ่น1!$C$17:$E$18,3,TRUE),IF(H91="คศ.1",VLOOKUP(I91,[1]แผ่น1!$C$14:$E$15,3,TRUE),IF(H91="คศ.2",VLOOKUP(I91,[1]แผ่น1!$C$11:$E$12,3,TRUE),IF(H91="คศ.3",VLOOKUP(I91,[1]แผ่น1!$C$8:$E$9,3,TRUE),IF(H91="คศ.4",VLOOKUP(I91,[1]แผ่น1!$C$5:$E$6,3,TRUE),IF(H91="คศ.5",VLOOKUP(I91,[1]แผ่น1!$C$2:$E$3,3,TRUE),IF(H91="คศ.2(1)",VLOOKUP(I91,[1]แผ่น1!$C$14:$E$15,3,TRUE),IF(H91="คศ.3(2)",VLOOKUP(I91,[1]แผ่น1!$C$11:$E$12,3,TRUE),IF(H91="คศ.4(3)",VLOOKUP(I91,[1]แผ่น1!$C$8:$E$9,3,TRUE),IF(H91="คศ.5(4)",VLOOKUP(I91,[1]แผ่น1!$C$5:$E$6,3,TRUE),0))))))))))</f>
        <v>22780</v>
      </c>
      <c r="L91" s="91">
        <f t="shared" si="15"/>
        <v>0</v>
      </c>
      <c r="M91" s="92">
        <f t="shared" si="16"/>
        <v>0</v>
      </c>
      <c r="N91" s="90">
        <f t="shared" si="17"/>
        <v>22240</v>
      </c>
      <c r="O91" s="93">
        <v>41620</v>
      </c>
      <c r="P91" s="89">
        <f t="shared" si="18"/>
        <v>22240</v>
      </c>
      <c r="Q91" s="89">
        <f t="shared" si="19"/>
        <v>0</v>
      </c>
      <c r="R91" s="315"/>
      <c r="S91" s="316"/>
      <c r="T91" s="70">
        <v>1</v>
      </c>
      <c r="U91" s="318"/>
    </row>
    <row r="92" spans="1:21">
      <c r="A92" s="317">
        <v>82</v>
      </c>
      <c r="B92" s="68" t="s">
        <v>383</v>
      </c>
      <c r="C92" s="65" t="s">
        <v>12</v>
      </c>
      <c r="D92" s="66" t="s">
        <v>289</v>
      </c>
      <c r="E92" s="67" t="s">
        <v>390</v>
      </c>
      <c r="F92" s="68" t="s">
        <v>100</v>
      </c>
      <c r="G92" s="13" t="s">
        <v>391</v>
      </c>
      <c r="H92" s="69" t="s">
        <v>18</v>
      </c>
      <c r="I92" s="51">
        <v>40620</v>
      </c>
      <c r="J92" s="128">
        <f>IF(H92="ครูผู้ช่วย",VLOOKUP(I92,[1]แผ่น1!$C$17:$E$18,3,TRUE),IF(H92="คศ.1",VLOOKUP(I92,[1]แผ่น1!$C$14:$E$15,3,TRUE),IF(H92="คศ.2",VLOOKUP(I92,[1]แผ่น1!$C$11:$E$12,3,TRUE),IF(H92="คศ.3",VLOOKUP(I92,[1]แผ่น1!$C$8:$E$9,3,TRUE),IF(H92="คศ.4",VLOOKUP(I92,[1]แผ่น1!$C$5:$E$6,3,TRUE),IF(H92="คศ.5",VLOOKUP(I92,[1]แผ่น1!$C$2:$E$3,3,TRUE),IF(H92="คศ.2(1)",VLOOKUP(I92,[1]แผ่น1!$C$14:$E$15,3,TRUE),IF(H92="คศ.3(2)",VLOOKUP(I92,[1]แผ่น1!$C$11:$E$12,3,TRUE),IF(H92="คศ.4(3)",VLOOKUP(I92,[1]แผ่น1!$C$8:$E$9,3,TRUE),IF(H92="คศ.5(4)",VLOOKUP(I92,[1]แผ่น1!$C$5:$E$6,3,TRUE),0))))))))))</f>
        <v>49330</v>
      </c>
      <c r="L92" s="91">
        <f t="shared" si="15"/>
        <v>0</v>
      </c>
      <c r="M92" s="92">
        <f t="shared" si="16"/>
        <v>0</v>
      </c>
      <c r="N92" s="90">
        <f t="shared" si="17"/>
        <v>40620</v>
      </c>
      <c r="O92" s="93">
        <v>69040</v>
      </c>
      <c r="P92" s="89">
        <f t="shared" si="18"/>
        <v>40620</v>
      </c>
      <c r="Q92" s="89">
        <f t="shared" si="19"/>
        <v>0</v>
      </c>
      <c r="R92" s="315"/>
      <c r="S92" s="316"/>
      <c r="T92" s="70">
        <v>1</v>
      </c>
      <c r="U92" s="318"/>
    </row>
    <row r="93" spans="1:21">
      <c r="A93" s="317">
        <v>83</v>
      </c>
      <c r="B93" s="68" t="s">
        <v>383</v>
      </c>
      <c r="C93" s="65" t="s">
        <v>19</v>
      </c>
      <c r="D93" s="66" t="s">
        <v>392</v>
      </c>
      <c r="E93" s="67" t="s">
        <v>393</v>
      </c>
      <c r="F93" s="68" t="s">
        <v>100</v>
      </c>
      <c r="G93" s="19">
        <v>12672</v>
      </c>
      <c r="H93" s="69" t="s">
        <v>34</v>
      </c>
      <c r="I93" s="51">
        <v>28480</v>
      </c>
      <c r="J93" s="128">
        <f>IF(H93="ครูผู้ช่วย",VLOOKUP(I93,[1]แผ่น1!$C$17:$E$18,3,TRUE),IF(H93="คศ.1",VLOOKUP(I93,[1]แผ่น1!$C$14:$E$15,3,TRUE),IF(H93="คศ.2",VLOOKUP(I93,[1]แผ่น1!$C$11:$E$12,3,TRUE),IF(H93="คศ.3",VLOOKUP(I93,[1]แผ่น1!$C$8:$E$9,3,TRUE),IF(H93="คศ.4",VLOOKUP(I93,[1]แผ่น1!$C$5:$E$6,3,TRUE),IF(H93="คศ.5",VLOOKUP(I93,[1]แผ่น1!$C$2:$E$3,3,TRUE),IF(H93="คศ.2(1)",VLOOKUP(I93,[1]แผ่น1!$C$14:$E$15,3,TRUE),IF(H93="คศ.3(2)",VLOOKUP(I93,[1]แผ่น1!$C$11:$E$12,3,TRUE),IF(H93="คศ.4(3)",VLOOKUP(I93,[1]แผ่น1!$C$8:$E$9,3,TRUE),IF(H93="คศ.5(4)",VLOOKUP(I93,[1]แผ่น1!$C$5:$E$6,3,TRUE),0))))))))))</f>
        <v>30200</v>
      </c>
      <c r="L93" s="91">
        <f t="shared" si="15"/>
        <v>0</v>
      </c>
      <c r="M93" s="92">
        <f t="shared" si="16"/>
        <v>0</v>
      </c>
      <c r="N93" s="90">
        <f t="shared" si="17"/>
        <v>28480</v>
      </c>
      <c r="O93" s="93">
        <v>58390</v>
      </c>
      <c r="P93" s="89">
        <f t="shared" si="18"/>
        <v>28480</v>
      </c>
      <c r="Q93" s="89">
        <f t="shared" si="19"/>
        <v>0</v>
      </c>
      <c r="R93" s="315"/>
      <c r="S93" s="316"/>
      <c r="T93" s="70">
        <v>1</v>
      </c>
      <c r="U93" s="318"/>
    </row>
    <row r="94" spans="1:21">
      <c r="A94" s="317">
        <v>84</v>
      </c>
      <c r="B94" s="68" t="s">
        <v>396</v>
      </c>
      <c r="C94" s="65" t="s">
        <v>12</v>
      </c>
      <c r="D94" s="66" t="s">
        <v>398</v>
      </c>
      <c r="E94" s="67" t="s">
        <v>399</v>
      </c>
      <c r="F94" s="68" t="s">
        <v>100</v>
      </c>
      <c r="G94" s="13" t="s">
        <v>400</v>
      </c>
      <c r="H94" s="69" t="s">
        <v>18</v>
      </c>
      <c r="I94" s="51">
        <v>40330</v>
      </c>
      <c r="J94" s="128">
        <f>IF(H94="ครูผู้ช่วย",VLOOKUP(I94,[1]แผ่น1!$C$17:$E$18,3,TRUE),IF(H94="คศ.1",VLOOKUP(I94,[1]แผ่น1!$C$14:$E$15,3,TRUE),IF(H94="คศ.2",VLOOKUP(I94,[1]แผ่น1!$C$11:$E$12,3,TRUE),IF(H94="คศ.3",VLOOKUP(I94,[1]แผ่น1!$C$8:$E$9,3,TRUE),IF(H94="คศ.4",VLOOKUP(I94,[1]แผ่น1!$C$5:$E$6,3,TRUE),IF(H94="คศ.5",VLOOKUP(I94,[1]แผ่น1!$C$2:$E$3,3,TRUE),IF(H94="คศ.2(1)",VLOOKUP(I94,[1]แผ่น1!$C$14:$E$15,3,TRUE),IF(H94="คศ.3(2)",VLOOKUP(I94,[1]แผ่น1!$C$11:$E$12,3,TRUE),IF(H94="คศ.4(3)",VLOOKUP(I94,[1]แผ่น1!$C$8:$E$9,3,TRUE),IF(H94="คศ.5(4)",VLOOKUP(I94,[1]แผ่น1!$C$5:$E$6,3,TRUE),0))))))))))</f>
        <v>49330</v>
      </c>
      <c r="L94" s="91">
        <f t="shared" si="15"/>
        <v>0</v>
      </c>
      <c r="M94" s="92">
        <f t="shared" si="16"/>
        <v>0</v>
      </c>
      <c r="N94" s="90">
        <f t="shared" si="17"/>
        <v>40330</v>
      </c>
      <c r="O94" s="93">
        <v>69040</v>
      </c>
      <c r="P94" s="89">
        <f t="shared" si="18"/>
        <v>40330</v>
      </c>
      <c r="Q94" s="89">
        <f t="shared" si="19"/>
        <v>0</v>
      </c>
      <c r="R94" s="315"/>
      <c r="S94" s="316"/>
      <c r="T94" s="70">
        <v>1</v>
      </c>
      <c r="U94" s="318"/>
    </row>
    <row r="95" spans="1:21">
      <c r="A95" s="317">
        <v>85</v>
      </c>
      <c r="B95" s="68" t="s">
        <v>396</v>
      </c>
      <c r="C95" s="65" t="s">
        <v>12</v>
      </c>
      <c r="D95" s="66" t="s">
        <v>401</v>
      </c>
      <c r="E95" s="67" t="s">
        <v>402</v>
      </c>
      <c r="F95" s="68" t="s">
        <v>100</v>
      </c>
      <c r="G95" s="13" t="s">
        <v>403</v>
      </c>
      <c r="H95" s="69" t="s">
        <v>18</v>
      </c>
      <c r="I95" s="51">
        <v>52200</v>
      </c>
      <c r="J95" s="128">
        <f>IF(H95="ครูผู้ช่วย",VLOOKUP(I95,[1]แผ่น1!$C$17:$E$18,3,TRUE),IF(H95="คศ.1",VLOOKUP(I95,[1]แผ่น1!$C$14:$E$15,3,TRUE),IF(H95="คศ.2",VLOOKUP(I95,[1]แผ่น1!$C$11:$E$12,3,TRUE),IF(H95="คศ.3",VLOOKUP(I95,[1]แผ่น1!$C$8:$E$9,3,TRUE),IF(H95="คศ.4",VLOOKUP(I95,[1]แผ่น1!$C$5:$E$6,3,TRUE),IF(H95="คศ.5",VLOOKUP(I95,[1]แผ่น1!$C$2:$E$3,3,TRUE),IF(H95="คศ.2(1)",VLOOKUP(I95,[1]แผ่น1!$C$14:$E$15,3,TRUE),IF(H95="คศ.3(2)",VLOOKUP(I95,[1]แผ่น1!$C$11:$E$12,3,TRUE),IF(H95="คศ.4(3)",VLOOKUP(I95,[1]แผ่น1!$C$8:$E$9,3,TRUE),IF(H95="คศ.5(4)",VLOOKUP(I95,[1]แผ่น1!$C$5:$E$6,3,TRUE),0))))))))))</f>
        <v>49330</v>
      </c>
      <c r="L95" s="91">
        <f t="shared" si="15"/>
        <v>0</v>
      </c>
      <c r="M95" s="92">
        <f t="shared" si="16"/>
        <v>0</v>
      </c>
      <c r="N95" s="90">
        <f t="shared" si="17"/>
        <v>52200</v>
      </c>
      <c r="O95" s="93">
        <v>69040</v>
      </c>
      <c r="P95" s="89">
        <f t="shared" si="18"/>
        <v>52200</v>
      </c>
      <c r="Q95" s="89">
        <f t="shared" si="19"/>
        <v>0</v>
      </c>
      <c r="R95" s="315"/>
      <c r="S95" s="316"/>
      <c r="T95" s="70">
        <v>1</v>
      </c>
      <c r="U95" s="318"/>
    </row>
    <row r="96" spans="1:21">
      <c r="A96" s="317">
        <v>86</v>
      </c>
      <c r="B96" s="68" t="s">
        <v>396</v>
      </c>
      <c r="C96" s="65" t="s">
        <v>19</v>
      </c>
      <c r="D96" s="66" t="s">
        <v>404</v>
      </c>
      <c r="E96" s="67" t="s">
        <v>405</v>
      </c>
      <c r="F96" s="68" t="s">
        <v>100</v>
      </c>
      <c r="G96" s="13" t="s">
        <v>406</v>
      </c>
      <c r="H96" s="69" t="s">
        <v>98</v>
      </c>
      <c r="I96" s="51">
        <v>21070</v>
      </c>
      <c r="J96" s="128">
        <f>IF(H96="ครูผู้ช่วย",VLOOKUP(I96,[1]แผ่น1!$C$17:$E$18,3,TRUE),IF(H96="คศ.1",VLOOKUP(I96,[1]แผ่น1!$C$14:$E$15,3,TRUE),IF(H96="คศ.2",VLOOKUP(I96,[1]แผ่น1!$C$11:$E$12,3,TRUE),IF(H96="คศ.3",VLOOKUP(I96,[1]แผ่น1!$C$8:$E$9,3,TRUE),IF(H96="คศ.4",VLOOKUP(I96,[1]แผ่น1!$C$5:$E$6,3,TRUE),IF(H96="คศ.5",VLOOKUP(I96,[1]แผ่น1!$C$2:$E$3,3,TRUE),IF(H96="คศ.2(1)",VLOOKUP(I96,[1]แผ่น1!$C$14:$E$15,3,TRUE),IF(H96="คศ.3(2)",VLOOKUP(I96,[1]แผ่น1!$C$11:$E$12,3,TRUE),IF(H96="คศ.4(3)",VLOOKUP(I96,[1]แผ่น1!$C$8:$E$9,3,TRUE),IF(H96="คศ.5(4)",VLOOKUP(I96,[1]แผ่น1!$C$5:$E$6,3,TRUE),0))))))))))</f>
        <v>22780</v>
      </c>
      <c r="L96" s="91">
        <f t="shared" si="15"/>
        <v>0</v>
      </c>
      <c r="M96" s="92">
        <f t="shared" si="16"/>
        <v>0</v>
      </c>
      <c r="N96" s="90">
        <f t="shared" si="17"/>
        <v>21070</v>
      </c>
      <c r="O96" s="93">
        <v>41620</v>
      </c>
      <c r="P96" s="89">
        <f t="shared" si="18"/>
        <v>21070</v>
      </c>
      <c r="Q96" s="89">
        <f t="shared" si="19"/>
        <v>0</v>
      </c>
      <c r="R96" s="315"/>
      <c r="S96" s="316"/>
      <c r="T96" s="70">
        <v>1</v>
      </c>
      <c r="U96" s="318"/>
    </row>
    <row r="97" spans="1:21">
      <c r="A97" s="317">
        <v>87</v>
      </c>
      <c r="B97" s="68" t="s">
        <v>396</v>
      </c>
      <c r="C97" s="65" t="s">
        <v>12</v>
      </c>
      <c r="D97" s="66" t="s">
        <v>407</v>
      </c>
      <c r="E97" s="67" t="s">
        <v>408</v>
      </c>
      <c r="F97" s="68" t="s">
        <v>100</v>
      </c>
      <c r="G97" s="13" t="s">
        <v>409</v>
      </c>
      <c r="H97" s="69" t="s">
        <v>18</v>
      </c>
      <c r="I97" s="51">
        <v>46920</v>
      </c>
      <c r="J97" s="128">
        <f>IF(H97="ครูผู้ช่วย",VLOOKUP(I97,[1]แผ่น1!$C$17:$E$18,3,TRUE),IF(H97="คศ.1",VLOOKUP(I97,[1]แผ่น1!$C$14:$E$15,3,TRUE),IF(H97="คศ.2",VLOOKUP(I97,[1]แผ่น1!$C$11:$E$12,3,TRUE),IF(H97="คศ.3",VLOOKUP(I97,[1]แผ่น1!$C$8:$E$9,3,TRUE),IF(H97="คศ.4",VLOOKUP(I97,[1]แผ่น1!$C$5:$E$6,3,TRUE),IF(H97="คศ.5",VLOOKUP(I97,[1]แผ่น1!$C$2:$E$3,3,TRUE),IF(H97="คศ.2(1)",VLOOKUP(I97,[1]แผ่น1!$C$14:$E$15,3,TRUE),IF(H97="คศ.3(2)",VLOOKUP(I97,[1]แผ่น1!$C$11:$E$12,3,TRUE),IF(H97="คศ.4(3)",VLOOKUP(I97,[1]แผ่น1!$C$8:$E$9,3,TRUE),IF(H97="คศ.5(4)",VLOOKUP(I97,[1]แผ่น1!$C$5:$E$6,3,TRUE),0))))))))))</f>
        <v>49330</v>
      </c>
      <c r="L97" s="91">
        <f t="shared" si="15"/>
        <v>0</v>
      </c>
      <c r="M97" s="92">
        <f t="shared" si="16"/>
        <v>0</v>
      </c>
      <c r="N97" s="90">
        <f t="shared" si="17"/>
        <v>46920</v>
      </c>
      <c r="O97" s="93">
        <v>69040</v>
      </c>
      <c r="P97" s="89">
        <f t="shared" si="18"/>
        <v>46920</v>
      </c>
      <c r="Q97" s="89">
        <f t="shared" si="19"/>
        <v>0</v>
      </c>
      <c r="R97" s="315"/>
      <c r="S97" s="316"/>
      <c r="T97" s="70">
        <v>1</v>
      </c>
      <c r="U97" s="318"/>
    </row>
    <row r="98" spans="1:21">
      <c r="A98" s="317">
        <v>88</v>
      </c>
      <c r="B98" s="68" t="s">
        <v>396</v>
      </c>
      <c r="C98" s="65" t="s">
        <v>19</v>
      </c>
      <c r="D98" s="66" t="s">
        <v>410</v>
      </c>
      <c r="E98" s="67" t="s">
        <v>411</v>
      </c>
      <c r="F98" s="68" t="s">
        <v>100</v>
      </c>
      <c r="G98" s="19">
        <v>2138</v>
      </c>
      <c r="H98" s="69" t="s">
        <v>98</v>
      </c>
      <c r="I98" s="51">
        <v>22200</v>
      </c>
      <c r="J98" s="128">
        <f>IF(H98="ครูผู้ช่วย",VLOOKUP(I98,[1]แผ่น1!$C$17:$E$18,3,TRUE),IF(H98="คศ.1",VLOOKUP(I98,[1]แผ่น1!$C$14:$E$15,3,TRUE),IF(H98="คศ.2",VLOOKUP(I98,[1]แผ่น1!$C$11:$E$12,3,TRUE),IF(H98="คศ.3",VLOOKUP(I98,[1]แผ่น1!$C$8:$E$9,3,TRUE),IF(H98="คศ.4",VLOOKUP(I98,[1]แผ่น1!$C$5:$E$6,3,TRUE),IF(H98="คศ.5",VLOOKUP(I98,[1]แผ่น1!$C$2:$E$3,3,TRUE),IF(H98="คศ.2(1)",VLOOKUP(I98,[1]แผ่น1!$C$14:$E$15,3,TRUE),IF(H98="คศ.3(2)",VLOOKUP(I98,[1]แผ่น1!$C$11:$E$12,3,TRUE),IF(H98="คศ.4(3)",VLOOKUP(I98,[1]แผ่น1!$C$8:$E$9,3,TRUE),IF(H98="คศ.5(4)",VLOOKUP(I98,[1]แผ่น1!$C$5:$E$6,3,TRUE),0))))))))))</f>
        <v>22780</v>
      </c>
      <c r="L98" s="91">
        <f t="shared" si="15"/>
        <v>0</v>
      </c>
      <c r="M98" s="92">
        <f t="shared" si="16"/>
        <v>0</v>
      </c>
      <c r="N98" s="90">
        <f t="shared" si="17"/>
        <v>22200</v>
      </c>
      <c r="O98" s="93">
        <v>41620</v>
      </c>
      <c r="P98" s="89">
        <f t="shared" si="18"/>
        <v>22200</v>
      </c>
      <c r="Q98" s="89">
        <f t="shared" si="19"/>
        <v>0</v>
      </c>
      <c r="R98" s="315"/>
      <c r="S98" s="316"/>
      <c r="T98" s="70">
        <v>1</v>
      </c>
      <c r="U98" s="318"/>
    </row>
    <row r="99" spans="1:21">
      <c r="A99" s="317">
        <v>89</v>
      </c>
      <c r="B99" s="68" t="s">
        <v>396</v>
      </c>
      <c r="C99" s="65" t="s">
        <v>19</v>
      </c>
      <c r="D99" s="66" t="s">
        <v>412</v>
      </c>
      <c r="E99" s="67" t="s">
        <v>413</v>
      </c>
      <c r="F99" s="68" t="s">
        <v>100</v>
      </c>
      <c r="G99" s="13" t="s">
        <v>414</v>
      </c>
      <c r="H99" s="69" t="s">
        <v>18</v>
      </c>
      <c r="I99" s="51">
        <v>59870</v>
      </c>
      <c r="J99" s="128">
        <f>IF(H99="ครูผู้ช่วย",VLOOKUP(I99,[1]แผ่น1!$C$17:$E$18,3,TRUE),IF(H99="คศ.1",VLOOKUP(I99,[1]แผ่น1!$C$14:$E$15,3,TRUE),IF(H99="คศ.2",VLOOKUP(I99,[1]แผ่น1!$C$11:$E$12,3,TRUE),IF(H99="คศ.3",VLOOKUP(I99,[1]แผ่น1!$C$8:$E$9,3,TRUE),IF(H99="คศ.4",VLOOKUP(I99,[1]แผ่น1!$C$5:$E$6,3,TRUE),IF(H99="คศ.5",VLOOKUP(I99,[1]แผ่น1!$C$2:$E$3,3,TRUE),IF(H99="คศ.2(1)",VLOOKUP(I99,[1]แผ่น1!$C$14:$E$15,3,TRUE),IF(H99="คศ.3(2)",VLOOKUP(I99,[1]แผ่น1!$C$11:$E$12,3,TRUE),IF(H99="คศ.4(3)",VLOOKUP(I99,[1]แผ่น1!$C$8:$E$9,3,TRUE),IF(H99="คศ.5(4)",VLOOKUP(I99,[1]แผ่น1!$C$5:$E$6,3,TRUE),0))))))))))</f>
        <v>49330</v>
      </c>
      <c r="L99" s="91">
        <f t="shared" si="15"/>
        <v>0</v>
      </c>
      <c r="M99" s="92">
        <f t="shared" si="16"/>
        <v>0</v>
      </c>
      <c r="N99" s="90">
        <f t="shared" si="17"/>
        <v>59870</v>
      </c>
      <c r="O99" s="93">
        <v>69040</v>
      </c>
      <c r="P99" s="89">
        <f t="shared" si="18"/>
        <v>59870</v>
      </c>
      <c r="Q99" s="89">
        <f t="shared" si="19"/>
        <v>0</v>
      </c>
      <c r="R99" s="315"/>
      <c r="S99" s="316"/>
      <c r="T99" s="70">
        <v>1</v>
      </c>
      <c r="U99" s="318"/>
    </row>
    <row r="100" spans="1:21">
      <c r="A100" s="317">
        <v>90</v>
      </c>
      <c r="B100" s="68" t="s">
        <v>396</v>
      </c>
      <c r="C100" s="65" t="s">
        <v>12</v>
      </c>
      <c r="D100" s="66" t="s">
        <v>415</v>
      </c>
      <c r="E100" s="67" t="s">
        <v>416</v>
      </c>
      <c r="F100" s="68" t="s">
        <v>100</v>
      </c>
      <c r="G100" s="13" t="s">
        <v>417</v>
      </c>
      <c r="H100" s="69" t="s">
        <v>18</v>
      </c>
      <c r="I100" s="51">
        <v>37960</v>
      </c>
      <c r="J100" s="128">
        <f>IF(H100="ครูผู้ช่วย",VLOOKUP(I100,[1]แผ่น1!$C$17:$E$18,3,TRUE),IF(H100="คศ.1",VLOOKUP(I100,[1]แผ่น1!$C$14:$E$15,3,TRUE),IF(H100="คศ.2",VLOOKUP(I100,[1]แผ่น1!$C$11:$E$12,3,TRUE),IF(H100="คศ.3",VLOOKUP(I100,[1]แผ่น1!$C$8:$E$9,3,TRUE),IF(H100="คศ.4",VLOOKUP(I100,[1]แผ่น1!$C$5:$E$6,3,TRUE),IF(H100="คศ.5",VLOOKUP(I100,[1]แผ่น1!$C$2:$E$3,3,TRUE),IF(H100="คศ.2(1)",VLOOKUP(I100,[1]แผ่น1!$C$14:$E$15,3,TRUE),IF(H100="คศ.3(2)",VLOOKUP(I100,[1]แผ่น1!$C$11:$E$12,3,TRUE),IF(H100="คศ.4(3)",VLOOKUP(I100,[1]แผ่น1!$C$8:$E$9,3,TRUE),IF(H100="คศ.5(4)",VLOOKUP(I100,[1]แผ่น1!$C$5:$E$6,3,TRUE),0))))))))))</f>
        <v>37200</v>
      </c>
      <c r="L100" s="91">
        <f t="shared" si="15"/>
        <v>0</v>
      </c>
      <c r="M100" s="92">
        <f t="shared" si="16"/>
        <v>0</v>
      </c>
      <c r="N100" s="90">
        <f t="shared" si="17"/>
        <v>37960</v>
      </c>
      <c r="O100" s="93">
        <v>69040</v>
      </c>
      <c r="P100" s="89">
        <f t="shared" si="18"/>
        <v>37960</v>
      </c>
      <c r="Q100" s="89">
        <f t="shared" si="19"/>
        <v>0</v>
      </c>
      <c r="R100" s="315"/>
      <c r="S100" s="316"/>
      <c r="T100" s="70">
        <v>1</v>
      </c>
      <c r="U100" s="318"/>
    </row>
    <row r="101" spans="1:21">
      <c r="A101" s="317">
        <v>91</v>
      </c>
      <c r="B101" s="68" t="s">
        <v>396</v>
      </c>
      <c r="C101" s="65" t="s">
        <v>19</v>
      </c>
      <c r="D101" s="66" t="s">
        <v>418</v>
      </c>
      <c r="E101" s="67" t="s">
        <v>419</v>
      </c>
      <c r="F101" s="68" t="s">
        <v>100</v>
      </c>
      <c r="G101" s="13" t="s">
        <v>420</v>
      </c>
      <c r="H101" s="69" t="s">
        <v>18</v>
      </c>
      <c r="I101" s="51">
        <v>42080</v>
      </c>
      <c r="J101" s="128">
        <f>IF(H101="ครูผู้ช่วย",VLOOKUP(I101,[1]แผ่น1!$C$17:$E$18,3,TRUE),IF(H101="คศ.1",VLOOKUP(I101,[1]แผ่น1!$C$14:$E$15,3,TRUE),IF(H101="คศ.2",VLOOKUP(I101,[1]แผ่น1!$C$11:$E$12,3,TRUE),IF(H101="คศ.3",VLOOKUP(I101,[1]แผ่น1!$C$8:$E$9,3,TRUE),IF(H101="คศ.4",VLOOKUP(I101,[1]แผ่น1!$C$5:$E$6,3,TRUE),IF(H101="คศ.5",VLOOKUP(I101,[1]แผ่น1!$C$2:$E$3,3,TRUE),IF(H101="คศ.2(1)",VLOOKUP(I101,[1]แผ่น1!$C$14:$E$15,3,TRUE),IF(H101="คศ.3(2)",VLOOKUP(I101,[1]แผ่น1!$C$11:$E$12,3,TRUE),IF(H101="คศ.4(3)",VLOOKUP(I101,[1]แผ่น1!$C$8:$E$9,3,TRUE),IF(H101="คศ.5(4)",VLOOKUP(I101,[1]แผ่น1!$C$5:$E$6,3,TRUE),0))))))))))</f>
        <v>49330</v>
      </c>
      <c r="L101" s="91">
        <f t="shared" si="15"/>
        <v>0</v>
      </c>
      <c r="M101" s="92">
        <f t="shared" si="16"/>
        <v>0</v>
      </c>
      <c r="N101" s="90">
        <f t="shared" si="17"/>
        <v>42080</v>
      </c>
      <c r="O101" s="93">
        <v>69040</v>
      </c>
      <c r="P101" s="89">
        <f t="shared" si="18"/>
        <v>42080</v>
      </c>
      <c r="Q101" s="89">
        <f t="shared" si="19"/>
        <v>0</v>
      </c>
      <c r="R101" s="315"/>
      <c r="S101" s="316"/>
      <c r="T101" s="70">
        <v>1</v>
      </c>
      <c r="U101" s="318"/>
    </row>
    <row r="102" spans="1:21">
      <c r="A102" s="317">
        <v>92</v>
      </c>
      <c r="B102" s="68" t="s">
        <v>396</v>
      </c>
      <c r="C102" s="65" t="s">
        <v>19</v>
      </c>
      <c r="D102" s="66" t="s">
        <v>421</v>
      </c>
      <c r="E102" s="67" t="s">
        <v>422</v>
      </c>
      <c r="F102" s="68" t="s">
        <v>100</v>
      </c>
      <c r="G102" s="19">
        <v>9508</v>
      </c>
      <c r="H102" s="69" t="s">
        <v>34</v>
      </c>
      <c r="I102" s="51">
        <v>28560</v>
      </c>
      <c r="J102" s="128">
        <f>IF(H102="ครูผู้ช่วย",VLOOKUP(I102,[1]แผ่น1!$C$17:$E$18,3,TRUE),IF(H102="คศ.1",VLOOKUP(I102,[1]แผ่น1!$C$14:$E$15,3,TRUE),IF(H102="คศ.2",VLOOKUP(I102,[1]แผ่น1!$C$11:$E$12,3,TRUE),IF(H102="คศ.3",VLOOKUP(I102,[1]แผ่น1!$C$8:$E$9,3,TRUE),IF(H102="คศ.4",VLOOKUP(I102,[1]แผ่น1!$C$5:$E$6,3,TRUE),IF(H102="คศ.5",VLOOKUP(I102,[1]แผ่น1!$C$2:$E$3,3,TRUE),IF(H102="คศ.2(1)",VLOOKUP(I102,[1]แผ่น1!$C$14:$E$15,3,TRUE),IF(H102="คศ.3(2)",VLOOKUP(I102,[1]แผ่น1!$C$11:$E$12,3,TRUE),IF(H102="คศ.4(3)",VLOOKUP(I102,[1]แผ่น1!$C$8:$E$9,3,TRUE),IF(H102="คศ.5(4)",VLOOKUP(I102,[1]แผ่น1!$C$5:$E$6,3,TRUE),0))))))))))</f>
        <v>30200</v>
      </c>
      <c r="L102" s="91">
        <f t="shared" si="15"/>
        <v>0</v>
      </c>
      <c r="M102" s="92">
        <f t="shared" si="16"/>
        <v>0</v>
      </c>
      <c r="N102" s="90">
        <f t="shared" si="17"/>
        <v>28560</v>
      </c>
      <c r="O102" s="93">
        <v>58390</v>
      </c>
      <c r="P102" s="89">
        <f t="shared" si="18"/>
        <v>28560</v>
      </c>
      <c r="Q102" s="89">
        <f t="shared" si="19"/>
        <v>0</v>
      </c>
      <c r="R102" s="315"/>
      <c r="S102" s="316"/>
      <c r="T102" s="70">
        <v>1</v>
      </c>
      <c r="U102" s="318"/>
    </row>
    <row r="103" spans="1:21">
      <c r="A103" s="317">
        <v>93</v>
      </c>
      <c r="B103" s="68" t="s">
        <v>396</v>
      </c>
      <c r="C103" s="65" t="s">
        <v>19</v>
      </c>
      <c r="D103" s="66" t="s">
        <v>423</v>
      </c>
      <c r="E103" s="67" t="s">
        <v>424</v>
      </c>
      <c r="F103" s="68" t="s">
        <v>100</v>
      </c>
      <c r="G103" s="13" t="s">
        <v>425</v>
      </c>
      <c r="H103" s="69" t="s">
        <v>98</v>
      </c>
      <c r="I103" s="51">
        <v>17860</v>
      </c>
      <c r="J103" s="128">
        <f>IF(H103="ครูผู้ช่วย",VLOOKUP(I103,[1]แผ่น1!$C$17:$E$18,3,TRUE),IF(H103="คศ.1",VLOOKUP(I103,[1]แผ่น1!$C$14:$E$15,3,TRUE),IF(H103="คศ.2",VLOOKUP(I103,[1]แผ่น1!$C$11:$E$12,3,TRUE),IF(H103="คศ.3",VLOOKUP(I103,[1]แผ่น1!$C$8:$E$9,3,TRUE),IF(H103="คศ.4",VLOOKUP(I103,[1]แผ่น1!$C$5:$E$6,3,TRUE),IF(H103="คศ.5",VLOOKUP(I103,[1]แผ่น1!$C$2:$E$3,3,TRUE),IF(H103="คศ.2(1)",VLOOKUP(I103,[1]แผ่น1!$C$14:$E$15,3,TRUE),IF(H103="คศ.3(2)",VLOOKUP(I103,[1]แผ่น1!$C$11:$E$12,3,TRUE),IF(H103="คศ.4(3)",VLOOKUP(I103,[1]แผ่น1!$C$8:$E$9,3,TRUE),IF(H103="คศ.5(4)",VLOOKUP(I103,[1]แผ่น1!$C$5:$E$6,3,TRUE),0))))))))))</f>
        <v>22780</v>
      </c>
      <c r="L103" s="91">
        <f t="shared" si="15"/>
        <v>0</v>
      </c>
      <c r="M103" s="92">
        <f t="shared" si="16"/>
        <v>0</v>
      </c>
      <c r="N103" s="90">
        <f t="shared" si="17"/>
        <v>17860</v>
      </c>
      <c r="O103" s="93">
        <v>41620</v>
      </c>
      <c r="P103" s="89">
        <f t="shared" si="18"/>
        <v>17860</v>
      </c>
      <c r="Q103" s="89">
        <f t="shared" si="19"/>
        <v>0</v>
      </c>
      <c r="R103" s="315"/>
      <c r="S103" s="316"/>
      <c r="T103" s="70">
        <v>1</v>
      </c>
      <c r="U103" s="318"/>
    </row>
    <row r="104" spans="1:21">
      <c r="A104" s="317">
        <v>94</v>
      </c>
      <c r="B104" s="68" t="s">
        <v>396</v>
      </c>
      <c r="C104" s="65" t="s">
        <v>12</v>
      </c>
      <c r="D104" s="66" t="s">
        <v>426</v>
      </c>
      <c r="E104" s="67" t="s">
        <v>427</v>
      </c>
      <c r="F104" s="68" t="s">
        <v>100</v>
      </c>
      <c r="G104" s="13" t="s">
        <v>428</v>
      </c>
      <c r="H104" s="69" t="s">
        <v>18</v>
      </c>
      <c r="I104" s="51">
        <v>41300</v>
      </c>
      <c r="J104" s="128">
        <f>IF(H104="ครูผู้ช่วย",VLOOKUP(I104,[1]แผ่น1!$C$17:$E$18,3,TRUE),IF(H104="คศ.1",VLOOKUP(I104,[1]แผ่น1!$C$14:$E$15,3,TRUE),IF(H104="คศ.2",VLOOKUP(I104,[1]แผ่น1!$C$11:$E$12,3,TRUE),IF(H104="คศ.3",VLOOKUP(I104,[1]แผ่น1!$C$8:$E$9,3,TRUE),IF(H104="คศ.4",VLOOKUP(I104,[1]แผ่น1!$C$5:$E$6,3,TRUE),IF(H104="คศ.5",VLOOKUP(I104,[1]แผ่น1!$C$2:$E$3,3,TRUE),IF(H104="คศ.2(1)",VLOOKUP(I104,[1]แผ่น1!$C$14:$E$15,3,TRUE),IF(H104="คศ.3(2)",VLOOKUP(I104,[1]แผ่น1!$C$11:$E$12,3,TRUE),IF(H104="คศ.4(3)",VLOOKUP(I104,[1]แผ่น1!$C$8:$E$9,3,TRUE),IF(H104="คศ.5(4)",VLOOKUP(I104,[1]แผ่น1!$C$5:$E$6,3,TRUE),0))))))))))</f>
        <v>49330</v>
      </c>
      <c r="L104" s="91">
        <f t="shared" si="15"/>
        <v>0</v>
      </c>
      <c r="M104" s="92">
        <f t="shared" si="16"/>
        <v>0</v>
      </c>
      <c r="N104" s="90">
        <f t="shared" si="17"/>
        <v>41300</v>
      </c>
      <c r="O104" s="93">
        <v>69040</v>
      </c>
      <c r="P104" s="89">
        <f t="shared" si="18"/>
        <v>41300</v>
      </c>
      <c r="Q104" s="89">
        <f t="shared" si="19"/>
        <v>0</v>
      </c>
      <c r="R104" s="315"/>
      <c r="S104" s="316"/>
      <c r="T104" s="70">
        <v>1</v>
      </c>
      <c r="U104" s="318"/>
    </row>
    <row r="105" spans="1:21">
      <c r="A105" s="317">
        <v>95</v>
      </c>
      <c r="B105" s="68" t="s">
        <v>396</v>
      </c>
      <c r="C105" s="65" t="s">
        <v>12</v>
      </c>
      <c r="D105" s="66" t="s">
        <v>429</v>
      </c>
      <c r="E105" s="67" t="s">
        <v>430</v>
      </c>
      <c r="F105" s="68" t="s">
        <v>124</v>
      </c>
      <c r="G105" s="13" t="s">
        <v>431</v>
      </c>
      <c r="H105" s="69" t="s">
        <v>124</v>
      </c>
      <c r="I105" s="51">
        <v>16680</v>
      </c>
      <c r="J105" s="128">
        <f>IF(H105="ครูผู้ช่วย",VLOOKUP(I105,[1]แผ่น1!$C$17:$E$18,3,TRUE),IF(H105="คศ.1",VLOOKUP(I105,[1]แผ่น1!$C$14:$E$15,3,TRUE),IF(H105="คศ.2",VLOOKUP(I105,[1]แผ่น1!$C$11:$E$12,3,TRUE),IF(H105="คศ.3",VLOOKUP(I105,[1]แผ่น1!$C$8:$E$9,3,TRUE),IF(H105="คศ.4",VLOOKUP(I105,[1]แผ่น1!$C$5:$E$6,3,TRUE),IF(H105="คศ.5",VLOOKUP(I105,[1]แผ่น1!$C$2:$E$3,3,TRUE),IF(H105="คศ.2(1)",VLOOKUP(I105,[1]แผ่น1!$C$14:$E$15,3,TRUE),IF(H105="คศ.3(2)",VLOOKUP(I105,[1]แผ่น1!$C$11:$E$12,3,TRUE),IF(H105="คศ.4(3)",VLOOKUP(I105,[1]แผ่น1!$C$8:$E$9,3,TRUE),IF(H105="คศ.5(4)",VLOOKUP(I105,[1]แผ่น1!$C$5:$E$6,3,TRUE),0))))))))))</f>
        <v>17480</v>
      </c>
      <c r="L105" s="91">
        <f t="shared" si="15"/>
        <v>0</v>
      </c>
      <c r="M105" s="92">
        <f t="shared" si="16"/>
        <v>0</v>
      </c>
      <c r="N105" s="90">
        <f t="shared" si="17"/>
        <v>16680</v>
      </c>
      <c r="O105" s="93">
        <v>24750</v>
      </c>
      <c r="P105" s="89">
        <f t="shared" si="18"/>
        <v>16680</v>
      </c>
      <c r="Q105" s="89">
        <f t="shared" si="19"/>
        <v>0</v>
      </c>
      <c r="R105" s="315"/>
      <c r="S105" s="316"/>
      <c r="T105" s="70">
        <v>1</v>
      </c>
      <c r="U105" s="318"/>
    </row>
    <row r="106" spans="1:21">
      <c r="A106" s="317">
        <v>96</v>
      </c>
      <c r="B106" s="68" t="s">
        <v>396</v>
      </c>
      <c r="C106" s="65" t="s">
        <v>19</v>
      </c>
      <c r="D106" s="66" t="s">
        <v>432</v>
      </c>
      <c r="E106" s="67" t="s">
        <v>433</v>
      </c>
      <c r="F106" s="68" t="s">
        <v>124</v>
      </c>
      <c r="G106" s="13" t="s">
        <v>434</v>
      </c>
      <c r="H106" s="69" t="s">
        <v>124</v>
      </c>
      <c r="I106" s="51">
        <v>15050</v>
      </c>
      <c r="J106" s="128">
        <f>IF(H106="ครูผู้ช่วย",VLOOKUP(I106,[1]แผ่น1!$C$17:$E$18,3,TRUE),IF(H106="คศ.1",VLOOKUP(I106,[1]แผ่น1!$C$14:$E$15,3,TRUE),IF(H106="คศ.2",VLOOKUP(I106,[1]แผ่น1!$C$11:$E$12,3,TRUE),IF(H106="คศ.3",VLOOKUP(I106,[1]แผ่น1!$C$8:$E$9,3,TRUE),IF(H106="คศ.4",VLOOKUP(I106,[1]แผ่น1!$C$5:$E$6,3,TRUE),IF(H106="คศ.5",VLOOKUP(I106,[1]แผ่น1!$C$2:$E$3,3,TRUE),IF(H106="คศ.2(1)",VLOOKUP(I106,[1]แผ่น1!$C$14:$E$15,3,TRUE),IF(H106="คศ.3(2)",VLOOKUP(I106,[1]แผ่น1!$C$11:$E$12,3,TRUE),IF(H106="คศ.4(3)",VLOOKUP(I106,[1]แผ่น1!$C$8:$E$9,3,TRUE),IF(H106="คศ.5(4)",VLOOKUP(I106,[1]แผ่น1!$C$5:$E$6,3,TRUE),0))))))))))</f>
        <v>17480</v>
      </c>
      <c r="L106" s="91">
        <f t="shared" si="15"/>
        <v>0</v>
      </c>
      <c r="M106" s="92">
        <f t="shared" si="16"/>
        <v>0</v>
      </c>
      <c r="N106" s="90">
        <f t="shared" si="17"/>
        <v>15050</v>
      </c>
      <c r="O106" s="93">
        <v>24750</v>
      </c>
      <c r="P106" s="89">
        <f t="shared" si="18"/>
        <v>15050</v>
      </c>
      <c r="Q106" s="89">
        <f t="shared" si="19"/>
        <v>0</v>
      </c>
      <c r="R106" s="315"/>
      <c r="S106" s="316"/>
      <c r="T106" s="70">
        <v>1</v>
      </c>
      <c r="U106" s="318"/>
    </row>
    <row r="107" spans="1:21">
      <c r="A107" s="317">
        <v>97</v>
      </c>
      <c r="B107" s="68" t="s">
        <v>437</v>
      </c>
      <c r="C107" s="65" t="s">
        <v>12</v>
      </c>
      <c r="D107" s="66" t="s">
        <v>439</v>
      </c>
      <c r="E107" s="67" t="s">
        <v>440</v>
      </c>
      <c r="F107" s="68" t="s">
        <v>100</v>
      </c>
      <c r="G107" s="21">
        <v>7488</v>
      </c>
      <c r="H107" s="69" t="s">
        <v>18</v>
      </c>
      <c r="I107" s="51">
        <v>49500</v>
      </c>
      <c r="J107" s="128">
        <f>IF(H107="ครูผู้ช่วย",VLOOKUP(I107,[1]แผ่น1!$C$17:$E$18,3,TRUE),IF(H107="คศ.1",VLOOKUP(I107,[1]แผ่น1!$C$14:$E$15,3,TRUE),IF(H107="คศ.2",VLOOKUP(I107,[1]แผ่น1!$C$11:$E$12,3,TRUE),IF(H107="คศ.3",VLOOKUP(I107,[1]แผ่น1!$C$8:$E$9,3,TRUE),IF(H107="คศ.4",VLOOKUP(I107,[1]แผ่น1!$C$5:$E$6,3,TRUE),IF(H107="คศ.5",VLOOKUP(I107,[1]แผ่น1!$C$2:$E$3,3,TRUE),IF(H107="คศ.2(1)",VLOOKUP(I107,[1]แผ่น1!$C$14:$E$15,3,TRUE),IF(H107="คศ.3(2)",VLOOKUP(I107,[1]แผ่น1!$C$11:$E$12,3,TRUE),IF(H107="คศ.4(3)",VLOOKUP(I107,[1]แผ่น1!$C$8:$E$9,3,TRUE),IF(H107="คศ.5(4)",VLOOKUP(I107,[1]แผ่น1!$C$5:$E$6,3,TRUE),0))))))))))</f>
        <v>49330</v>
      </c>
      <c r="L107" s="91">
        <f t="shared" si="15"/>
        <v>0</v>
      </c>
      <c r="M107" s="92">
        <f t="shared" si="16"/>
        <v>0</v>
      </c>
      <c r="N107" s="90">
        <f t="shared" si="17"/>
        <v>49500</v>
      </c>
      <c r="O107" s="93">
        <v>69040</v>
      </c>
      <c r="P107" s="89">
        <f t="shared" si="18"/>
        <v>49500</v>
      </c>
      <c r="Q107" s="89">
        <f t="shared" si="19"/>
        <v>0</v>
      </c>
      <c r="R107" s="315"/>
      <c r="S107" s="316"/>
      <c r="T107" s="70">
        <v>1</v>
      </c>
      <c r="U107" s="318"/>
    </row>
    <row r="108" spans="1:21">
      <c r="A108" s="317">
        <v>98</v>
      </c>
      <c r="B108" s="68" t="s">
        <v>437</v>
      </c>
      <c r="C108" s="65" t="s">
        <v>19</v>
      </c>
      <c r="D108" s="66" t="s">
        <v>441</v>
      </c>
      <c r="E108" s="67" t="s">
        <v>442</v>
      </c>
      <c r="F108" s="68" t="s">
        <v>100</v>
      </c>
      <c r="G108" s="13" t="s">
        <v>443</v>
      </c>
      <c r="H108" s="69" t="s">
        <v>34</v>
      </c>
      <c r="I108" s="51">
        <v>26070</v>
      </c>
      <c r="J108" s="128">
        <f>IF(H108="ครูผู้ช่วย",VLOOKUP(I108,[1]แผ่น1!$C$17:$E$18,3,TRUE),IF(H108="คศ.1",VLOOKUP(I108,[1]แผ่น1!$C$14:$E$15,3,TRUE),IF(H108="คศ.2",VLOOKUP(I108,[1]แผ่น1!$C$11:$E$12,3,TRUE),IF(H108="คศ.3",VLOOKUP(I108,[1]แผ่น1!$C$8:$E$9,3,TRUE),IF(H108="คศ.4",VLOOKUP(I108,[1]แผ่น1!$C$5:$E$6,3,TRUE),IF(H108="คศ.5",VLOOKUP(I108,[1]แผ่น1!$C$2:$E$3,3,TRUE),IF(H108="คศ.2(1)",VLOOKUP(I108,[1]แผ่น1!$C$14:$E$15,3,TRUE),IF(H108="คศ.3(2)",VLOOKUP(I108,[1]แผ่น1!$C$11:$E$12,3,TRUE),IF(H108="คศ.4(3)",VLOOKUP(I108,[1]แผ่น1!$C$8:$E$9,3,TRUE),IF(H108="คศ.5(4)",VLOOKUP(I108,[1]แผ่น1!$C$5:$E$6,3,TRUE),0))))))))))</f>
        <v>30200</v>
      </c>
      <c r="L108" s="91">
        <f t="shared" si="15"/>
        <v>0</v>
      </c>
      <c r="M108" s="92">
        <f t="shared" si="16"/>
        <v>0</v>
      </c>
      <c r="N108" s="90">
        <f t="shared" si="17"/>
        <v>26070</v>
      </c>
      <c r="O108" s="93">
        <v>58390</v>
      </c>
      <c r="P108" s="89">
        <f t="shared" si="18"/>
        <v>26070</v>
      </c>
      <c r="Q108" s="89">
        <f t="shared" si="19"/>
        <v>0</v>
      </c>
      <c r="R108" s="315"/>
      <c r="S108" s="316"/>
      <c r="T108" s="70">
        <v>1</v>
      </c>
      <c r="U108" s="318"/>
    </row>
    <row r="109" spans="1:21">
      <c r="A109" s="317">
        <v>99</v>
      </c>
      <c r="B109" s="68" t="s">
        <v>437</v>
      </c>
      <c r="C109" s="65" t="s">
        <v>12</v>
      </c>
      <c r="D109" s="66" t="s">
        <v>444</v>
      </c>
      <c r="E109" s="67" t="s">
        <v>445</v>
      </c>
      <c r="F109" s="68" t="s">
        <v>100</v>
      </c>
      <c r="G109" s="13" t="s">
        <v>446</v>
      </c>
      <c r="H109" s="69" t="s">
        <v>18</v>
      </c>
      <c r="I109" s="51">
        <v>48880</v>
      </c>
      <c r="J109" s="128">
        <f>IF(H109="ครูผู้ช่วย",VLOOKUP(I109,[1]แผ่น1!$C$17:$E$18,3,TRUE),IF(H109="คศ.1",VLOOKUP(I109,[1]แผ่น1!$C$14:$E$15,3,TRUE),IF(H109="คศ.2",VLOOKUP(I109,[1]แผ่น1!$C$11:$E$12,3,TRUE),IF(H109="คศ.3",VLOOKUP(I109,[1]แผ่น1!$C$8:$E$9,3,TRUE),IF(H109="คศ.4",VLOOKUP(I109,[1]แผ่น1!$C$5:$E$6,3,TRUE),IF(H109="คศ.5",VLOOKUP(I109,[1]แผ่น1!$C$2:$E$3,3,TRUE),IF(H109="คศ.2(1)",VLOOKUP(I109,[1]แผ่น1!$C$14:$E$15,3,TRUE),IF(H109="คศ.3(2)",VLOOKUP(I109,[1]แผ่น1!$C$11:$E$12,3,TRUE),IF(H109="คศ.4(3)",VLOOKUP(I109,[1]แผ่น1!$C$8:$E$9,3,TRUE),IF(H109="คศ.5(4)",VLOOKUP(I109,[1]แผ่น1!$C$5:$E$6,3,TRUE),0))))))))))</f>
        <v>49330</v>
      </c>
      <c r="L109" s="91">
        <f t="shared" si="15"/>
        <v>0</v>
      </c>
      <c r="M109" s="92">
        <f t="shared" si="16"/>
        <v>0</v>
      </c>
      <c r="N109" s="90">
        <f t="shared" si="17"/>
        <v>48880</v>
      </c>
      <c r="O109" s="93">
        <v>69040</v>
      </c>
      <c r="P109" s="89">
        <f t="shared" si="18"/>
        <v>48880</v>
      </c>
      <c r="Q109" s="89">
        <f t="shared" si="19"/>
        <v>0</v>
      </c>
      <c r="R109" s="315"/>
      <c r="S109" s="316"/>
      <c r="T109" s="70">
        <v>1</v>
      </c>
      <c r="U109" s="318"/>
    </row>
    <row r="110" spans="1:21">
      <c r="A110" s="317">
        <v>100</v>
      </c>
      <c r="B110" s="68" t="s">
        <v>437</v>
      </c>
      <c r="C110" s="65" t="s">
        <v>23</v>
      </c>
      <c r="D110" s="66" t="s">
        <v>447</v>
      </c>
      <c r="E110" s="67" t="s">
        <v>448</v>
      </c>
      <c r="F110" s="68" t="s">
        <v>100</v>
      </c>
      <c r="G110" s="13" t="s">
        <v>449</v>
      </c>
      <c r="H110" s="69" t="s">
        <v>18</v>
      </c>
      <c r="I110" s="51">
        <v>38940</v>
      </c>
      <c r="J110" s="128">
        <f>IF(H110="ครูผู้ช่วย",VLOOKUP(I110,[1]แผ่น1!$C$17:$E$18,3,TRUE),IF(H110="คศ.1",VLOOKUP(I110,[1]แผ่น1!$C$14:$E$15,3,TRUE),IF(H110="คศ.2",VLOOKUP(I110,[1]แผ่น1!$C$11:$E$12,3,TRUE),IF(H110="คศ.3",VLOOKUP(I110,[1]แผ่น1!$C$8:$E$9,3,TRUE),IF(H110="คศ.4",VLOOKUP(I110,[1]แผ่น1!$C$5:$E$6,3,TRUE),IF(H110="คศ.5",VLOOKUP(I110,[1]แผ่น1!$C$2:$E$3,3,TRUE),IF(H110="คศ.2(1)",VLOOKUP(I110,[1]แผ่น1!$C$14:$E$15,3,TRUE),IF(H110="คศ.3(2)",VLOOKUP(I110,[1]แผ่น1!$C$11:$E$12,3,TRUE),IF(H110="คศ.4(3)",VLOOKUP(I110,[1]แผ่น1!$C$8:$E$9,3,TRUE),IF(H110="คศ.5(4)",VLOOKUP(I110,[1]แผ่น1!$C$5:$E$6,3,TRUE),0))))))))))</f>
        <v>37200</v>
      </c>
      <c r="L110" s="91">
        <f t="shared" si="15"/>
        <v>0</v>
      </c>
      <c r="M110" s="92">
        <f t="shared" si="16"/>
        <v>0</v>
      </c>
      <c r="N110" s="90">
        <f t="shared" si="17"/>
        <v>38940</v>
      </c>
      <c r="O110" s="93">
        <v>69040</v>
      </c>
      <c r="P110" s="89">
        <f t="shared" si="18"/>
        <v>38940</v>
      </c>
      <c r="Q110" s="89">
        <f t="shared" si="19"/>
        <v>0</v>
      </c>
      <c r="R110" s="315"/>
      <c r="S110" s="316"/>
      <c r="T110" s="70">
        <v>1</v>
      </c>
      <c r="U110" s="318"/>
    </row>
    <row r="111" spans="1:21">
      <c r="A111" s="317">
        <v>101</v>
      </c>
      <c r="B111" s="68" t="s">
        <v>437</v>
      </c>
      <c r="C111" s="65" t="s">
        <v>12</v>
      </c>
      <c r="D111" s="66" t="s">
        <v>450</v>
      </c>
      <c r="E111" s="67" t="s">
        <v>451</v>
      </c>
      <c r="F111" s="68" t="s">
        <v>124</v>
      </c>
      <c r="G111" s="17" t="s">
        <v>452</v>
      </c>
      <c r="H111" s="69" t="s">
        <v>124</v>
      </c>
      <c r="I111" s="51">
        <v>15050</v>
      </c>
      <c r="J111" s="128">
        <f>IF(H111="ครูผู้ช่วย",VLOOKUP(I111,[1]แผ่น1!$C$17:$E$18,3,TRUE),IF(H111="คศ.1",VLOOKUP(I111,[1]แผ่น1!$C$14:$E$15,3,TRUE),IF(H111="คศ.2",VLOOKUP(I111,[1]แผ่น1!$C$11:$E$12,3,TRUE),IF(H111="คศ.3",VLOOKUP(I111,[1]แผ่น1!$C$8:$E$9,3,TRUE),IF(H111="คศ.4",VLOOKUP(I111,[1]แผ่น1!$C$5:$E$6,3,TRUE),IF(H111="คศ.5",VLOOKUP(I111,[1]แผ่น1!$C$2:$E$3,3,TRUE),IF(H111="คศ.2(1)",VLOOKUP(I111,[1]แผ่น1!$C$14:$E$15,3,TRUE),IF(H111="คศ.3(2)",VLOOKUP(I111,[1]แผ่น1!$C$11:$E$12,3,TRUE),IF(H111="คศ.4(3)",VLOOKUP(I111,[1]แผ่น1!$C$8:$E$9,3,TRUE),IF(H111="คศ.5(4)",VLOOKUP(I111,[1]แผ่น1!$C$5:$E$6,3,TRUE),0))))))))))</f>
        <v>17480</v>
      </c>
      <c r="L111" s="91">
        <f t="shared" si="15"/>
        <v>0</v>
      </c>
      <c r="M111" s="92">
        <f t="shared" si="16"/>
        <v>0</v>
      </c>
      <c r="N111" s="90">
        <f t="shared" si="17"/>
        <v>15050</v>
      </c>
      <c r="O111" s="93">
        <v>24750</v>
      </c>
      <c r="P111" s="89">
        <f t="shared" si="18"/>
        <v>15050</v>
      </c>
      <c r="Q111" s="89">
        <f t="shared" si="19"/>
        <v>0</v>
      </c>
      <c r="R111" s="315"/>
      <c r="S111" s="316"/>
      <c r="T111" s="70">
        <v>1</v>
      </c>
      <c r="U111" s="318"/>
    </row>
    <row r="112" spans="1:21">
      <c r="A112" s="317">
        <v>102</v>
      </c>
      <c r="B112" s="68" t="s">
        <v>455</v>
      </c>
      <c r="C112" s="65" t="s">
        <v>12</v>
      </c>
      <c r="D112" s="66" t="s">
        <v>457</v>
      </c>
      <c r="E112" s="67" t="s">
        <v>458</v>
      </c>
      <c r="F112" s="68" t="s">
        <v>100</v>
      </c>
      <c r="G112" s="13" t="s">
        <v>459</v>
      </c>
      <c r="H112" s="69" t="s">
        <v>18</v>
      </c>
      <c r="I112" s="51">
        <v>44240</v>
      </c>
      <c r="J112" s="128">
        <f>IF(H112="ครูผู้ช่วย",VLOOKUP(I112,[1]แผ่น1!$C$17:$E$18,3,TRUE),IF(H112="คศ.1",VLOOKUP(I112,[1]แผ่น1!$C$14:$E$15,3,TRUE),IF(H112="คศ.2",VLOOKUP(I112,[1]แผ่น1!$C$11:$E$12,3,TRUE),IF(H112="คศ.3",VLOOKUP(I112,[1]แผ่น1!$C$8:$E$9,3,TRUE),IF(H112="คศ.4",VLOOKUP(I112,[1]แผ่น1!$C$5:$E$6,3,TRUE),IF(H112="คศ.5",VLOOKUP(I112,[1]แผ่น1!$C$2:$E$3,3,TRUE),IF(H112="คศ.2(1)",VLOOKUP(I112,[1]แผ่น1!$C$14:$E$15,3,TRUE),IF(H112="คศ.3(2)",VLOOKUP(I112,[1]แผ่น1!$C$11:$E$12,3,TRUE),IF(H112="คศ.4(3)",VLOOKUP(I112,[1]แผ่น1!$C$8:$E$9,3,TRUE),IF(H112="คศ.5(4)",VLOOKUP(I112,[1]แผ่น1!$C$5:$E$6,3,TRUE),0))))))))))</f>
        <v>49330</v>
      </c>
      <c r="L112" s="91">
        <f t="shared" si="15"/>
        <v>0</v>
      </c>
      <c r="M112" s="92">
        <f t="shared" si="16"/>
        <v>0</v>
      </c>
      <c r="N112" s="90">
        <f t="shared" si="17"/>
        <v>44240</v>
      </c>
      <c r="O112" s="93">
        <v>69040</v>
      </c>
      <c r="P112" s="89">
        <f t="shared" si="18"/>
        <v>44240</v>
      </c>
      <c r="Q112" s="89">
        <f t="shared" si="19"/>
        <v>0</v>
      </c>
      <c r="R112" s="315"/>
      <c r="S112" s="316"/>
      <c r="T112" s="70">
        <v>1</v>
      </c>
      <c r="U112" s="318"/>
    </row>
    <row r="113" spans="1:21">
      <c r="A113" s="317">
        <v>103</v>
      </c>
      <c r="B113" s="68" t="s">
        <v>462</v>
      </c>
      <c r="C113" s="65" t="s">
        <v>23</v>
      </c>
      <c r="D113" s="66" t="s">
        <v>464</v>
      </c>
      <c r="E113" s="67" t="s">
        <v>465</v>
      </c>
      <c r="F113" s="68" t="s">
        <v>100</v>
      </c>
      <c r="G113" s="13" t="s">
        <v>466</v>
      </c>
      <c r="H113" s="69" t="s">
        <v>98</v>
      </c>
      <c r="I113" s="51">
        <v>18170</v>
      </c>
      <c r="J113" s="128">
        <f>IF(H113="ครูผู้ช่วย",VLOOKUP(I113,[1]แผ่น1!$C$17:$E$18,3,TRUE),IF(H113="คศ.1",VLOOKUP(I113,[1]แผ่น1!$C$14:$E$15,3,TRUE),IF(H113="คศ.2",VLOOKUP(I113,[1]แผ่น1!$C$11:$E$12,3,TRUE),IF(H113="คศ.3",VLOOKUP(I113,[1]แผ่น1!$C$8:$E$9,3,TRUE),IF(H113="คศ.4",VLOOKUP(I113,[1]แผ่น1!$C$5:$E$6,3,TRUE),IF(H113="คศ.5",VLOOKUP(I113,[1]แผ่น1!$C$2:$E$3,3,TRUE),IF(H113="คศ.2(1)",VLOOKUP(I113,[1]แผ่น1!$C$14:$E$15,3,TRUE),IF(H113="คศ.3(2)",VLOOKUP(I113,[1]แผ่น1!$C$11:$E$12,3,TRUE),IF(H113="คศ.4(3)",VLOOKUP(I113,[1]แผ่น1!$C$8:$E$9,3,TRUE),IF(H113="คศ.5(4)",VLOOKUP(I113,[1]แผ่น1!$C$5:$E$6,3,TRUE),0))))))))))</f>
        <v>22780</v>
      </c>
      <c r="L113" s="91">
        <f t="shared" si="15"/>
        <v>0</v>
      </c>
      <c r="M113" s="92">
        <f t="shared" si="16"/>
        <v>0</v>
      </c>
      <c r="N113" s="90">
        <f t="shared" si="17"/>
        <v>18170</v>
      </c>
      <c r="O113" s="93">
        <v>41620</v>
      </c>
      <c r="P113" s="89">
        <f t="shared" si="18"/>
        <v>18170</v>
      </c>
      <c r="Q113" s="89">
        <f t="shared" si="19"/>
        <v>0</v>
      </c>
      <c r="R113" s="315"/>
      <c r="S113" s="316"/>
      <c r="T113" s="70">
        <v>1</v>
      </c>
      <c r="U113" s="318"/>
    </row>
    <row r="114" spans="1:21">
      <c r="A114" s="317">
        <v>104</v>
      </c>
      <c r="B114" s="68" t="s">
        <v>462</v>
      </c>
      <c r="C114" s="65" t="s">
        <v>23</v>
      </c>
      <c r="D114" s="66" t="s">
        <v>467</v>
      </c>
      <c r="E114" s="67" t="s">
        <v>468</v>
      </c>
      <c r="F114" s="68" t="s">
        <v>100</v>
      </c>
      <c r="G114" s="13" t="s">
        <v>469</v>
      </c>
      <c r="H114" s="69" t="s">
        <v>98</v>
      </c>
      <c r="I114" s="51">
        <v>20910</v>
      </c>
      <c r="J114" s="128">
        <f>IF(H114="ครูผู้ช่วย",VLOOKUP(I114,[1]แผ่น1!$C$17:$E$18,3,TRUE),IF(H114="คศ.1",VLOOKUP(I114,[1]แผ่น1!$C$14:$E$15,3,TRUE),IF(H114="คศ.2",VLOOKUP(I114,[1]แผ่น1!$C$11:$E$12,3,TRUE),IF(H114="คศ.3",VLOOKUP(I114,[1]แผ่น1!$C$8:$E$9,3,TRUE),IF(H114="คศ.4",VLOOKUP(I114,[1]แผ่น1!$C$5:$E$6,3,TRUE),IF(H114="คศ.5",VLOOKUP(I114,[1]แผ่น1!$C$2:$E$3,3,TRUE),IF(H114="คศ.2(1)",VLOOKUP(I114,[1]แผ่น1!$C$14:$E$15,3,TRUE),IF(H114="คศ.3(2)",VLOOKUP(I114,[1]แผ่น1!$C$11:$E$12,3,TRUE),IF(H114="คศ.4(3)",VLOOKUP(I114,[1]แผ่น1!$C$8:$E$9,3,TRUE),IF(H114="คศ.5(4)",VLOOKUP(I114,[1]แผ่น1!$C$5:$E$6,3,TRUE),0))))))))))</f>
        <v>22780</v>
      </c>
      <c r="L114" s="91">
        <f t="shared" si="15"/>
        <v>0</v>
      </c>
      <c r="M114" s="92">
        <f t="shared" si="16"/>
        <v>0</v>
      </c>
      <c r="N114" s="90">
        <f t="shared" si="17"/>
        <v>20910</v>
      </c>
      <c r="O114" s="93">
        <v>41620</v>
      </c>
      <c r="P114" s="89">
        <f t="shared" si="18"/>
        <v>20910</v>
      </c>
      <c r="Q114" s="89">
        <f t="shared" si="19"/>
        <v>0</v>
      </c>
      <c r="R114" s="315"/>
      <c r="S114" s="316"/>
      <c r="T114" s="70">
        <v>1</v>
      </c>
      <c r="U114" s="318"/>
    </row>
    <row r="115" spans="1:21">
      <c r="A115" s="317">
        <v>105</v>
      </c>
      <c r="B115" s="68" t="s">
        <v>462</v>
      </c>
      <c r="C115" s="65" t="s">
        <v>12</v>
      </c>
      <c r="D115" s="66" t="s">
        <v>470</v>
      </c>
      <c r="E115" s="67" t="s">
        <v>471</v>
      </c>
      <c r="F115" s="68" t="s">
        <v>100</v>
      </c>
      <c r="G115" s="13" t="s">
        <v>472</v>
      </c>
      <c r="H115" s="69" t="s">
        <v>18</v>
      </c>
      <c r="I115" s="51">
        <v>61850</v>
      </c>
      <c r="J115" s="128">
        <f>IF(H115="ครูผู้ช่วย",VLOOKUP(I115,[1]แผ่น1!$C$17:$E$18,3,TRUE),IF(H115="คศ.1",VLOOKUP(I115,[1]แผ่น1!$C$14:$E$15,3,TRUE),IF(H115="คศ.2",VLOOKUP(I115,[1]แผ่น1!$C$11:$E$12,3,TRUE),IF(H115="คศ.3",VLOOKUP(I115,[1]แผ่น1!$C$8:$E$9,3,TRUE),IF(H115="คศ.4",VLOOKUP(I115,[1]แผ่น1!$C$5:$E$6,3,TRUE),IF(H115="คศ.5",VLOOKUP(I115,[1]แผ่น1!$C$2:$E$3,3,TRUE),IF(H115="คศ.2(1)",VLOOKUP(I115,[1]แผ่น1!$C$14:$E$15,3,TRUE),IF(H115="คศ.3(2)",VLOOKUP(I115,[1]แผ่น1!$C$11:$E$12,3,TRUE),IF(H115="คศ.4(3)",VLOOKUP(I115,[1]แผ่น1!$C$8:$E$9,3,TRUE),IF(H115="คศ.5(4)",VLOOKUP(I115,[1]แผ่น1!$C$5:$E$6,3,TRUE),0))))))))))</f>
        <v>49330</v>
      </c>
      <c r="L115" s="91">
        <f t="shared" si="15"/>
        <v>0</v>
      </c>
      <c r="M115" s="92">
        <f t="shared" si="16"/>
        <v>0</v>
      </c>
      <c r="N115" s="90">
        <f t="shared" si="17"/>
        <v>61850</v>
      </c>
      <c r="O115" s="93">
        <v>69040</v>
      </c>
      <c r="P115" s="89">
        <f t="shared" si="18"/>
        <v>61850</v>
      </c>
      <c r="Q115" s="89">
        <f t="shared" si="19"/>
        <v>0</v>
      </c>
      <c r="R115" s="315"/>
      <c r="S115" s="316"/>
      <c r="T115" s="70">
        <v>1</v>
      </c>
      <c r="U115" s="318"/>
    </row>
    <row r="116" spans="1:21">
      <c r="A116" s="317">
        <v>106</v>
      </c>
      <c r="B116" s="68" t="s">
        <v>462</v>
      </c>
      <c r="C116" s="65" t="s">
        <v>12</v>
      </c>
      <c r="D116" s="66" t="s">
        <v>48</v>
      </c>
      <c r="E116" s="67" t="s">
        <v>473</v>
      </c>
      <c r="F116" s="68" t="s">
        <v>100</v>
      </c>
      <c r="G116" s="13" t="s">
        <v>474</v>
      </c>
      <c r="H116" s="69" t="s">
        <v>18</v>
      </c>
      <c r="I116" s="51">
        <v>46160</v>
      </c>
      <c r="J116" s="128">
        <f>IF(H116="ครูผู้ช่วย",VLOOKUP(I116,[1]แผ่น1!$C$17:$E$18,3,TRUE),IF(H116="คศ.1",VLOOKUP(I116,[1]แผ่น1!$C$14:$E$15,3,TRUE),IF(H116="คศ.2",VLOOKUP(I116,[1]แผ่น1!$C$11:$E$12,3,TRUE),IF(H116="คศ.3",VLOOKUP(I116,[1]แผ่น1!$C$8:$E$9,3,TRUE),IF(H116="คศ.4",VLOOKUP(I116,[1]แผ่น1!$C$5:$E$6,3,TRUE),IF(H116="คศ.5",VLOOKUP(I116,[1]แผ่น1!$C$2:$E$3,3,TRUE),IF(H116="คศ.2(1)",VLOOKUP(I116,[1]แผ่น1!$C$14:$E$15,3,TRUE),IF(H116="คศ.3(2)",VLOOKUP(I116,[1]แผ่น1!$C$11:$E$12,3,TRUE),IF(H116="คศ.4(3)",VLOOKUP(I116,[1]แผ่น1!$C$8:$E$9,3,TRUE),IF(H116="คศ.5(4)",VLOOKUP(I116,[1]แผ่น1!$C$5:$E$6,3,TRUE),0))))))))))</f>
        <v>49330</v>
      </c>
      <c r="L116" s="91">
        <f t="shared" si="15"/>
        <v>0</v>
      </c>
      <c r="M116" s="92">
        <f t="shared" si="16"/>
        <v>0</v>
      </c>
      <c r="N116" s="90">
        <f t="shared" si="17"/>
        <v>46160</v>
      </c>
      <c r="O116" s="93">
        <v>69040</v>
      </c>
      <c r="P116" s="89">
        <f t="shared" si="18"/>
        <v>46160</v>
      </c>
      <c r="Q116" s="89">
        <f t="shared" si="19"/>
        <v>0</v>
      </c>
      <c r="R116" s="315"/>
      <c r="S116" s="316"/>
      <c r="T116" s="70">
        <v>1</v>
      </c>
      <c r="U116" s="318"/>
    </row>
    <row r="117" spans="1:21">
      <c r="A117" s="317">
        <v>107</v>
      </c>
      <c r="B117" s="68" t="s">
        <v>462</v>
      </c>
      <c r="C117" s="65" t="s">
        <v>19</v>
      </c>
      <c r="D117" s="66" t="s">
        <v>475</v>
      </c>
      <c r="E117" s="67" t="s">
        <v>476</v>
      </c>
      <c r="F117" s="68" t="s">
        <v>100</v>
      </c>
      <c r="G117" s="23">
        <v>16502</v>
      </c>
      <c r="H117" s="69" t="s">
        <v>98</v>
      </c>
      <c r="I117" s="51">
        <v>22760</v>
      </c>
      <c r="J117" s="128">
        <f>IF(H117="ครูผู้ช่วย",VLOOKUP(I117,[1]แผ่น1!$C$17:$E$18,3,TRUE),IF(H117="คศ.1",VLOOKUP(I117,[1]แผ่น1!$C$14:$E$15,3,TRUE),IF(H117="คศ.2",VLOOKUP(I117,[1]แผ่น1!$C$11:$E$12,3,TRUE),IF(H117="คศ.3",VLOOKUP(I117,[1]แผ่น1!$C$8:$E$9,3,TRUE),IF(H117="คศ.4",VLOOKUP(I117,[1]แผ่น1!$C$5:$E$6,3,TRUE),IF(H117="คศ.5",VLOOKUP(I117,[1]แผ่น1!$C$2:$E$3,3,TRUE),IF(H117="คศ.2(1)",VLOOKUP(I117,[1]แผ่น1!$C$14:$E$15,3,TRUE),IF(H117="คศ.3(2)",VLOOKUP(I117,[1]แผ่น1!$C$11:$E$12,3,TRUE),IF(H117="คศ.4(3)",VLOOKUP(I117,[1]แผ่น1!$C$8:$E$9,3,TRUE),IF(H117="คศ.5(4)",VLOOKUP(I117,[1]แผ่น1!$C$5:$E$6,3,TRUE),0))))))))))</f>
        <v>22780</v>
      </c>
      <c r="L117" s="91">
        <f t="shared" si="15"/>
        <v>0</v>
      </c>
      <c r="M117" s="92">
        <f t="shared" si="16"/>
        <v>0</v>
      </c>
      <c r="N117" s="90">
        <f t="shared" si="17"/>
        <v>22760</v>
      </c>
      <c r="O117" s="93">
        <v>41620</v>
      </c>
      <c r="P117" s="89">
        <f t="shared" si="18"/>
        <v>22760</v>
      </c>
      <c r="Q117" s="89">
        <f t="shared" si="19"/>
        <v>0</v>
      </c>
      <c r="R117" s="315"/>
      <c r="S117" s="316"/>
      <c r="T117" s="70">
        <v>1</v>
      </c>
      <c r="U117" s="318"/>
    </row>
    <row r="118" spans="1:21">
      <c r="A118" s="317">
        <v>108</v>
      </c>
      <c r="B118" s="68" t="s">
        <v>462</v>
      </c>
      <c r="C118" s="65" t="s">
        <v>19</v>
      </c>
      <c r="D118" s="66" t="s">
        <v>477</v>
      </c>
      <c r="E118" s="67" t="s">
        <v>478</v>
      </c>
      <c r="F118" s="68" t="s">
        <v>100</v>
      </c>
      <c r="G118" s="13" t="s">
        <v>479</v>
      </c>
      <c r="H118" s="69" t="s">
        <v>34</v>
      </c>
      <c r="I118" s="51">
        <v>26960</v>
      </c>
      <c r="J118" s="128">
        <f>IF(H118="ครูผู้ช่วย",VLOOKUP(I118,[1]แผ่น1!$C$17:$E$18,3,TRUE),IF(H118="คศ.1",VLOOKUP(I118,[1]แผ่น1!$C$14:$E$15,3,TRUE),IF(H118="คศ.2",VLOOKUP(I118,[1]แผ่น1!$C$11:$E$12,3,TRUE),IF(H118="คศ.3",VLOOKUP(I118,[1]แผ่น1!$C$8:$E$9,3,TRUE),IF(H118="คศ.4",VLOOKUP(I118,[1]แผ่น1!$C$5:$E$6,3,TRUE),IF(H118="คศ.5",VLOOKUP(I118,[1]แผ่น1!$C$2:$E$3,3,TRUE),IF(H118="คศ.2(1)",VLOOKUP(I118,[1]แผ่น1!$C$14:$E$15,3,TRUE),IF(H118="คศ.3(2)",VLOOKUP(I118,[1]แผ่น1!$C$11:$E$12,3,TRUE),IF(H118="คศ.4(3)",VLOOKUP(I118,[1]แผ่น1!$C$8:$E$9,3,TRUE),IF(H118="คศ.5(4)",VLOOKUP(I118,[1]แผ่น1!$C$5:$E$6,3,TRUE),0))))))))))</f>
        <v>30200</v>
      </c>
      <c r="L118" s="91">
        <f t="shared" si="15"/>
        <v>0</v>
      </c>
      <c r="M118" s="92">
        <f t="shared" si="16"/>
        <v>0</v>
      </c>
      <c r="N118" s="90">
        <f t="shared" si="17"/>
        <v>26960</v>
      </c>
      <c r="O118" s="93">
        <v>58390</v>
      </c>
      <c r="P118" s="89">
        <f t="shared" si="18"/>
        <v>26960</v>
      </c>
      <c r="Q118" s="89">
        <f t="shared" si="19"/>
        <v>0</v>
      </c>
      <c r="R118" s="315"/>
      <c r="S118" s="316"/>
      <c r="T118" s="70">
        <v>1</v>
      </c>
      <c r="U118" s="318"/>
    </row>
    <row r="119" spans="1:21">
      <c r="A119" s="317">
        <v>109</v>
      </c>
      <c r="B119" s="68" t="s">
        <v>482</v>
      </c>
      <c r="C119" s="65" t="s">
        <v>19</v>
      </c>
      <c r="D119" s="66" t="s">
        <v>484</v>
      </c>
      <c r="E119" s="67" t="s">
        <v>485</v>
      </c>
      <c r="F119" s="68" t="s">
        <v>240</v>
      </c>
      <c r="G119" s="17" t="s">
        <v>486</v>
      </c>
      <c r="H119" s="69" t="s">
        <v>18</v>
      </c>
      <c r="I119" s="51">
        <v>59010</v>
      </c>
      <c r="J119" s="128">
        <f>IF(H119="ครูผู้ช่วย",VLOOKUP(I119,[1]แผ่น1!$C$17:$E$18,3,TRUE),IF(H119="คศ.1",VLOOKUP(I119,[1]แผ่น1!$C$14:$E$15,3,TRUE),IF(H119="คศ.2",VLOOKUP(I119,[1]แผ่น1!$C$11:$E$12,3,TRUE),IF(H119="คศ.3",VLOOKUP(I119,[1]แผ่น1!$C$8:$E$9,3,TRUE),IF(H119="คศ.4",VLOOKUP(I119,[1]แผ่น1!$C$5:$E$6,3,TRUE),IF(H119="คศ.5",VLOOKUP(I119,[1]แผ่น1!$C$2:$E$3,3,TRUE),IF(H119="คศ.2(1)",VLOOKUP(I119,[1]แผ่น1!$C$14:$E$15,3,TRUE),IF(H119="คศ.3(2)",VLOOKUP(I119,[1]แผ่น1!$C$11:$E$12,3,TRUE),IF(H119="คศ.4(3)",VLOOKUP(I119,[1]แผ่น1!$C$8:$E$9,3,TRUE),IF(H119="คศ.5(4)",VLOOKUP(I119,[1]แผ่น1!$C$5:$E$6,3,TRUE),0))))))))))</f>
        <v>49330</v>
      </c>
      <c r="L119" s="91">
        <f t="shared" si="15"/>
        <v>0</v>
      </c>
      <c r="M119" s="92">
        <f t="shared" si="16"/>
        <v>0</v>
      </c>
      <c r="N119" s="90">
        <f t="shared" si="17"/>
        <v>59010</v>
      </c>
      <c r="O119" s="93">
        <v>69040</v>
      </c>
      <c r="P119" s="89">
        <f t="shared" si="18"/>
        <v>59010</v>
      </c>
      <c r="Q119" s="89">
        <f t="shared" si="19"/>
        <v>0</v>
      </c>
      <c r="R119" s="315"/>
      <c r="S119" s="316"/>
      <c r="T119" s="70">
        <v>2</v>
      </c>
      <c r="U119" s="318"/>
    </row>
    <row r="120" spans="1:21">
      <c r="A120" s="317">
        <v>110</v>
      </c>
      <c r="B120" s="68" t="s">
        <v>482</v>
      </c>
      <c r="C120" s="65" t="s">
        <v>12</v>
      </c>
      <c r="D120" s="66" t="s">
        <v>487</v>
      </c>
      <c r="E120" s="67" t="s">
        <v>186</v>
      </c>
      <c r="F120" s="68" t="s">
        <v>100</v>
      </c>
      <c r="G120" s="24">
        <v>4004</v>
      </c>
      <c r="H120" s="69" t="s">
        <v>18</v>
      </c>
      <c r="I120" s="51">
        <v>34320</v>
      </c>
      <c r="J120" s="128">
        <f>IF(H120="ครูผู้ช่วย",VLOOKUP(I120,[1]แผ่น1!$C$17:$E$18,3,TRUE),IF(H120="คศ.1",VLOOKUP(I120,[1]แผ่น1!$C$14:$E$15,3,TRUE),IF(H120="คศ.2",VLOOKUP(I120,[1]แผ่น1!$C$11:$E$12,3,TRUE),IF(H120="คศ.3",VLOOKUP(I120,[1]แผ่น1!$C$8:$E$9,3,TRUE),IF(H120="คศ.4",VLOOKUP(I120,[1]แผ่น1!$C$5:$E$6,3,TRUE),IF(H120="คศ.5",VLOOKUP(I120,[1]แผ่น1!$C$2:$E$3,3,TRUE),IF(H120="คศ.2(1)",VLOOKUP(I120,[1]แผ่น1!$C$14:$E$15,3,TRUE),IF(H120="คศ.3(2)",VLOOKUP(I120,[1]แผ่น1!$C$11:$E$12,3,TRUE),IF(H120="คศ.4(3)",VLOOKUP(I120,[1]แผ่น1!$C$8:$E$9,3,TRUE),IF(H120="คศ.5(4)",VLOOKUP(I120,[1]แผ่น1!$C$5:$E$6,3,TRUE),0))))))))))</f>
        <v>37200</v>
      </c>
      <c r="L120" s="91">
        <f t="shared" si="15"/>
        <v>0</v>
      </c>
      <c r="M120" s="92">
        <f t="shared" si="16"/>
        <v>0</v>
      </c>
      <c r="N120" s="90">
        <f t="shared" si="17"/>
        <v>34320</v>
      </c>
      <c r="O120" s="93">
        <v>69040</v>
      </c>
      <c r="P120" s="89">
        <f t="shared" si="18"/>
        <v>34320</v>
      </c>
      <c r="Q120" s="89">
        <f t="shared" si="19"/>
        <v>0</v>
      </c>
      <c r="R120" s="315"/>
      <c r="S120" s="316"/>
      <c r="T120" s="70">
        <v>2</v>
      </c>
      <c r="U120" s="318"/>
    </row>
    <row r="121" spans="1:21">
      <c r="A121" s="317">
        <v>111</v>
      </c>
      <c r="B121" s="68" t="s">
        <v>482</v>
      </c>
      <c r="C121" s="65" t="s">
        <v>12</v>
      </c>
      <c r="D121" s="66" t="s">
        <v>488</v>
      </c>
      <c r="E121" s="67" t="s">
        <v>489</v>
      </c>
      <c r="F121" s="68" t="s">
        <v>100</v>
      </c>
      <c r="G121" s="13" t="s">
        <v>490</v>
      </c>
      <c r="H121" s="69" t="s">
        <v>18</v>
      </c>
      <c r="I121" s="51">
        <v>60170</v>
      </c>
      <c r="J121" s="128">
        <f>IF(H121="ครูผู้ช่วย",VLOOKUP(I121,[1]แผ่น1!$C$17:$E$18,3,TRUE),IF(H121="คศ.1",VLOOKUP(I121,[1]แผ่น1!$C$14:$E$15,3,TRUE),IF(H121="คศ.2",VLOOKUP(I121,[1]แผ่น1!$C$11:$E$12,3,TRUE),IF(H121="คศ.3",VLOOKUP(I121,[1]แผ่น1!$C$8:$E$9,3,TRUE),IF(H121="คศ.4",VLOOKUP(I121,[1]แผ่น1!$C$5:$E$6,3,TRUE),IF(H121="คศ.5",VLOOKUP(I121,[1]แผ่น1!$C$2:$E$3,3,TRUE),IF(H121="คศ.2(1)",VLOOKUP(I121,[1]แผ่น1!$C$14:$E$15,3,TRUE),IF(H121="คศ.3(2)",VLOOKUP(I121,[1]แผ่น1!$C$11:$E$12,3,TRUE),IF(H121="คศ.4(3)",VLOOKUP(I121,[1]แผ่น1!$C$8:$E$9,3,TRUE),IF(H121="คศ.5(4)",VLOOKUP(I121,[1]แผ่น1!$C$5:$E$6,3,TRUE),0))))))))))</f>
        <v>49330</v>
      </c>
      <c r="L121" s="91">
        <f t="shared" si="15"/>
        <v>0</v>
      </c>
      <c r="M121" s="92">
        <f t="shared" si="16"/>
        <v>0</v>
      </c>
      <c r="N121" s="90">
        <f t="shared" si="17"/>
        <v>60170</v>
      </c>
      <c r="O121" s="93">
        <v>69040</v>
      </c>
      <c r="P121" s="89">
        <f t="shared" si="18"/>
        <v>60170</v>
      </c>
      <c r="Q121" s="89">
        <f t="shared" si="19"/>
        <v>0</v>
      </c>
      <c r="R121" s="315"/>
      <c r="S121" s="316"/>
      <c r="T121" s="70">
        <v>2</v>
      </c>
      <c r="U121" s="318"/>
    </row>
    <row r="122" spans="1:21">
      <c r="A122" s="317">
        <v>112</v>
      </c>
      <c r="B122" s="68" t="s">
        <v>482</v>
      </c>
      <c r="C122" s="65" t="s">
        <v>12</v>
      </c>
      <c r="D122" s="66" t="s">
        <v>491</v>
      </c>
      <c r="E122" s="67" t="s">
        <v>492</v>
      </c>
      <c r="F122" s="68" t="s">
        <v>100</v>
      </c>
      <c r="G122" s="13" t="s">
        <v>493</v>
      </c>
      <c r="H122" s="69" t="s">
        <v>98</v>
      </c>
      <c r="I122" s="51">
        <v>19250</v>
      </c>
      <c r="J122" s="128">
        <f>IF(H122="ครูผู้ช่วย",VLOOKUP(I122,[1]แผ่น1!$C$17:$E$18,3,TRUE),IF(H122="คศ.1",VLOOKUP(I122,[1]แผ่น1!$C$14:$E$15,3,TRUE),IF(H122="คศ.2",VLOOKUP(I122,[1]แผ่น1!$C$11:$E$12,3,TRUE),IF(H122="คศ.3",VLOOKUP(I122,[1]แผ่น1!$C$8:$E$9,3,TRUE),IF(H122="คศ.4",VLOOKUP(I122,[1]แผ่น1!$C$5:$E$6,3,TRUE),IF(H122="คศ.5",VLOOKUP(I122,[1]แผ่น1!$C$2:$E$3,3,TRUE),IF(H122="คศ.2(1)",VLOOKUP(I122,[1]แผ่น1!$C$14:$E$15,3,TRUE),IF(H122="คศ.3(2)",VLOOKUP(I122,[1]แผ่น1!$C$11:$E$12,3,TRUE),IF(H122="คศ.4(3)",VLOOKUP(I122,[1]แผ่น1!$C$8:$E$9,3,TRUE),IF(H122="คศ.5(4)",VLOOKUP(I122,[1]แผ่น1!$C$5:$E$6,3,TRUE),0))))))))))</f>
        <v>22780</v>
      </c>
      <c r="L122" s="91">
        <f t="shared" si="15"/>
        <v>0</v>
      </c>
      <c r="M122" s="92">
        <f t="shared" si="16"/>
        <v>0</v>
      </c>
      <c r="N122" s="90">
        <f t="shared" si="17"/>
        <v>19250</v>
      </c>
      <c r="O122" s="93">
        <v>41620</v>
      </c>
      <c r="P122" s="89">
        <f t="shared" si="18"/>
        <v>19250</v>
      </c>
      <c r="Q122" s="89">
        <f t="shared" si="19"/>
        <v>0</v>
      </c>
      <c r="R122" s="315"/>
      <c r="S122" s="316"/>
      <c r="T122" s="70">
        <v>2</v>
      </c>
      <c r="U122" s="318"/>
    </row>
    <row r="123" spans="1:21">
      <c r="A123" s="317">
        <v>113</v>
      </c>
      <c r="B123" s="68" t="s">
        <v>482</v>
      </c>
      <c r="C123" s="65" t="s">
        <v>12</v>
      </c>
      <c r="D123" s="66" t="s">
        <v>494</v>
      </c>
      <c r="E123" s="67" t="s">
        <v>495</v>
      </c>
      <c r="F123" s="68" t="s">
        <v>100</v>
      </c>
      <c r="G123" s="13" t="s">
        <v>496</v>
      </c>
      <c r="H123" s="69" t="s">
        <v>18</v>
      </c>
      <c r="I123" s="51">
        <v>49350</v>
      </c>
      <c r="J123" s="128">
        <f>IF(H123="ครูผู้ช่วย",VLOOKUP(I123,[1]แผ่น1!$C$17:$E$18,3,TRUE),IF(H123="คศ.1",VLOOKUP(I123,[1]แผ่น1!$C$14:$E$15,3,TRUE),IF(H123="คศ.2",VLOOKUP(I123,[1]แผ่น1!$C$11:$E$12,3,TRUE),IF(H123="คศ.3",VLOOKUP(I123,[1]แผ่น1!$C$8:$E$9,3,TRUE),IF(H123="คศ.4",VLOOKUP(I123,[1]แผ่น1!$C$5:$E$6,3,TRUE),IF(H123="คศ.5",VLOOKUP(I123,[1]แผ่น1!$C$2:$E$3,3,TRUE),IF(H123="คศ.2(1)",VLOOKUP(I123,[1]แผ่น1!$C$14:$E$15,3,TRUE),IF(H123="คศ.3(2)",VLOOKUP(I123,[1]แผ่น1!$C$11:$E$12,3,TRUE),IF(H123="คศ.4(3)",VLOOKUP(I123,[1]แผ่น1!$C$8:$E$9,3,TRUE),IF(H123="คศ.5(4)",VLOOKUP(I123,[1]แผ่น1!$C$5:$E$6,3,TRUE),0))))))))))</f>
        <v>49330</v>
      </c>
      <c r="L123" s="91">
        <f t="shared" si="15"/>
        <v>0</v>
      </c>
      <c r="M123" s="92">
        <f t="shared" si="16"/>
        <v>0</v>
      </c>
      <c r="N123" s="90">
        <f t="shared" si="17"/>
        <v>49350</v>
      </c>
      <c r="O123" s="93">
        <v>69040</v>
      </c>
      <c r="P123" s="89">
        <f t="shared" si="18"/>
        <v>49350</v>
      </c>
      <c r="Q123" s="89">
        <f t="shared" si="19"/>
        <v>0</v>
      </c>
      <c r="R123" s="315"/>
      <c r="S123" s="316"/>
      <c r="T123" s="70">
        <v>2</v>
      </c>
      <c r="U123" s="318"/>
    </row>
    <row r="124" spans="1:21">
      <c r="A124" s="317">
        <v>114</v>
      </c>
      <c r="B124" s="68" t="s">
        <v>482</v>
      </c>
      <c r="C124" s="65" t="s">
        <v>19</v>
      </c>
      <c r="D124" s="66" t="s">
        <v>497</v>
      </c>
      <c r="E124" s="67" t="s">
        <v>498</v>
      </c>
      <c r="F124" s="68" t="s">
        <v>124</v>
      </c>
      <c r="G124" s="17" t="s">
        <v>499</v>
      </c>
      <c r="H124" s="69" t="s">
        <v>124</v>
      </c>
      <c r="I124" s="51">
        <v>15800</v>
      </c>
      <c r="J124" s="128">
        <f>IF(H124="ครูผู้ช่วย",VLOOKUP(I124,[1]แผ่น1!$C$17:$E$18,3,TRUE),IF(H124="คศ.1",VLOOKUP(I124,[1]แผ่น1!$C$14:$E$15,3,TRUE),IF(H124="คศ.2",VLOOKUP(I124,[1]แผ่น1!$C$11:$E$12,3,TRUE),IF(H124="คศ.3",VLOOKUP(I124,[1]แผ่น1!$C$8:$E$9,3,TRUE),IF(H124="คศ.4",VLOOKUP(I124,[1]แผ่น1!$C$5:$E$6,3,TRUE),IF(H124="คศ.5",VLOOKUP(I124,[1]แผ่น1!$C$2:$E$3,3,TRUE),IF(H124="คศ.2(1)",VLOOKUP(I124,[1]แผ่น1!$C$14:$E$15,3,TRUE),IF(H124="คศ.3(2)",VLOOKUP(I124,[1]แผ่น1!$C$11:$E$12,3,TRUE),IF(H124="คศ.4(3)",VLOOKUP(I124,[1]แผ่น1!$C$8:$E$9,3,TRUE),IF(H124="คศ.5(4)",VLOOKUP(I124,[1]แผ่น1!$C$5:$E$6,3,TRUE),0))))))))))</f>
        <v>17480</v>
      </c>
      <c r="L124" s="91">
        <f t="shared" si="15"/>
        <v>0</v>
      </c>
      <c r="M124" s="92">
        <f t="shared" si="16"/>
        <v>0</v>
      </c>
      <c r="N124" s="90">
        <f t="shared" si="17"/>
        <v>15800</v>
      </c>
      <c r="O124" s="93">
        <v>24750</v>
      </c>
      <c r="P124" s="89">
        <f t="shared" si="18"/>
        <v>15800</v>
      </c>
      <c r="Q124" s="89">
        <f t="shared" si="19"/>
        <v>0</v>
      </c>
      <c r="R124" s="315"/>
      <c r="S124" s="316"/>
      <c r="T124" s="70">
        <v>2</v>
      </c>
      <c r="U124" s="318"/>
    </row>
    <row r="125" spans="1:21">
      <c r="A125" s="317">
        <v>115</v>
      </c>
      <c r="B125" s="68" t="s">
        <v>482</v>
      </c>
      <c r="C125" s="65" t="s">
        <v>12</v>
      </c>
      <c r="D125" s="66" t="s">
        <v>439</v>
      </c>
      <c r="E125" s="67" t="s">
        <v>500</v>
      </c>
      <c r="F125" s="68" t="s">
        <v>100</v>
      </c>
      <c r="G125" s="13" t="s">
        <v>501</v>
      </c>
      <c r="H125" s="69" t="s">
        <v>18</v>
      </c>
      <c r="I125" s="51">
        <v>34320</v>
      </c>
      <c r="J125" s="128">
        <f>IF(H125="ครูผู้ช่วย",VLOOKUP(I125,[1]แผ่น1!$C$17:$E$18,3,TRUE),IF(H125="คศ.1",VLOOKUP(I125,[1]แผ่น1!$C$14:$E$15,3,TRUE),IF(H125="คศ.2",VLOOKUP(I125,[1]แผ่น1!$C$11:$E$12,3,TRUE),IF(H125="คศ.3",VLOOKUP(I125,[1]แผ่น1!$C$8:$E$9,3,TRUE),IF(H125="คศ.4",VLOOKUP(I125,[1]แผ่น1!$C$5:$E$6,3,TRUE),IF(H125="คศ.5",VLOOKUP(I125,[1]แผ่น1!$C$2:$E$3,3,TRUE),IF(H125="คศ.2(1)",VLOOKUP(I125,[1]แผ่น1!$C$14:$E$15,3,TRUE),IF(H125="คศ.3(2)",VLOOKUP(I125,[1]แผ่น1!$C$11:$E$12,3,TRUE),IF(H125="คศ.4(3)",VLOOKUP(I125,[1]แผ่น1!$C$8:$E$9,3,TRUE),IF(H125="คศ.5(4)",VLOOKUP(I125,[1]แผ่น1!$C$5:$E$6,3,TRUE),0))))))))))</f>
        <v>37200</v>
      </c>
      <c r="L125" s="91">
        <f t="shared" si="15"/>
        <v>0</v>
      </c>
      <c r="M125" s="92">
        <f t="shared" si="16"/>
        <v>0</v>
      </c>
      <c r="N125" s="90">
        <f t="shared" si="17"/>
        <v>34320</v>
      </c>
      <c r="O125" s="93">
        <v>69040</v>
      </c>
      <c r="P125" s="89">
        <f t="shared" si="18"/>
        <v>34320</v>
      </c>
      <c r="Q125" s="89">
        <f t="shared" si="19"/>
        <v>0</v>
      </c>
      <c r="R125" s="315"/>
      <c r="S125" s="316"/>
      <c r="T125" s="70">
        <v>2</v>
      </c>
      <c r="U125" s="318"/>
    </row>
    <row r="126" spans="1:21">
      <c r="A126" s="317">
        <v>116</v>
      </c>
      <c r="B126" s="68" t="s">
        <v>482</v>
      </c>
      <c r="C126" s="65" t="s">
        <v>19</v>
      </c>
      <c r="D126" s="66" t="s">
        <v>502</v>
      </c>
      <c r="E126" s="67" t="s">
        <v>55</v>
      </c>
      <c r="F126" s="68" t="s">
        <v>100</v>
      </c>
      <c r="G126" s="13" t="s">
        <v>503</v>
      </c>
      <c r="H126" s="69" t="s">
        <v>98</v>
      </c>
      <c r="I126" s="51">
        <v>20910</v>
      </c>
      <c r="J126" s="128">
        <f>IF(H126="ครูผู้ช่วย",VLOOKUP(I126,[1]แผ่น1!$C$17:$E$18,3,TRUE),IF(H126="คศ.1",VLOOKUP(I126,[1]แผ่น1!$C$14:$E$15,3,TRUE),IF(H126="คศ.2",VLOOKUP(I126,[1]แผ่น1!$C$11:$E$12,3,TRUE),IF(H126="คศ.3",VLOOKUP(I126,[1]แผ่น1!$C$8:$E$9,3,TRUE),IF(H126="คศ.4",VLOOKUP(I126,[1]แผ่น1!$C$5:$E$6,3,TRUE),IF(H126="คศ.5",VLOOKUP(I126,[1]แผ่น1!$C$2:$E$3,3,TRUE),IF(H126="คศ.2(1)",VLOOKUP(I126,[1]แผ่น1!$C$14:$E$15,3,TRUE),IF(H126="คศ.3(2)",VLOOKUP(I126,[1]แผ่น1!$C$11:$E$12,3,TRUE),IF(H126="คศ.4(3)",VLOOKUP(I126,[1]แผ่น1!$C$8:$E$9,3,TRUE),IF(H126="คศ.5(4)",VLOOKUP(I126,[1]แผ่น1!$C$5:$E$6,3,TRUE),0))))))))))</f>
        <v>22780</v>
      </c>
      <c r="L126" s="91">
        <f t="shared" si="15"/>
        <v>0</v>
      </c>
      <c r="M126" s="92">
        <f t="shared" si="16"/>
        <v>0</v>
      </c>
      <c r="N126" s="90">
        <f t="shared" si="17"/>
        <v>20910</v>
      </c>
      <c r="O126" s="93">
        <v>41620</v>
      </c>
      <c r="P126" s="89">
        <f t="shared" si="18"/>
        <v>20910</v>
      </c>
      <c r="Q126" s="89">
        <f t="shared" si="19"/>
        <v>0</v>
      </c>
      <c r="R126" s="315"/>
      <c r="S126" s="316"/>
      <c r="T126" s="70">
        <v>2</v>
      </c>
      <c r="U126" s="318"/>
    </row>
    <row r="127" spans="1:21">
      <c r="A127" s="317">
        <v>117</v>
      </c>
      <c r="B127" s="68" t="s">
        <v>482</v>
      </c>
      <c r="C127" s="65" t="s">
        <v>19</v>
      </c>
      <c r="D127" s="66" t="s">
        <v>504</v>
      </c>
      <c r="E127" s="67" t="s">
        <v>505</v>
      </c>
      <c r="F127" s="68" t="s">
        <v>100</v>
      </c>
      <c r="G127" s="13" t="s">
        <v>506</v>
      </c>
      <c r="H127" s="69" t="s">
        <v>18</v>
      </c>
      <c r="I127" s="51">
        <v>33280</v>
      </c>
      <c r="J127" s="128">
        <f>IF(H127="ครูผู้ช่วย",VLOOKUP(I127,[1]แผ่น1!$C$17:$E$18,3,TRUE),IF(H127="คศ.1",VLOOKUP(I127,[1]แผ่น1!$C$14:$E$15,3,TRUE),IF(H127="คศ.2",VLOOKUP(I127,[1]แผ่น1!$C$11:$E$12,3,TRUE),IF(H127="คศ.3",VLOOKUP(I127,[1]แผ่น1!$C$8:$E$9,3,TRUE),IF(H127="คศ.4",VLOOKUP(I127,[1]แผ่น1!$C$5:$E$6,3,TRUE),IF(H127="คศ.5",VLOOKUP(I127,[1]แผ่น1!$C$2:$E$3,3,TRUE),IF(H127="คศ.2(1)",VLOOKUP(I127,[1]แผ่น1!$C$14:$E$15,3,TRUE),IF(H127="คศ.3(2)",VLOOKUP(I127,[1]แผ่น1!$C$11:$E$12,3,TRUE),IF(H127="คศ.4(3)",VLOOKUP(I127,[1]แผ่น1!$C$8:$E$9,3,TRUE),IF(H127="คศ.5(4)",VLOOKUP(I127,[1]แผ่น1!$C$5:$E$6,3,TRUE),0))))))))))</f>
        <v>37200</v>
      </c>
      <c r="L127" s="91">
        <f t="shared" si="15"/>
        <v>0</v>
      </c>
      <c r="M127" s="92">
        <f t="shared" si="16"/>
        <v>0</v>
      </c>
      <c r="N127" s="90">
        <f t="shared" si="17"/>
        <v>33280</v>
      </c>
      <c r="O127" s="93">
        <v>69040</v>
      </c>
      <c r="P127" s="89">
        <f t="shared" si="18"/>
        <v>33280</v>
      </c>
      <c r="Q127" s="89">
        <f t="shared" si="19"/>
        <v>0</v>
      </c>
      <c r="R127" s="315"/>
      <c r="S127" s="316"/>
      <c r="T127" s="70">
        <v>2</v>
      </c>
      <c r="U127" s="318"/>
    </row>
    <row r="128" spans="1:21">
      <c r="A128" s="317">
        <v>118</v>
      </c>
      <c r="B128" s="68" t="s">
        <v>482</v>
      </c>
      <c r="C128" s="65" t="s">
        <v>19</v>
      </c>
      <c r="D128" s="66" t="s">
        <v>507</v>
      </c>
      <c r="E128" s="67" t="s">
        <v>508</v>
      </c>
      <c r="F128" s="68" t="s">
        <v>124</v>
      </c>
      <c r="G128" s="13" t="s">
        <v>509</v>
      </c>
      <c r="H128" s="69" t="s">
        <v>124</v>
      </c>
      <c r="I128" s="51">
        <v>15050</v>
      </c>
      <c r="J128" s="128">
        <f>IF(H128="ครูผู้ช่วย",VLOOKUP(I128,[1]แผ่น1!$C$17:$E$18,3,TRUE),IF(H128="คศ.1",VLOOKUP(I128,[1]แผ่น1!$C$14:$E$15,3,TRUE),IF(H128="คศ.2",VLOOKUP(I128,[1]แผ่น1!$C$11:$E$12,3,TRUE),IF(H128="คศ.3",VLOOKUP(I128,[1]แผ่น1!$C$8:$E$9,3,TRUE),IF(H128="คศ.4",VLOOKUP(I128,[1]แผ่น1!$C$5:$E$6,3,TRUE),IF(H128="คศ.5",VLOOKUP(I128,[1]แผ่น1!$C$2:$E$3,3,TRUE),IF(H128="คศ.2(1)",VLOOKUP(I128,[1]แผ่น1!$C$14:$E$15,3,TRUE),IF(H128="คศ.3(2)",VLOOKUP(I128,[1]แผ่น1!$C$11:$E$12,3,TRUE),IF(H128="คศ.4(3)",VLOOKUP(I128,[1]แผ่น1!$C$8:$E$9,3,TRUE),IF(H128="คศ.5(4)",VLOOKUP(I128,[1]แผ่น1!$C$5:$E$6,3,TRUE),0))))))))))</f>
        <v>17480</v>
      </c>
      <c r="L128" s="91">
        <f t="shared" si="15"/>
        <v>0</v>
      </c>
      <c r="M128" s="92">
        <f t="shared" si="16"/>
        <v>0</v>
      </c>
      <c r="N128" s="90">
        <f t="shared" si="17"/>
        <v>15050</v>
      </c>
      <c r="O128" s="93">
        <v>24750</v>
      </c>
      <c r="P128" s="89">
        <f t="shared" si="18"/>
        <v>15050</v>
      </c>
      <c r="Q128" s="89">
        <f t="shared" si="19"/>
        <v>0</v>
      </c>
      <c r="R128" s="315"/>
      <c r="S128" s="316"/>
      <c r="T128" s="70">
        <v>2</v>
      </c>
      <c r="U128" s="318"/>
    </row>
    <row r="129" spans="1:21">
      <c r="A129" s="317">
        <v>119</v>
      </c>
      <c r="B129" s="68" t="s">
        <v>482</v>
      </c>
      <c r="C129" s="65" t="s">
        <v>12</v>
      </c>
      <c r="D129" s="66" t="s">
        <v>510</v>
      </c>
      <c r="E129" s="67" t="s">
        <v>511</v>
      </c>
      <c r="F129" s="68" t="s">
        <v>100</v>
      </c>
      <c r="G129" s="13" t="s">
        <v>512</v>
      </c>
      <c r="H129" s="69" t="s">
        <v>18</v>
      </c>
      <c r="I129" s="51">
        <v>61750</v>
      </c>
      <c r="J129" s="128">
        <f>IF(H129="ครูผู้ช่วย",VLOOKUP(I129,[1]แผ่น1!$C$17:$E$18,3,TRUE),IF(H129="คศ.1",VLOOKUP(I129,[1]แผ่น1!$C$14:$E$15,3,TRUE),IF(H129="คศ.2",VLOOKUP(I129,[1]แผ่น1!$C$11:$E$12,3,TRUE),IF(H129="คศ.3",VLOOKUP(I129,[1]แผ่น1!$C$8:$E$9,3,TRUE),IF(H129="คศ.4",VLOOKUP(I129,[1]แผ่น1!$C$5:$E$6,3,TRUE),IF(H129="คศ.5",VLOOKUP(I129,[1]แผ่น1!$C$2:$E$3,3,TRUE),IF(H129="คศ.2(1)",VLOOKUP(I129,[1]แผ่น1!$C$14:$E$15,3,TRUE),IF(H129="คศ.3(2)",VLOOKUP(I129,[1]แผ่น1!$C$11:$E$12,3,TRUE),IF(H129="คศ.4(3)",VLOOKUP(I129,[1]แผ่น1!$C$8:$E$9,3,TRUE),IF(H129="คศ.5(4)",VLOOKUP(I129,[1]แผ่น1!$C$5:$E$6,3,TRUE),0))))))))))</f>
        <v>49330</v>
      </c>
      <c r="L129" s="91">
        <f t="shared" si="15"/>
        <v>0</v>
      </c>
      <c r="M129" s="92">
        <f t="shared" si="16"/>
        <v>0</v>
      </c>
      <c r="N129" s="90">
        <f t="shared" si="17"/>
        <v>61750</v>
      </c>
      <c r="O129" s="93">
        <v>69040</v>
      </c>
      <c r="P129" s="89">
        <f t="shared" si="18"/>
        <v>61750</v>
      </c>
      <c r="Q129" s="89">
        <f t="shared" si="19"/>
        <v>0</v>
      </c>
      <c r="R129" s="315"/>
      <c r="S129" s="316"/>
      <c r="T129" s="70">
        <v>2</v>
      </c>
      <c r="U129" s="318"/>
    </row>
    <row r="130" spans="1:21">
      <c r="A130" s="317">
        <v>120</v>
      </c>
      <c r="B130" s="68" t="s">
        <v>482</v>
      </c>
      <c r="C130" s="65" t="s">
        <v>19</v>
      </c>
      <c r="D130" s="66" t="s">
        <v>513</v>
      </c>
      <c r="E130" s="67" t="s">
        <v>514</v>
      </c>
      <c r="F130" s="68" t="s">
        <v>100</v>
      </c>
      <c r="G130" s="13" t="s">
        <v>515</v>
      </c>
      <c r="H130" s="69" t="s">
        <v>98</v>
      </c>
      <c r="I130" s="51">
        <v>17990</v>
      </c>
      <c r="J130" s="128">
        <f>IF(H130="ครูผู้ช่วย",VLOOKUP(I130,[1]แผ่น1!$C$17:$E$18,3,TRUE),IF(H130="คศ.1",VLOOKUP(I130,[1]แผ่น1!$C$14:$E$15,3,TRUE),IF(H130="คศ.2",VLOOKUP(I130,[1]แผ่น1!$C$11:$E$12,3,TRUE),IF(H130="คศ.3",VLOOKUP(I130,[1]แผ่น1!$C$8:$E$9,3,TRUE),IF(H130="คศ.4",VLOOKUP(I130,[1]แผ่น1!$C$5:$E$6,3,TRUE),IF(H130="คศ.5",VLOOKUP(I130,[1]แผ่น1!$C$2:$E$3,3,TRUE),IF(H130="คศ.2(1)",VLOOKUP(I130,[1]แผ่น1!$C$14:$E$15,3,TRUE),IF(H130="คศ.3(2)",VLOOKUP(I130,[1]แผ่น1!$C$11:$E$12,3,TRUE),IF(H130="คศ.4(3)",VLOOKUP(I130,[1]แผ่น1!$C$8:$E$9,3,TRUE),IF(H130="คศ.5(4)",VLOOKUP(I130,[1]แผ่น1!$C$5:$E$6,3,TRUE),0))))))))))</f>
        <v>22780</v>
      </c>
      <c r="L130" s="91">
        <f t="shared" si="15"/>
        <v>0</v>
      </c>
      <c r="M130" s="92">
        <f t="shared" si="16"/>
        <v>0</v>
      </c>
      <c r="N130" s="90">
        <f t="shared" si="17"/>
        <v>17990</v>
      </c>
      <c r="O130" s="93">
        <v>41620</v>
      </c>
      <c r="P130" s="89">
        <f t="shared" si="18"/>
        <v>17990</v>
      </c>
      <c r="Q130" s="89">
        <f t="shared" si="19"/>
        <v>0</v>
      </c>
      <c r="R130" s="315"/>
      <c r="S130" s="316"/>
      <c r="T130" s="70">
        <v>2</v>
      </c>
      <c r="U130" s="318"/>
    </row>
    <row r="131" spans="1:21">
      <c r="A131" s="317">
        <v>121</v>
      </c>
      <c r="B131" s="68" t="s">
        <v>482</v>
      </c>
      <c r="C131" s="65" t="s">
        <v>19</v>
      </c>
      <c r="D131" s="66" t="s">
        <v>516</v>
      </c>
      <c r="E131" s="67" t="s">
        <v>517</v>
      </c>
      <c r="F131" s="68" t="s">
        <v>124</v>
      </c>
      <c r="G131" s="13" t="s">
        <v>518</v>
      </c>
      <c r="H131" s="69" t="s">
        <v>124</v>
      </c>
      <c r="I131" s="51">
        <v>15800</v>
      </c>
      <c r="J131" s="128">
        <f>IF(H131="ครูผู้ช่วย",VLOOKUP(I131,[1]แผ่น1!$C$17:$E$18,3,TRUE),IF(H131="คศ.1",VLOOKUP(I131,[1]แผ่น1!$C$14:$E$15,3,TRUE),IF(H131="คศ.2",VLOOKUP(I131,[1]แผ่น1!$C$11:$E$12,3,TRUE),IF(H131="คศ.3",VLOOKUP(I131,[1]แผ่น1!$C$8:$E$9,3,TRUE),IF(H131="คศ.4",VLOOKUP(I131,[1]แผ่น1!$C$5:$E$6,3,TRUE),IF(H131="คศ.5",VLOOKUP(I131,[1]แผ่น1!$C$2:$E$3,3,TRUE),IF(H131="คศ.2(1)",VLOOKUP(I131,[1]แผ่น1!$C$14:$E$15,3,TRUE),IF(H131="คศ.3(2)",VLOOKUP(I131,[1]แผ่น1!$C$11:$E$12,3,TRUE),IF(H131="คศ.4(3)",VLOOKUP(I131,[1]แผ่น1!$C$8:$E$9,3,TRUE),IF(H131="คศ.5(4)",VLOOKUP(I131,[1]แผ่น1!$C$5:$E$6,3,TRUE),0))))))))))</f>
        <v>17480</v>
      </c>
      <c r="L131" s="91">
        <f t="shared" si="15"/>
        <v>0</v>
      </c>
      <c r="M131" s="92">
        <f t="shared" si="16"/>
        <v>0</v>
      </c>
      <c r="N131" s="90">
        <f t="shared" si="17"/>
        <v>15800</v>
      </c>
      <c r="O131" s="93">
        <v>24750</v>
      </c>
      <c r="P131" s="89">
        <f t="shared" si="18"/>
        <v>15800</v>
      </c>
      <c r="Q131" s="89">
        <f t="shared" si="19"/>
        <v>0</v>
      </c>
      <c r="R131" s="315"/>
      <c r="S131" s="316"/>
      <c r="T131" s="70">
        <v>2</v>
      </c>
      <c r="U131" s="318"/>
    </row>
    <row r="132" spans="1:21">
      <c r="A132" s="317">
        <v>122</v>
      </c>
      <c r="B132" s="68" t="s">
        <v>482</v>
      </c>
      <c r="C132" s="65" t="s">
        <v>12</v>
      </c>
      <c r="D132" s="66" t="s">
        <v>519</v>
      </c>
      <c r="E132" s="67" t="s">
        <v>520</v>
      </c>
      <c r="F132" s="68" t="s">
        <v>124</v>
      </c>
      <c r="G132" s="13" t="s">
        <v>521</v>
      </c>
      <c r="H132" s="69" t="s">
        <v>124</v>
      </c>
      <c r="I132" s="51">
        <v>16960</v>
      </c>
      <c r="J132" s="128">
        <f>IF(H132="ครูผู้ช่วย",VLOOKUP(I132,[1]แผ่น1!$C$17:$E$18,3,TRUE),IF(H132="คศ.1",VLOOKUP(I132,[1]แผ่น1!$C$14:$E$15,3,TRUE),IF(H132="คศ.2",VLOOKUP(I132,[1]แผ่น1!$C$11:$E$12,3,TRUE),IF(H132="คศ.3",VLOOKUP(I132,[1]แผ่น1!$C$8:$E$9,3,TRUE),IF(H132="คศ.4",VLOOKUP(I132,[1]แผ่น1!$C$5:$E$6,3,TRUE),IF(H132="คศ.5",VLOOKUP(I132,[1]แผ่น1!$C$2:$E$3,3,TRUE),IF(H132="คศ.2(1)",VLOOKUP(I132,[1]แผ่น1!$C$14:$E$15,3,TRUE),IF(H132="คศ.3(2)",VLOOKUP(I132,[1]แผ่น1!$C$11:$E$12,3,TRUE),IF(H132="คศ.4(3)",VLOOKUP(I132,[1]แผ่น1!$C$8:$E$9,3,TRUE),IF(H132="คศ.5(4)",VLOOKUP(I132,[1]แผ่น1!$C$5:$E$6,3,TRUE),0))))))))))</f>
        <v>17480</v>
      </c>
      <c r="L132" s="91">
        <f t="shared" si="15"/>
        <v>0</v>
      </c>
      <c r="M132" s="92">
        <f t="shared" si="16"/>
        <v>0</v>
      </c>
      <c r="N132" s="90">
        <f t="shared" si="17"/>
        <v>16960</v>
      </c>
      <c r="O132" s="93">
        <v>24750</v>
      </c>
      <c r="P132" s="89">
        <f t="shared" si="18"/>
        <v>16960</v>
      </c>
      <c r="Q132" s="89">
        <f t="shared" si="19"/>
        <v>0</v>
      </c>
      <c r="R132" s="315"/>
      <c r="S132" s="316"/>
      <c r="T132" s="70">
        <v>2</v>
      </c>
      <c r="U132" s="318"/>
    </row>
    <row r="133" spans="1:21">
      <c r="A133" s="317">
        <v>123</v>
      </c>
      <c r="B133" s="68" t="s">
        <v>482</v>
      </c>
      <c r="C133" s="65" t="s">
        <v>23</v>
      </c>
      <c r="D133" s="66" t="s">
        <v>522</v>
      </c>
      <c r="E133" s="67" t="s">
        <v>523</v>
      </c>
      <c r="F133" s="68" t="s">
        <v>100</v>
      </c>
      <c r="G133" s="13" t="s">
        <v>524</v>
      </c>
      <c r="H133" s="69" t="s">
        <v>18</v>
      </c>
      <c r="I133" s="51">
        <v>63430</v>
      </c>
      <c r="J133" s="128">
        <f>IF(H133="ครูผู้ช่วย",VLOOKUP(I133,[1]แผ่น1!$C$17:$E$18,3,TRUE),IF(H133="คศ.1",VLOOKUP(I133,[1]แผ่น1!$C$14:$E$15,3,TRUE),IF(H133="คศ.2",VLOOKUP(I133,[1]แผ่น1!$C$11:$E$12,3,TRUE),IF(H133="คศ.3",VLOOKUP(I133,[1]แผ่น1!$C$8:$E$9,3,TRUE),IF(H133="คศ.4",VLOOKUP(I133,[1]แผ่น1!$C$5:$E$6,3,TRUE),IF(H133="คศ.5",VLOOKUP(I133,[1]แผ่น1!$C$2:$E$3,3,TRUE),IF(H133="คศ.2(1)",VLOOKUP(I133,[1]แผ่น1!$C$14:$E$15,3,TRUE),IF(H133="คศ.3(2)",VLOOKUP(I133,[1]แผ่น1!$C$11:$E$12,3,TRUE),IF(H133="คศ.4(3)",VLOOKUP(I133,[1]แผ่น1!$C$8:$E$9,3,TRUE),IF(H133="คศ.5(4)",VLOOKUP(I133,[1]แผ่น1!$C$5:$E$6,3,TRUE),0))))))))))</f>
        <v>49330</v>
      </c>
      <c r="L133" s="91">
        <f t="shared" si="15"/>
        <v>0</v>
      </c>
      <c r="M133" s="92">
        <f t="shared" si="16"/>
        <v>0</v>
      </c>
      <c r="N133" s="90">
        <f t="shared" si="17"/>
        <v>63430</v>
      </c>
      <c r="O133" s="93">
        <v>69040</v>
      </c>
      <c r="P133" s="89">
        <f t="shared" si="18"/>
        <v>63430</v>
      </c>
      <c r="Q133" s="89">
        <f t="shared" si="19"/>
        <v>0</v>
      </c>
      <c r="R133" s="315"/>
      <c r="S133" s="316"/>
      <c r="T133" s="70">
        <v>2</v>
      </c>
      <c r="U133" s="318"/>
    </row>
    <row r="134" spans="1:21">
      <c r="A134" s="317">
        <v>124</v>
      </c>
      <c r="B134" s="68" t="s">
        <v>482</v>
      </c>
      <c r="C134" s="65" t="s">
        <v>19</v>
      </c>
      <c r="D134" s="66" t="s">
        <v>525</v>
      </c>
      <c r="E134" s="67" t="s">
        <v>526</v>
      </c>
      <c r="F134" s="68" t="s">
        <v>100</v>
      </c>
      <c r="G134" s="13" t="s">
        <v>527</v>
      </c>
      <c r="H134" s="69" t="s">
        <v>98</v>
      </c>
      <c r="I134" s="51">
        <v>19610</v>
      </c>
      <c r="J134" s="128">
        <f>IF(H134="ครูผู้ช่วย",VLOOKUP(I134,[1]แผ่น1!$C$17:$E$18,3,TRUE),IF(H134="คศ.1",VLOOKUP(I134,[1]แผ่น1!$C$14:$E$15,3,TRUE),IF(H134="คศ.2",VLOOKUP(I134,[1]แผ่น1!$C$11:$E$12,3,TRUE),IF(H134="คศ.3",VLOOKUP(I134,[1]แผ่น1!$C$8:$E$9,3,TRUE),IF(H134="คศ.4",VLOOKUP(I134,[1]แผ่น1!$C$5:$E$6,3,TRUE),IF(H134="คศ.5",VLOOKUP(I134,[1]แผ่น1!$C$2:$E$3,3,TRUE),IF(H134="คศ.2(1)",VLOOKUP(I134,[1]แผ่น1!$C$14:$E$15,3,TRUE),IF(H134="คศ.3(2)",VLOOKUP(I134,[1]แผ่น1!$C$11:$E$12,3,TRUE),IF(H134="คศ.4(3)",VLOOKUP(I134,[1]แผ่น1!$C$8:$E$9,3,TRUE),IF(H134="คศ.5(4)",VLOOKUP(I134,[1]แผ่น1!$C$5:$E$6,3,TRUE),0))))))))))</f>
        <v>22780</v>
      </c>
      <c r="L134" s="91">
        <f t="shared" si="15"/>
        <v>0</v>
      </c>
      <c r="M134" s="92">
        <f t="shared" si="16"/>
        <v>0</v>
      </c>
      <c r="N134" s="90">
        <f t="shared" si="17"/>
        <v>19610</v>
      </c>
      <c r="O134" s="93">
        <v>41620</v>
      </c>
      <c r="P134" s="89">
        <f t="shared" si="18"/>
        <v>19610</v>
      </c>
      <c r="Q134" s="89">
        <f t="shared" si="19"/>
        <v>0</v>
      </c>
      <c r="R134" s="315"/>
      <c r="S134" s="316"/>
      <c r="T134" s="70">
        <v>2</v>
      </c>
      <c r="U134" s="318"/>
    </row>
    <row r="135" spans="1:21">
      <c r="A135" s="317">
        <v>125</v>
      </c>
      <c r="B135" s="68" t="s">
        <v>482</v>
      </c>
      <c r="C135" s="65" t="s">
        <v>19</v>
      </c>
      <c r="D135" s="66" t="s">
        <v>528</v>
      </c>
      <c r="E135" s="67" t="s">
        <v>529</v>
      </c>
      <c r="F135" s="68" t="s">
        <v>100</v>
      </c>
      <c r="G135" s="13" t="s">
        <v>530</v>
      </c>
      <c r="H135" s="69" t="s">
        <v>98</v>
      </c>
      <c r="I135" s="51">
        <v>24420</v>
      </c>
      <c r="J135" s="128">
        <f>IF(H135="ครูผู้ช่วย",VLOOKUP(I135,[1]แผ่น1!$C$17:$E$18,3,TRUE),IF(H135="คศ.1",VLOOKUP(I135,[1]แผ่น1!$C$14:$E$15,3,TRUE),IF(H135="คศ.2",VLOOKUP(I135,[1]แผ่น1!$C$11:$E$12,3,TRUE),IF(H135="คศ.3",VLOOKUP(I135,[1]แผ่น1!$C$8:$E$9,3,TRUE),IF(H135="คศ.4",VLOOKUP(I135,[1]แผ่น1!$C$5:$E$6,3,TRUE),IF(H135="คศ.5",VLOOKUP(I135,[1]แผ่น1!$C$2:$E$3,3,TRUE),IF(H135="คศ.2(1)",VLOOKUP(I135,[1]แผ่น1!$C$14:$E$15,3,TRUE),IF(H135="คศ.3(2)",VLOOKUP(I135,[1]แผ่น1!$C$11:$E$12,3,TRUE),IF(H135="คศ.4(3)",VLOOKUP(I135,[1]แผ่น1!$C$8:$E$9,3,TRUE),IF(H135="คศ.5(4)",VLOOKUP(I135,[1]แผ่น1!$C$5:$E$6,3,TRUE),0))))))))))</f>
        <v>22780</v>
      </c>
      <c r="L135" s="91">
        <f t="shared" si="15"/>
        <v>0</v>
      </c>
      <c r="M135" s="92">
        <f t="shared" si="16"/>
        <v>0</v>
      </c>
      <c r="N135" s="90">
        <f t="shared" si="17"/>
        <v>24420</v>
      </c>
      <c r="O135" s="93">
        <v>41620</v>
      </c>
      <c r="P135" s="89">
        <f t="shared" si="18"/>
        <v>24420</v>
      </c>
      <c r="Q135" s="89">
        <f t="shared" si="19"/>
        <v>0</v>
      </c>
      <c r="R135" s="315"/>
      <c r="S135" s="316"/>
      <c r="T135" s="70">
        <v>2</v>
      </c>
      <c r="U135" s="318"/>
    </row>
    <row r="136" spans="1:21">
      <c r="A136" s="317">
        <v>126</v>
      </c>
      <c r="B136" s="68" t="s">
        <v>482</v>
      </c>
      <c r="C136" s="65" t="s">
        <v>19</v>
      </c>
      <c r="D136" s="66" t="s">
        <v>531</v>
      </c>
      <c r="E136" s="67" t="s">
        <v>532</v>
      </c>
      <c r="F136" s="68" t="s">
        <v>100</v>
      </c>
      <c r="G136" s="13" t="s">
        <v>533</v>
      </c>
      <c r="H136" s="69" t="s">
        <v>18</v>
      </c>
      <c r="I136" s="51">
        <v>51910</v>
      </c>
      <c r="J136" s="128">
        <f>IF(H136="ครูผู้ช่วย",VLOOKUP(I136,[1]แผ่น1!$C$17:$E$18,3,TRUE),IF(H136="คศ.1",VLOOKUP(I136,[1]แผ่น1!$C$14:$E$15,3,TRUE),IF(H136="คศ.2",VLOOKUP(I136,[1]แผ่น1!$C$11:$E$12,3,TRUE),IF(H136="คศ.3",VLOOKUP(I136,[1]แผ่น1!$C$8:$E$9,3,TRUE),IF(H136="คศ.4",VLOOKUP(I136,[1]แผ่น1!$C$5:$E$6,3,TRUE),IF(H136="คศ.5",VLOOKUP(I136,[1]แผ่น1!$C$2:$E$3,3,TRUE),IF(H136="คศ.2(1)",VLOOKUP(I136,[1]แผ่น1!$C$14:$E$15,3,TRUE),IF(H136="คศ.3(2)",VLOOKUP(I136,[1]แผ่น1!$C$11:$E$12,3,TRUE),IF(H136="คศ.4(3)",VLOOKUP(I136,[1]แผ่น1!$C$8:$E$9,3,TRUE),IF(H136="คศ.5(4)",VLOOKUP(I136,[1]แผ่น1!$C$5:$E$6,3,TRUE),0))))))))))</f>
        <v>49330</v>
      </c>
      <c r="L136" s="91">
        <f t="shared" si="15"/>
        <v>0</v>
      </c>
      <c r="M136" s="92">
        <f t="shared" si="16"/>
        <v>0</v>
      </c>
      <c r="N136" s="90">
        <f t="shared" si="17"/>
        <v>51910</v>
      </c>
      <c r="O136" s="93">
        <v>69040</v>
      </c>
      <c r="P136" s="89">
        <f t="shared" si="18"/>
        <v>51910</v>
      </c>
      <c r="Q136" s="89">
        <f t="shared" si="19"/>
        <v>0</v>
      </c>
      <c r="R136" s="315"/>
      <c r="S136" s="316"/>
      <c r="T136" s="70">
        <v>2</v>
      </c>
      <c r="U136" s="318"/>
    </row>
    <row r="137" spans="1:21">
      <c r="A137" s="317">
        <v>127</v>
      </c>
      <c r="B137" s="68" t="s">
        <v>482</v>
      </c>
      <c r="C137" s="65" t="s">
        <v>12</v>
      </c>
      <c r="D137" s="66" t="s">
        <v>534</v>
      </c>
      <c r="E137" s="67" t="s">
        <v>535</v>
      </c>
      <c r="F137" s="68" t="s">
        <v>100</v>
      </c>
      <c r="G137" s="13" t="s">
        <v>536</v>
      </c>
      <c r="H137" s="69" t="s">
        <v>18</v>
      </c>
      <c r="I137" s="51">
        <v>61750</v>
      </c>
      <c r="J137" s="128">
        <f>IF(H137="ครูผู้ช่วย",VLOOKUP(I137,[1]แผ่น1!$C$17:$E$18,3,TRUE),IF(H137="คศ.1",VLOOKUP(I137,[1]แผ่น1!$C$14:$E$15,3,TRUE),IF(H137="คศ.2",VLOOKUP(I137,[1]แผ่น1!$C$11:$E$12,3,TRUE),IF(H137="คศ.3",VLOOKUP(I137,[1]แผ่น1!$C$8:$E$9,3,TRUE),IF(H137="คศ.4",VLOOKUP(I137,[1]แผ่น1!$C$5:$E$6,3,TRUE),IF(H137="คศ.5",VLOOKUP(I137,[1]แผ่น1!$C$2:$E$3,3,TRUE),IF(H137="คศ.2(1)",VLOOKUP(I137,[1]แผ่น1!$C$14:$E$15,3,TRUE),IF(H137="คศ.3(2)",VLOOKUP(I137,[1]แผ่น1!$C$11:$E$12,3,TRUE),IF(H137="คศ.4(3)",VLOOKUP(I137,[1]แผ่น1!$C$8:$E$9,3,TRUE),IF(H137="คศ.5(4)",VLOOKUP(I137,[1]แผ่น1!$C$5:$E$6,3,TRUE),0))))))))))</f>
        <v>49330</v>
      </c>
      <c r="L137" s="91">
        <f t="shared" si="15"/>
        <v>0</v>
      </c>
      <c r="M137" s="92">
        <f t="shared" si="16"/>
        <v>0</v>
      </c>
      <c r="N137" s="90">
        <f t="shared" si="17"/>
        <v>61750</v>
      </c>
      <c r="O137" s="93">
        <v>69040</v>
      </c>
      <c r="P137" s="89">
        <f t="shared" si="18"/>
        <v>61750</v>
      </c>
      <c r="Q137" s="89">
        <f t="shared" si="19"/>
        <v>0</v>
      </c>
      <c r="R137" s="315"/>
      <c r="S137" s="316"/>
      <c r="T137" s="70">
        <v>2</v>
      </c>
      <c r="U137" s="318"/>
    </row>
    <row r="138" spans="1:21">
      <c r="A138" s="317">
        <v>128</v>
      </c>
      <c r="B138" s="68" t="s">
        <v>482</v>
      </c>
      <c r="C138" s="65" t="s">
        <v>12</v>
      </c>
      <c r="D138" s="66" t="s">
        <v>537</v>
      </c>
      <c r="E138" s="67" t="s">
        <v>538</v>
      </c>
      <c r="F138" s="68" t="s">
        <v>100</v>
      </c>
      <c r="G138" s="13" t="s">
        <v>539</v>
      </c>
      <c r="H138" s="69" t="s">
        <v>18</v>
      </c>
      <c r="I138" s="51">
        <v>55670</v>
      </c>
      <c r="J138" s="128">
        <f>IF(H138="ครูผู้ช่วย",VLOOKUP(I138,[1]แผ่น1!$C$17:$E$18,3,TRUE),IF(H138="คศ.1",VLOOKUP(I138,[1]แผ่น1!$C$14:$E$15,3,TRUE),IF(H138="คศ.2",VLOOKUP(I138,[1]แผ่น1!$C$11:$E$12,3,TRUE),IF(H138="คศ.3",VLOOKUP(I138,[1]แผ่น1!$C$8:$E$9,3,TRUE),IF(H138="คศ.4",VLOOKUP(I138,[1]แผ่น1!$C$5:$E$6,3,TRUE),IF(H138="คศ.5",VLOOKUP(I138,[1]แผ่น1!$C$2:$E$3,3,TRUE),IF(H138="คศ.2(1)",VLOOKUP(I138,[1]แผ่น1!$C$14:$E$15,3,TRUE),IF(H138="คศ.3(2)",VLOOKUP(I138,[1]แผ่น1!$C$11:$E$12,3,TRUE),IF(H138="คศ.4(3)",VLOOKUP(I138,[1]แผ่น1!$C$8:$E$9,3,TRUE),IF(H138="คศ.5(4)",VLOOKUP(I138,[1]แผ่น1!$C$5:$E$6,3,TRUE),0))))))))))</f>
        <v>49330</v>
      </c>
      <c r="L138" s="91">
        <f t="shared" si="15"/>
        <v>0</v>
      </c>
      <c r="M138" s="92">
        <f t="shared" si="16"/>
        <v>0</v>
      </c>
      <c r="N138" s="90">
        <f t="shared" si="17"/>
        <v>55670</v>
      </c>
      <c r="O138" s="93">
        <v>69040</v>
      </c>
      <c r="P138" s="89">
        <f t="shared" si="18"/>
        <v>55670</v>
      </c>
      <c r="Q138" s="89">
        <f t="shared" si="19"/>
        <v>0</v>
      </c>
      <c r="R138" s="315"/>
      <c r="S138" s="316"/>
      <c r="T138" s="70">
        <v>2</v>
      </c>
      <c r="U138" s="318"/>
    </row>
    <row r="139" spans="1:21">
      <c r="A139" s="317">
        <v>129</v>
      </c>
      <c r="B139" s="68" t="s">
        <v>482</v>
      </c>
      <c r="C139" s="65" t="s">
        <v>12</v>
      </c>
      <c r="D139" s="66" t="s">
        <v>540</v>
      </c>
      <c r="E139" s="67" t="s">
        <v>541</v>
      </c>
      <c r="F139" s="68" t="s">
        <v>124</v>
      </c>
      <c r="G139" s="17" t="s">
        <v>542</v>
      </c>
      <c r="H139" s="69" t="s">
        <v>124</v>
      </c>
      <c r="I139" s="51">
        <v>15800</v>
      </c>
      <c r="J139" s="128">
        <f>IF(H139="ครูผู้ช่วย",VLOOKUP(I139,[1]แผ่น1!$C$17:$E$18,3,TRUE),IF(H139="คศ.1",VLOOKUP(I139,[1]แผ่น1!$C$14:$E$15,3,TRUE),IF(H139="คศ.2",VLOOKUP(I139,[1]แผ่น1!$C$11:$E$12,3,TRUE),IF(H139="คศ.3",VLOOKUP(I139,[1]แผ่น1!$C$8:$E$9,3,TRUE),IF(H139="คศ.4",VLOOKUP(I139,[1]แผ่น1!$C$5:$E$6,3,TRUE),IF(H139="คศ.5",VLOOKUP(I139,[1]แผ่น1!$C$2:$E$3,3,TRUE),IF(H139="คศ.2(1)",VLOOKUP(I139,[1]แผ่น1!$C$14:$E$15,3,TRUE),IF(H139="คศ.3(2)",VLOOKUP(I139,[1]แผ่น1!$C$11:$E$12,3,TRUE),IF(H139="คศ.4(3)",VLOOKUP(I139,[1]แผ่น1!$C$8:$E$9,3,TRUE),IF(H139="คศ.5(4)",VLOOKUP(I139,[1]แผ่น1!$C$5:$E$6,3,TRUE),0))))))))))</f>
        <v>17480</v>
      </c>
      <c r="L139" s="91">
        <f t="shared" si="15"/>
        <v>0</v>
      </c>
      <c r="M139" s="92">
        <f t="shared" si="16"/>
        <v>0</v>
      </c>
      <c r="N139" s="90">
        <f t="shared" si="17"/>
        <v>15800</v>
      </c>
      <c r="O139" s="93">
        <v>24750</v>
      </c>
      <c r="P139" s="89">
        <f t="shared" si="18"/>
        <v>15800</v>
      </c>
      <c r="Q139" s="89">
        <f t="shared" si="19"/>
        <v>0</v>
      </c>
      <c r="R139" s="315"/>
      <c r="S139" s="316"/>
      <c r="T139" s="70">
        <v>2</v>
      </c>
      <c r="U139" s="318"/>
    </row>
    <row r="140" spans="1:21">
      <c r="A140" s="317">
        <v>130</v>
      </c>
      <c r="B140" s="68" t="s">
        <v>482</v>
      </c>
      <c r="C140" s="65" t="s">
        <v>12</v>
      </c>
      <c r="D140" s="66" t="s">
        <v>544</v>
      </c>
      <c r="E140" s="67" t="s">
        <v>545</v>
      </c>
      <c r="F140" s="68" t="s">
        <v>100</v>
      </c>
      <c r="G140" s="13" t="s">
        <v>546</v>
      </c>
      <c r="H140" s="69" t="s">
        <v>34</v>
      </c>
      <c r="I140" s="51">
        <v>29960</v>
      </c>
      <c r="J140" s="128">
        <f>IF(H140="ครูผู้ช่วย",VLOOKUP(I140,[1]แผ่น1!$C$17:$E$18,3,TRUE),IF(H140="คศ.1",VLOOKUP(I140,[1]แผ่น1!$C$14:$E$15,3,TRUE),IF(H140="คศ.2",VLOOKUP(I140,[1]แผ่น1!$C$11:$E$12,3,TRUE),IF(H140="คศ.3",VLOOKUP(I140,[1]แผ่น1!$C$8:$E$9,3,TRUE),IF(H140="คศ.4",VLOOKUP(I140,[1]แผ่น1!$C$5:$E$6,3,TRUE),IF(H140="คศ.5",VLOOKUP(I140,[1]แผ่น1!$C$2:$E$3,3,TRUE),IF(H140="คศ.2(1)",VLOOKUP(I140,[1]แผ่น1!$C$14:$E$15,3,TRUE),IF(H140="คศ.3(2)",VLOOKUP(I140,[1]แผ่น1!$C$11:$E$12,3,TRUE),IF(H140="คศ.4(3)",VLOOKUP(I140,[1]แผ่น1!$C$8:$E$9,3,TRUE),IF(H140="คศ.5(4)",VLOOKUP(I140,[1]แผ่น1!$C$5:$E$6,3,TRUE),0))))))))))</f>
        <v>30200</v>
      </c>
      <c r="L140" s="91">
        <f t="shared" si="15"/>
        <v>0</v>
      </c>
      <c r="M140" s="92">
        <f t="shared" si="16"/>
        <v>0</v>
      </c>
      <c r="N140" s="90">
        <f t="shared" si="17"/>
        <v>29960</v>
      </c>
      <c r="O140" s="93">
        <v>58390</v>
      </c>
      <c r="P140" s="89">
        <f t="shared" si="18"/>
        <v>29960</v>
      </c>
      <c r="Q140" s="89">
        <f t="shared" si="19"/>
        <v>0</v>
      </c>
      <c r="R140" s="315"/>
      <c r="S140" s="316"/>
      <c r="T140" s="70">
        <v>2</v>
      </c>
      <c r="U140" s="318"/>
    </row>
    <row r="141" spans="1:21">
      <c r="A141" s="317">
        <v>131</v>
      </c>
      <c r="B141" s="68" t="s">
        <v>482</v>
      </c>
      <c r="C141" s="65" t="s">
        <v>23</v>
      </c>
      <c r="D141" s="66" t="s">
        <v>547</v>
      </c>
      <c r="E141" s="67" t="s">
        <v>548</v>
      </c>
      <c r="F141" s="68" t="s">
        <v>124</v>
      </c>
      <c r="G141" s="13" t="s">
        <v>549</v>
      </c>
      <c r="H141" s="69" t="s">
        <v>124</v>
      </c>
      <c r="I141" s="51">
        <v>16710</v>
      </c>
      <c r="J141" s="128">
        <f>IF(H141="ครูผู้ช่วย",VLOOKUP(I141,[1]แผ่น1!$C$17:$E$18,3,TRUE),IF(H141="คศ.1",VLOOKUP(I141,[1]แผ่น1!$C$14:$E$15,3,TRUE),IF(H141="คศ.2",VLOOKUP(I141,[1]แผ่น1!$C$11:$E$12,3,TRUE),IF(H141="คศ.3",VLOOKUP(I141,[1]แผ่น1!$C$8:$E$9,3,TRUE),IF(H141="คศ.4",VLOOKUP(I141,[1]แผ่น1!$C$5:$E$6,3,TRUE),IF(H141="คศ.5",VLOOKUP(I141,[1]แผ่น1!$C$2:$E$3,3,TRUE),IF(H141="คศ.2(1)",VLOOKUP(I141,[1]แผ่น1!$C$14:$E$15,3,TRUE),IF(H141="คศ.3(2)",VLOOKUP(I141,[1]แผ่น1!$C$11:$E$12,3,TRUE),IF(H141="คศ.4(3)",VLOOKUP(I141,[1]แผ่น1!$C$8:$E$9,3,TRUE),IF(H141="คศ.5(4)",VLOOKUP(I141,[1]แผ่น1!$C$5:$E$6,3,TRUE),0))))))))))</f>
        <v>17480</v>
      </c>
      <c r="L141" s="91">
        <f t="shared" si="15"/>
        <v>0</v>
      </c>
      <c r="M141" s="92">
        <f t="shared" si="16"/>
        <v>0</v>
      </c>
      <c r="N141" s="90">
        <f t="shared" si="17"/>
        <v>16710</v>
      </c>
      <c r="O141" s="93">
        <v>24750</v>
      </c>
      <c r="P141" s="89">
        <f t="shared" si="18"/>
        <v>16710</v>
      </c>
      <c r="Q141" s="89">
        <f t="shared" si="19"/>
        <v>0</v>
      </c>
      <c r="R141" s="315"/>
      <c r="S141" s="316"/>
      <c r="T141" s="70">
        <v>2</v>
      </c>
      <c r="U141" s="318"/>
    </row>
    <row r="142" spans="1:21">
      <c r="A142" s="317">
        <v>132</v>
      </c>
      <c r="B142" s="68" t="s">
        <v>482</v>
      </c>
      <c r="C142" s="65" t="s">
        <v>23</v>
      </c>
      <c r="D142" s="66" t="s">
        <v>550</v>
      </c>
      <c r="E142" s="67" t="s">
        <v>551</v>
      </c>
      <c r="F142" s="68" t="s">
        <v>100</v>
      </c>
      <c r="G142" s="13" t="s">
        <v>552</v>
      </c>
      <c r="H142" s="69" t="s">
        <v>18</v>
      </c>
      <c r="I142" s="51">
        <v>52890</v>
      </c>
      <c r="J142" s="128">
        <f>IF(H142="ครูผู้ช่วย",VLOOKUP(I142,[1]แผ่น1!$C$17:$E$18,3,TRUE),IF(H142="คศ.1",VLOOKUP(I142,[1]แผ่น1!$C$14:$E$15,3,TRUE),IF(H142="คศ.2",VLOOKUP(I142,[1]แผ่น1!$C$11:$E$12,3,TRUE),IF(H142="คศ.3",VLOOKUP(I142,[1]แผ่น1!$C$8:$E$9,3,TRUE),IF(H142="คศ.4",VLOOKUP(I142,[1]แผ่น1!$C$5:$E$6,3,TRUE),IF(H142="คศ.5",VLOOKUP(I142,[1]แผ่น1!$C$2:$E$3,3,TRUE),IF(H142="คศ.2(1)",VLOOKUP(I142,[1]แผ่น1!$C$14:$E$15,3,TRUE),IF(H142="คศ.3(2)",VLOOKUP(I142,[1]แผ่น1!$C$11:$E$12,3,TRUE),IF(H142="คศ.4(3)",VLOOKUP(I142,[1]แผ่น1!$C$8:$E$9,3,TRUE),IF(H142="คศ.5(4)",VLOOKUP(I142,[1]แผ่น1!$C$5:$E$6,3,TRUE),0))))))))))</f>
        <v>49330</v>
      </c>
      <c r="L142" s="91">
        <f t="shared" si="15"/>
        <v>0</v>
      </c>
      <c r="M142" s="92">
        <f t="shared" si="16"/>
        <v>0</v>
      </c>
      <c r="N142" s="90">
        <f t="shared" si="17"/>
        <v>52890</v>
      </c>
      <c r="O142" s="93">
        <v>69040</v>
      </c>
      <c r="P142" s="89">
        <f t="shared" si="18"/>
        <v>52890</v>
      </c>
      <c r="Q142" s="89">
        <f t="shared" si="19"/>
        <v>0</v>
      </c>
      <c r="R142" s="315"/>
      <c r="S142" s="316"/>
      <c r="T142" s="70">
        <v>2</v>
      </c>
      <c r="U142" s="318"/>
    </row>
    <row r="143" spans="1:21">
      <c r="A143" s="317">
        <v>133</v>
      </c>
      <c r="B143" s="68" t="s">
        <v>482</v>
      </c>
      <c r="C143" s="65" t="s">
        <v>12</v>
      </c>
      <c r="D143" s="66" t="s">
        <v>553</v>
      </c>
      <c r="E143" s="67" t="s">
        <v>554</v>
      </c>
      <c r="F143" s="68" t="s">
        <v>100</v>
      </c>
      <c r="G143" s="13" t="s">
        <v>555</v>
      </c>
      <c r="H143" s="69" t="s">
        <v>18</v>
      </c>
      <c r="I143" s="51">
        <v>55570</v>
      </c>
      <c r="J143" s="128">
        <f>IF(H143="ครูผู้ช่วย",VLOOKUP(I143,[1]แผ่น1!$C$17:$E$18,3,TRUE),IF(H143="คศ.1",VLOOKUP(I143,[1]แผ่น1!$C$14:$E$15,3,TRUE),IF(H143="คศ.2",VLOOKUP(I143,[1]แผ่น1!$C$11:$E$12,3,TRUE),IF(H143="คศ.3",VLOOKUP(I143,[1]แผ่น1!$C$8:$E$9,3,TRUE),IF(H143="คศ.4",VLOOKUP(I143,[1]แผ่น1!$C$5:$E$6,3,TRUE),IF(H143="คศ.5",VLOOKUP(I143,[1]แผ่น1!$C$2:$E$3,3,TRUE),IF(H143="คศ.2(1)",VLOOKUP(I143,[1]แผ่น1!$C$14:$E$15,3,TRUE),IF(H143="คศ.3(2)",VLOOKUP(I143,[1]แผ่น1!$C$11:$E$12,3,TRUE),IF(H143="คศ.4(3)",VLOOKUP(I143,[1]แผ่น1!$C$8:$E$9,3,TRUE),IF(H143="คศ.5(4)",VLOOKUP(I143,[1]แผ่น1!$C$5:$E$6,3,TRUE),0))))))))))</f>
        <v>49330</v>
      </c>
      <c r="L143" s="91">
        <f t="shared" si="15"/>
        <v>0</v>
      </c>
      <c r="M143" s="92">
        <f t="shared" si="16"/>
        <v>0</v>
      </c>
      <c r="N143" s="90">
        <f t="shared" si="17"/>
        <v>55570</v>
      </c>
      <c r="O143" s="93">
        <v>69040</v>
      </c>
      <c r="P143" s="89">
        <f t="shared" si="18"/>
        <v>55570</v>
      </c>
      <c r="Q143" s="89">
        <f t="shared" si="19"/>
        <v>0</v>
      </c>
      <c r="R143" s="315"/>
      <c r="S143" s="316"/>
      <c r="T143" s="70">
        <v>2</v>
      </c>
      <c r="U143" s="318"/>
    </row>
    <row r="144" spans="1:21">
      <c r="A144" s="317">
        <v>134</v>
      </c>
      <c r="B144" s="68" t="s">
        <v>482</v>
      </c>
      <c r="C144" s="65" t="s">
        <v>12</v>
      </c>
      <c r="D144" s="66" t="s">
        <v>556</v>
      </c>
      <c r="E144" s="67" t="s">
        <v>557</v>
      </c>
      <c r="F144" s="68" t="s">
        <v>100</v>
      </c>
      <c r="G144" s="13" t="s">
        <v>558</v>
      </c>
      <c r="H144" s="69" t="s">
        <v>34</v>
      </c>
      <c r="I144" s="51">
        <v>27360</v>
      </c>
      <c r="J144" s="128">
        <f>IF(H144="ครูผู้ช่วย",VLOOKUP(I144,[1]แผ่น1!$C$17:$E$18,3,TRUE),IF(H144="คศ.1",VLOOKUP(I144,[1]แผ่น1!$C$14:$E$15,3,TRUE),IF(H144="คศ.2",VLOOKUP(I144,[1]แผ่น1!$C$11:$E$12,3,TRUE),IF(H144="คศ.3",VLOOKUP(I144,[1]แผ่น1!$C$8:$E$9,3,TRUE),IF(H144="คศ.4",VLOOKUP(I144,[1]แผ่น1!$C$5:$E$6,3,TRUE),IF(H144="คศ.5",VLOOKUP(I144,[1]แผ่น1!$C$2:$E$3,3,TRUE),IF(H144="คศ.2(1)",VLOOKUP(I144,[1]แผ่น1!$C$14:$E$15,3,TRUE),IF(H144="คศ.3(2)",VLOOKUP(I144,[1]แผ่น1!$C$11:$E$12,3,TRUE),IF(H144="คศ.4(3)",VLOOKUP(I144,[1]แผ่น1!$C$8:$E$9,3,TRUE),IF(H144="คศ.5(4)",VLOOKUP(I144,[1]แผ่น1!$C$5:$E$6,3,TRUE),0))))))))))</f>
        <v>30200</v>
      </c>
      <c r="L144" s="91">
        <f t="shared" si="15"/>
        <v>0</v>
      </c>
      <c r="M144" s="92">
        <f t="shared" si="16"/>
        <v>0</v>
      </c>
      <c r="N144" s="90">
        <f t="shared" si="17"/>
        <v>27360</v>
      </c>
      <c r="O144" s="93">
        <v>58390</v>
      </c>
      <c r="P144" s="89">
        <f t="shared" si="18"/>
        <v>27360</v>
      </c>
      <c r="Q144" s="89">
        <f t="shared" si="19"/>
        <v>0</v>
      </c>
      <c r="R144" s="315"/>
      <c r="S144" s="316"/>
      <c r="T144" s="70">
        <v>2</v>
      </c>
      <c r="U144" s="318"/>
    </row>
    <row r="145" spans="1:21">
      <c r="A145" s="317">
        <v>135</v>
      </c>
      <c r="B145" s="68" t="s">
        <v>482</v>
      </c>
      <c r="C145" s="65" t="s">
        <v>19</v>
      </c>
      <c r="D145" s="66" t="s">
        <v>42</v>
      </c>
      <c r="E145" s="67" t="s">
        <v>559</v>
      </c>
      <c r="F145" s="68" t="s">
        <v>100</v>
      </c>
      <c r="G145" s="13" t="s">
        <v>560</v>
      </c>
      <c r="H145" s="69" t="s">
        <v>98</v>
      </c>
      <c r="I145" s="51">
        <v>18910</v>
      </c>
      <c r="J145" s="128">
        <f>IF(H145="ครูผู้ช่วย",VLOOKUP(I145,[1]แผ่น1!$C$17:$E$18,3,TRUE),IF(H145="คศ.1",VLOOKUP(I145,[1]แผ่น1!$C$14:$E$15,3,TRUE),IF(H145="คศ.2",VLOOKUP(I145,[1]แผ่น1!$C$11:$E$12,3,TRUE),IF(H145="คศ.3",VLOOKUP(I145,[1]แผ่น1!$C$8:$E$9,3,TRUE),IF(H145="คศ.4",VLOOKUP(I145,[1]แผ่น1!$C$5:$E$6,3,TRUE),IF(H145="คศ.5",VLOOKUP(I145,[1]แผ่น1!$C$2:$E$3,3,TRUE),IF(H145="คศ.2(1)",VLOOKUP(I145,[1]แผ่น1!$C$14:$E$15,3,TRUE),IF(H145="คศ.3(2)",VLOOKUP(I145,[1]แผ่น1!$C$11:$E$12,3,TRUE),IF(H145="คศ.4(3)",VLOOKUP(I145,[1]แผ่น1!$C$8:$E$9,3,TRUE),IF(H145="คศ.5(4)",VLOOKUP(I145,[1]แผ่น1!$C$5:$E$6,3,TRUE),0))))))))))</f>
        <v>22780</v>
      </c>
      <c r="L145" s="91">
        <f t="shared" si="15"/>
        <v>0</v>
      </c>
      <c r="M145" s="92">
        <f t="shared" si="16"/>
        <v>0</v>
      </c>
      <c r="N145" s="90">
        <f t="shared" si="17"/>
        <v>18910</v>
      </c>
      <c r="O145" s="93">
        <v>41620</v>
      </c>
      <c r="P145" s="89">
        <f t="shared" si="18"/>
        <v>18910</v>
      </c>
      <c r="Q145" s="89">
        <f t="shared" si="19"/>
        <v>0</v>
      </c>
      <c r="R145" s="315"/>
      <c r="S145" s="316"/>
      <c r="T145" s="70">
        <v>2</v>
      </c>
      <c r="U145" s="318"/>
    </row>
    <row r="146" spans="1:21">
      <c r="A146" s="317">
        <v>136</v>
      </c>
      <c r="B146" s="68" t="s">
        <v>482</v>
      </c>
      <c r="C146" s="65" t="s">
        <v>12</v>
      </c>
      <c r="D146" s="66" t="s">
        <v>561</v>
      </c>
      <c r="E146" s="67" t="s">
        <v>562</v>
      </c>
      <c r="F146" s="68" t="s">
        <v>100</v>
      </c>
      <c r="G146" s="13" t="s">
        <v>563</v>
      </c>
      <c r="H146" s="69" t="s">
        <v>18</v>
      </c>
      <c r="I146" s="51">
        <v>48200</v>
      </c>
      <c r="J146" s="128">
        <f>IF(H146="ครูผู้ช่วย",VLOOKUP(I146,[1]แผ่น1!$C$17:$E$18,3,TRUE),IF(H146="คศ.1",VLOOKUP(I146,[1]แผ่น1!$C$14:$E$15,3,TRUE),IF(H146="คศ.2",VLOOKUP(I146,[1]แผ่น1!$C$11:$E$12,3,TRUE),IF(H146="คศ.3",VLOOKUP(I146,[1]แผ่น1!$C$8:$E$9,3,TRUE),IF(H146="คศ.4",VLOOKUP(I146,[1]แผ่น1!$C$5:$E$6,3,TRUE),IF(H146="คศ.5",VLOOKUP(I146,[1]แผ่น1!$C$2:$E$3,3,TRUE),IF(H146="คศ.2(1)",VLOOKUP(I146,[1]แผ่น1!$C$14:$E$15,3,TRUE),IF(H146="คศ.3(2)",VLOOKUP(I146,[1]แผ่น1!$C$11:$E$12,3,TRUE),IF(H146="คศ.4(3)",VLOOKUP(I146,[1]แผ่น1!$C$8:$E$9,3,TRUE),IF(H146="คศ.5(4)",VLOOKUP(I146,[1]แผ่น1!$C$5:$E$6,3,TRUE),0))))))))))</f>
        <v>49330</v>
      </c>
      <c r="L146" s="91">
        <f t="shared" si="15"/>
        <v>0</v>
      </c>
      <c r="M146" s="92">
        <f t="shared" si="16"/>
        <v>0</v>
      </c>
      <c r="N146" s="90">
        <f t="shared" si="17"/>
        <v>48200</v>
      </c>
      <c r="O146" s="93">
        <v>69040</v>
      </c>
      <c r="P146" s="89">
        <f t="shared" si="18"/>
        <v>48200</v>
      </c>
      <c r="Q146" s="89">
        <f t="shared" si="19"/>
        <v>0</v>
      </c>
      <c r="R146" s="315"/>
      <c r="S146" s="316"/>
      <c r="T146" s="70">
        <v>2</v>
      </c>
      <c r="U146" s="318"/>
    </row>
    <row r="147" spans="1:21">
      <c r="A147" s="317">
        <v>137</v>
      </c>
      <c r="B147" s="68" t="s">
        <v>482</v>
      </c>
      <c r="C147" s="65" t="s">
        <v>19</v>
      </c>
      <c r="D147" s="66" t="s">
        <v>219</v>
      </c>
      <c r="E147" s="67" t="s">
        <v>564</v>
      </c>
      <c r="F147" s="68" t="s">
        <v>100</v>
      </c>
      <c r="G147" s="13" t="s">
        <v>565</v>
      </c>
      <c r="H147" s="69" t="s">
        <v>18</v>
      </c>
      <c r="I147" s="51">
        <v>35820</v>
      </c>
      <c r="J147" s="128">
        <f>IF(H147="ครูผู้ช่วย",VLOOKUP(I147,[1]แผ่น1!$C$17:$E$18,3,TRUE),IF(H147="คศ.1",VLOOKUP(I147,[1]แผ่น1!$C$14:$E$15,3,TRUE),IF(H147="คศ.2",VLOOKUP(I147,[1]แผ่น1!$C$11:$E$12,3,TRUE),IF(H147="คศ.3",VLOOKUP(I147,[1]แผ่น1!$C$8:$E$9,3,TRUE),IF(H147="คศ.4",VLOOKUP(I147,[1]แผ่น1!$C$5:$E$6,3,TRUE),IF(H147="คศ.5",VLOOKUP(I147,[1]แผ่น1!$C$2:$E$3,3,TRUE),IF(H147="คศ.2(1)",VLOOKUP(I147,[1]แผ่น1!$C$14:$E$15,3,TRUE),IF(H147="คศ.3(2)",VLOOKUP(I147,[1]แผ่น1!$C$11:$E$12,3,TRUE),IF(H147="คศ.4(3)",VLOOKUP(I147,[1]แผ่น1!$C$8:$E$9,3,TRUE),IF(H147="คศ.5(4)",VLOOKUP(I147,[1]แผ่น1!$C$5:$E$6,3,TRUE),0))))))))))</f>
        <v>37200</v>
      </c>
      <c r="L147" s="91">
        <f t="shared" si="15"/>
        <v>0</v>
      </c>
      <c r="M147" s="92">
        <f t="shared" si="16"/>
        <v>0</v>
      </c>
      <c r="N147" s="90">
        <f t="shared" si="17"/>
        <v>35820</v>
      </c>
      <c r="O147" s="93">
        <v>69040</v>
      </c>
      <c r="P147" s="89">
        <f t="shared" si="18"/>
        <v>35820</v>
      </c>
      <c r="Q147" s="89">
        <f t="shared" si="19"/>
        <v>0</v>
      </c>
      <c r="R147" s="315"/>
      <c r="S147" s="316"/>
      <c r="T147" s="70">
        <v>2</v>
      </c>
      <c r="U147" s="318"/>
    </row>
    <row r="148" spans="1:21">
      <c r="A148" s="317">
        <v>138</v>
      </c>
      <c r="B148" s="68" t="s">
        <v>482</v>
      </c>
      <c r="C148" s="65" t="s">
        <v>19</v>
      </c>
      <c r="D148" s="66" t="s">
        <v>566</v>
      </c>
      <c r="E148" s="67" t="s">
        <v>567</v>
      </c>
      <c r="F148" s="68" t="s">
        <v>100</v>
      </c>
      <c r="G148" s="13" t="s">
        <v>568</v>
      </c>
      <c r="H148" s="69" t="s">
        <v>98</v>
      </c>
      <c r="I148" s="51">
        <v>17980</v>
      </c>
      <c r="J148" s="128">
        <f>IF(H148="ครูผู้ช่วย",VLOOKUP(I148,[1]แผ่น1!$C$17:$E$18,3,TRUE),IF(H148="คศ.1",VLOOKUP(I148,[1]แผ่น1!$C$14:$E$15,3,TRUE),IF(H148="คศ.2",VLOOKUP(I148,[1]แผ่น1!$C$11:$E$12,3,TRUE),IF(H148="คศ.3",VLOOKUP(I148,[1]แผ่น1!$C$8:$E$9,3,TRUE),IF(H148="คศ.4",VLOOKUP(I148,[1]แผ่น1!$C$5:$E$6,3,TRUE),IF(H148="คศ.5",VLOOKUP(I148,[1]แผ่น1!$C$2:$E$3,3,TRUE),IF(H148="คศ.2(1)",VLOOKUP(I148,[1]แผ่น1!$C$14:$E$15,3,TRUE),IF(H148="คศ.3(2)",VLOOKUP(I148,[1]แผ่น1!$C$11:$E$12,3,TRUE),IF(H148="คศ.4(3)",VLOOKUP(I148,[1]แผ่น1!$C$8:$E$9,3,TRUE),IF(H148="คศ.5(4)",VLOOKUP(I148,[1]แผ่น1!$C$5:$E$6,3,TRUE),0))))))))))</f>
        <v>22780</v>
      </c>
      <c r="L148" s="91">
        <f t="shared" si="15"/>
        <v>0</v>
      </c>
      <c r="M148" s="92">
        <f t="shared" si="16"/>
        <v>0</v>
      </c>
      <c r="N148" s="90">
        <f t="shared" si="17"/>
        <v>17980</v>
      </c>
      <c r="O148" s="93">
        <v>41620</v>
      </c>
      <c r="P148" s="89">
        <f t="shared" si="18"/>
        <v>17980</v>
      </c>
      <c r="Q148" s="89">
        <f t="shared" si="19"/>
        <v>0</v>
      </c>
      <c r="R148" s="315"/>
      <c r="S148" s="316"/>
      <c r="T148" s="70">
        <v>2</v>
      </c>
      <c r="U148" s="318"/>
    </row>
    <row r="149" spans="1:21">
      <c r="A149" s="317">
        <v>139</v>
      </c>
      <c r="B149" s="68" t="s">
        <v>571</v>
      </c>
      <c r="C149" s="65" t="s">
        <v>19</v>
      </c>
      <c r="D149" s="66" t="s">
        <v>573</v>
      </c>
      <c r="E149" s="67" t="s">
        <v>574</v>
      </c>
      <c r="F149" s="68" t="s">
        <v>240</v>
      </c>
      <c r="G149" s="17" t="s">
        <v>575</v>
      </c>
      <c r="H149" s="69" t="s">
        <v>34</v>
      </c>
      <c r="I149" s="51">
        <v>26940</v>
      </c>
      <c r="J149" s="128">
        <f>IF(H149="ครูผู้ช่วย",VLOOKUP(I149,[1]แผ่น1!$C$17:$E$18,3,TRUE),IF(H149="คศ.1",VLOOKUP(I149,[1]แผ่น1!$C$14:$E$15,3,TRUE),IF(H149="คศ.2",VLOOKUP(I149,[1]แผ่น1!$C$11:$E$12,3,TRUE),IF(H149="คศ.3",VLOOKUP(I149,[1]แผ่น1!$C$8:$E$9,3,TRUE),IF(H149="คศ.4",VLOOKUP(I149,[1]แผ่น1!$C$5:$E$6,3,TRUE),IF(H149="คศ.5",VLOOKUP(I149,[1]แผ่น1!$C$2:$E$3,3,TRUE),IF(H149="คศ.2(1)",VLOOKUP(I149,[1]แผ่น1!$C$14:$E$15,3,TRUE),IF(H149="คศ.3(2)",VLOOKUP(I149,[1]แผ่น1!$C$11:$E$12,3,TRUE),IF(H149="คศ.4(3)",VLOOKUP(I149,[1]แผ่น1!$C$8:$E$9,3,TRUE),IF(H149="คศ.5(4)",VLOOKUP(I149,[1]แผ่น1!$C$5:$E$6,3,TRUE),0))))))))))</f>
        <v>30200</v>
      </c>
      <c r="L149" s="91">
        <f t="shared" ref="L149:L212" si="20">J149*K149/100</f>
        <v>0</v>
      </c>
      <c r="M149" s="92">
        <f t="shared" ref="M149:M212" si="21">CEILING(J149*K149/100,10)</f>
        <v>0</v>
      </c>
      <c r="N149" s="90">
        <f t="shared" ref="N149:N212" si="22">I149+M149</f>
        <v>26940</v>
      </c>
      <c r="O149" s="93">
        <v>58390</v>
      </c>
      <c r="P149" s="89">
        <f t="shared" ref="P149:P212" si="23">IF(N149&lt;=O149,N149,O149)</f>
        <v>26940</v>
      </c>
      <c r="Q149" s="89">
        <f t="shared" ref="Q149:Q212" si="24">IF(N149-O149&lt;0,0,N149-O149)</f>
        <v>0</v>
      </c>
      <c r="R149" s="315"/>
      <c r="S149" s="316"/>
      <c r="T149" s="70">
        <v>2</v>
      </c>
      <c r="U149" s="318"/>
    </row>
    <row r="150" spans="1:21">
      <c r="A150" s="317">
        <v>140</v>
      </c>
      <c r="B150" s="68" t="s">
        <v>571</v>
      </c>
      <c r="C150" s="65" t="s">
        <v>12</v>
      </c>
      <c r="D150" s="66" t="s">
        <v>576</v>
      </c>
      <c r="E150" s="67" t="s">
        <v>577</v>
      </c>
      <c r="F150" s="68" t="s">
        <v>100</v>
      </c>
      <c r="G150" s="13" t="s">
        <v>578</v>
      </c>
      <c r="H150" s="69" t="s">
        <v>18</v>
      </c>
      <c r="I150" s="51">
        <v>56250</v>
      </c>
      <c r="J150" s="128">
        <f>IF(H150="ครูผู้ช่วย",VLOOKUP(I150,[1]แผ่น1!$C$17:$E$18,3,TRUE),IF(H150="คศ.1",VLOOKUP(I150,[1]แผ่น1!$C$14:$E$15,3,TRUE),IF(H150="คศ.2",VLOOKUP(I150,[1]แผ่น1!$C$11:$E$12,3,TRUE),IF(H150="คศ.3",VLOOKUP(I150,[1]แผ่น1!$C$8:$E$9,3,TRUE),IF(H150="คศ.4",VLOOKUP(I150,[1]แผ่น1!$C$5:$E$6,3,TRUE),IF(H150="คศ.5",VLOOKUP(I150,[1]แผ่น1!$C$2:$E$3,3,TRUE),IF(H150="คศ.2(1)",VLOOKUP(I150,[1]แผ่น1!$C$14:$E$15,3,TRUE),IF(H150="คศ.3(2)",VLOOKUP(I150,[1]แผ่น1!$C$11:$E$12,3,TRUE),IF(H150="คศ.4(3)",VLOOKUP(I150,[1]แผ่น1!$C$8:$E$9,3,TRUE),IF(H150="คศ.5(4)",VLOOKUP(I150,[1]แผ่น1!$C$5:$E$6,3,TRUE),0))))))))))</f>
        <v>49330</v>
      </c>
      <c r="L150" s="91">
        <f t="shared" si="20"/>
        <v>0</v>
      </c>
      <c r="M150" s="92">
        <f t="shared" si="21"/>
        <v>0</v>
      </c>
      <c r="N150" s="90">
        <f t="shared" si="22"/>
        <v>56250</v>
      </c>
      <c r="O150" s="93">
        <v>69040</v>
      </c>
      <c r="P150" s="89">
        <f t="shared" si="23"/>
        <v>56250</v>
      </c>
      <c r="Q150" s="89">
        <f t="shared" si="24"/>
        <v>0</v>
      </c>
      <c r="R150" s="315"/>
      <c r="S150" s="316"/>
      <c r="T150" s="70">
        <v>2</v>
      </c>
      <c r="U150" s="318"/>
    </row>
    <row r="151" spans="1:21">
      <c r="A151" s="317">
        <v>141</v>
      </c>
      <c r="B151" s="68" t="s">
        <v>571</v>
      </c>
      <c r="C151" s="65" t="s">
        <v>19</v>
      </c>
      <c r="D151" s="66" t="s">
        <v>579</v>
      </c>
      <c r="E151" s="67" t="s">
        <v>580</v>
      </c>
      <c r="F151" s="68" t="s">
        <v>100</v>
      </c>
      <c r="G151" s="13" t="s">
        <v>581</v>
      </c>
      <c r="H151" s="69" t="s">
        <v>98</v>
      </c>
      <c r="I151" s="51">
        <v>26480</v>
      </c>
      <c r="J151" s="128">
        <f>IF(H151="ครูผู้ช่วย",VLOOKUP(I151,[1]แผ่น1!$C$17:$E$18,3,TRUE),IF(H151="คศ.1",VLOOKUP(I151,[1]แผ่น1!$C$14:$E$15,3,TRUE),IF(H151="คศ.2",VLOOKUP(I151,[1]แผ่น1!$C$11:$E$12,3,TRUE),IF(H151="คศ.3",VLOOKUP(I151,[1]แผ่น1!$C$8:$E$9,3,TRUE),IF(H151="คศ.4",VLOOKUP(I151,[1]แผ่น1!$C$5:$E$6,3,TRUE),IF(H151="คศ.5",VLOOKUP(I151,[1]แผ่น1!$C$2:$E$3,3,TRUE),IF(H151="คศ.2(1)",VLOOKUP(I151,[1]แผ่น1!$C$14:$E$15,3,TRUE),IF(H151="คศ.3(2)",VLOOKUP(I151,[1]แผ่น1!$C$11:$E$12,3,TRUE),IF(H151="คศ.4(3)",VLOOKUP(I151,[1]แผ่น1!$C$8:$E$9,3,TRUE),IF(H151="คศ.5(4)",VLOOKUP(I151,[1]แผ่น1!$C$5:$E$6,3,TRUE),0))))))))))</f>
        <v>29600</v>
      </c>
      <c r="L151" s="91">
        <f t="shared" si="20"/>
        <v>0</v>
      </c>
      <c r="M151" s="92">
        <f t="shared" si="21"/>
        <v>0</v>
      </c>
      <c r="N151" s="90">
        <f t="shared" si="22"/>
        <v>26480</v>
      </c>
      <c r="O151" s="93">
        <v>41620</v>
      </c>
      <c r="P151" s="89">
        <f t="shared" si="23"/>
        <v>26480</v>
      </c>
      <c r="Q151" s="89">
        <f t="shared" si="24"/>
        <v>0</v>
      </c>
      <c r="R151" s="315"/>
      <c r="S151" s="316"/>
      <c r="T151" s="70">
        <v>2</v>
      </c>
      <c r="U151" s="318"/>
    </row>
    <row r="152" spans="1:21">
      <c r="A152" s="317">
        <v>142</v>
      </c>
      <c r="B152" s="68" t="s">
        <v>571</v>
      </c>
      <c r="C152" s="65" t="s">
        <v>12</v>
      </c>
      <c r="D152" s="66" t="s">
        <v>576</v>
      </c>
      <c r="E152" s="67" t="s">
        <v>582</v>
      </c>
      <c r="F152" s="68" t="s">
        <v>100</v>
      </c>
      <c r="G152" s="13" t="s">
        <v>583</v>
      </c>
      <c r="H152" s="69" t="s">
        <v>18</v>
      </c>
      <c r="I152" s="51">
        <v>58480</v>
      </c>
      <c r="J152" s="128">
        <f>IF(H152="ครูผู้ช่วย",VLOOKUP(I152,[1]แผ่น1!$C$17:$E$18,3,TRUE),IF(H152="คศ.1",VLOOKUP(I152,[1]แผ่น1!$C$14:$E$15,3,TRUE),IF(H152="คศ.2",VLOOKUP(I152,[1]แผ่น1!$C$11:$E$12,3,TRUE),IF(H152="คศ.3",VLOOKUP(I152,[1]แผ่น1!$C$8:$E$9,3,TRUE),IF(H152="คศ.4",VLOOKUP(I152,[1]แผ่น1!$C$5:$E$6,3,TRUE),IF(H152="คศ.5",VLOOKUP(I152,[1]แผ่น1!$C$2:$E$3,3,TRUE),IF(H152="คศ.2(1)",VLOOKUP(I152,[1]แผ่น1!$C$14:$E$15,3,TRUE),IF(H152="คศ.3(2)",VLOOKUP(I152,[1]แผ่น1!$C$11:$E$12,3,TRUE),IF(H152="คศ.4(3)",VLOOKUP(I152,[1]แผ่น1!$C$8:$E$9,3,TRUE),IF(H152="คศ.5(4)",VLOOKUP(I152,[1]แผ่น1!$C$5:$E$6,3,TRUE),0))))))))))</f>
        <v>49330</v>
      </c>
      <c r="L152" s="91">
        <f t="shared" si="20"/>
        <v>0</v>
      </c>
      <c r="M152" s="92">
        <f t="shared" si="21"/>
        <v>0</v>
      </c>
      <c r="N152" s="90">
        <f t="shared" si="22"/>
        <v>58480</v>
      </c>
      <c r="O152" s="93">
        <v>69040</v>
      </c>
      <c r="P152" s="89">
        <f t="shared" si="23"/>
        <v>58480</v>
      </c>
      <c r="Q152" s="89">
        <f t="shared" si="24"/>
        <v>0</v>
      </c>
      <c r="R152" s="315"/>
      <c r="S152" s="316"/>
      <c r="T152" s="70">
        <v>2</v>
      </c>
      <c r="U152" s="318"/>
    </row>
    <row r="153" spans="1:21">
      <c r="A153" s="317">
        <v>143</v>
      </c>
      <c r="B153" s="68" t="s">
        <v>571</v>
      </c>
      <c r="C153" s="65" t="s">
        <v>12</v>
      </c>
      <c r="D153" s="66" t="s">
        <v>584</v>
      </c>
      <c r="E153" s="67" t="s">
        <v>585</v>
      </c>
      <c r="F153" s="68" t="s">
        <v>100</v>
      </c>
      <c r="G153" s="13" t="s">
        <v>586</v>
      </c>
      <c r="H153" s="69" t="s">
        <v>18</v>
      </c>
      <c r="I153" s="51">
        <v>59440</v>
      </c>
      <c r="J153" s="128">
        <f>IF(H153="ครูผู้ช่วย",VLOOKUP(I153,[1]แผ่น1!$C$17:$E$18,3,TRUE),IF(H153="คศ.1",VLOOKUP(I153,[1]แผ่น1!$C$14:$E$15,3,TRUE),IF(H153="คศ.2",VLOOKUP(I153,[1]แผ่น1!$C$11:$E$12,3,TRUE),IF(H153="คศ.3",VLOOKUP(I153,[1]แผ่น1!$C$8:$E$9,3,TRUE),IF(H153="คศ.4",VLOOKUP(I153,[1]แผ่น1!$C$5:$E$6,3,TRUE),IF(H153="คศ.5",VLOOKUP(I153,[1]แผ่น1!$C$2:$E$3,3,TRUE),IF(H153="คศ.2(1)",VLOOKUP(I153,[1]แผ่น1!$C$14:$E$15,3,TRUE),IF(H153="คศ.3(2)",VLOOKUP(I153,[1]แผ่น1!$C$11:$E$12,3,TRUE),IF(H153="คศ.4(3)",VLOOKUP(I153,[1]แผ่น1!$C$8:$E$9,3,TRUE),IF(H153="คศ.5(4)",VLOOKUP(I153,[1]แผ่น1!$C$5:$E$6,3,TRUE),0))))))))))</f>
        <v>49330</v>
      </c>
      <c r="L153" s="91">
        <f t="shared" si="20"/>
        <v>0</v>
      </c>
      <c r="M153" s="92">
        <f t="shared" si="21"/>
        <v>0</v>
      </c>
      <c r="N153" s="90">
        <f t="shared" si="22"/>
        <v>59440</v>
      </c>
      <c r="O153" s="93">
        <v>69040</v>
      </c>
      <c r="P153" s="89">
        <f t="shared" si="23"/>
        <v>59440</v>
      </c>
      <c r="Q153" s="89">
        <f t="shared" si="24"/>
        <v>0</v>
      </c>
      <c r="R153" s="315"/>
      <c r="S153" s="316"/>
      <c r="T153" s="70">
        <v>2</v>
      </c>
      <c r="U153" s="318"/>
    </row>
    <row r="154" spans="1:21">
      <c r="A154" s="317">
        <v>144</v>
      </c>
      <c r="B154" s="68" t="s">
        <v>571</v>
      </c>
      <c r="C154" s="65" t="s">
        <v>12</v>
      </c>
      <c r="D154" s="66" t="s">
        <v>587</v>
      </c>
      <c r="E154" s="67" t="s">
        <v>588</v>
      </c>
      <c r="F154" s="68" t="s">
        <v>100</v>
      </c>
      <c r="G154" s="13" t="s">
        <v>589</v>
      </c>
      <c r="H154" s="69" t="s">
        <v>18</v>
      </c>
      <c r="I154" s="51">
        <v>60020</v>
      </c>
      <c r="J154" s="128">
        <f>IF(H154="ครูผู้ช่วย",VLOOKUP(I154,[1]แผ่น1!$C$17:$E$18,3,TRUE),IF(H154="คศ.1",VLOOKUP(I154,[1]แผ่น1!$C$14:$E$15,3,TRUE),IF(H154="คศ.2",VLOOKUP(I154,[1]แผ่น1!$C$11:$E$12,3,TRUE),IF(H154="คศ.3",VLOOKUP(I154,[1]แผ่น1!$C$8:$E$9,3,TRUE),IF(H154="คศ.4",VLOOKUP(I154,[1]แผ่น1!$C$5:$E$6,3,TRUE),IF(H154="คศ.5",VLOOKUP(I154,[1]แผ่น1!$C$2:$E$3,3,TRUE),IF(H154="คศ.2(1)",VLOOKUP(I154,[1]แผ่น1!$C$14:$E$15,3,TRUE),IF(H154="คศ.3(2)",VLOOKUP(I154,[1]แผ่น1!$C$11:$E$12,3,TRUE),IF(H154="คศ.4(3)",VLOOKUP(I154,[1]แผ่น1!$C$8:$E$9,3,TRUE),IF(H154="คศ.5(4)",VLOOKUP(I154,[1]แผ่น1!$C$5:$E$6,3,TRUE),0))))))))))</f>
        <v>49330</v>
      </c>
      <c r="L154" s="91">
        <f t="shared" si="20"/>
        <v>0</v>
      </c>
      <c r="M154" s="92">
        <f t="shared" si="21"/>
        <v>0</v>
      </c>
      <c r="N154" s="90">
        <f t="shared" si="22"/>
        <v>60020</v>
      </c>
      <c r="O154" s="93">
        <v>69040</v>
      </c>
      <c r="P154" s="89">
        <f t="shared" si="23"/>
        <v>60020</v>
      </c>
      <c r="Q154" s="89">
        <f t="shared" si="24"/>
        <v>0</v>
      </c>
      <c r="R154" s="315"/>
      <c r="S154" s="316"/>
      <c r="T154" s="70">
        <v>2</v>
      </c>
      <c r="U154" s="318"/>
    </row>
    <row r="155" spans="1:21">
      <c r="A155" s="317">
        <v>145</v>
      </c>
      <c r="B155" s="68" t="s">
        <v>571</v>
      </c>
      <c r="C155" s="65" t="s">
        <v>12</v>
      </c>
      <c r="D155" s="66" t="s">
        <v>444</v>
      </c>
      <c r="E155" s="67" t="s">
        <v>590</v>
      </c>
      <c r="F155" s="68" t="s">
        <v>100</v>
      </c>
      <c r="G155" s="13" t="s">
        <v>591</v>
      </c>
      <c r="H155" s="69" t="s">
        <v>18</v>
      </c>
      <c r="I155" s="51">
        <v>48850</v>
      </c>
      <c r="J155" s="128">
        <f>IF(H155="ครูผู้ช่วย",VLOOKUP(I155,[1]แผ่น1!$C$17:$E$18,3,TRUE),IF(H155="คศ.1",VLOOKUP(I155,[1]แผ่น1!$C$14:$E$15,3,TRUE),IF(H155="คศ.2",VLOOKUP(I155,[1]แผ่น1!$C$11:$E$12,3,TRUE),IF(H155="คศ.3",VLOOKUP(I155,[1]แผ่น1!$C$8:$E$9,3,TRUE),IF(H155="คศ.4",VLOOKUP(I155,[1]แผ่น1!$C$5:$E$6,3,TRUE),IF(H155="คศ.5",VLOOKUP(I155,[1]แผ่น1!$C$2:$E$3,3,TRUE),IF(H155="คศ.2(1)",VLOOKUP(I155,[1]แผ่น1!$C$14:$E$15,3,TRUE),IF(H155="คศ.3(2)",VLOOKUP(I155,[1]แผ่น1!$C$11:$E$12,3,TRUE),IF(H155="คศ.4(3)",VLOOKUP(I155,[1]แผ่น1!$C$8:$E$9,3,TRUE),IF(H155="คศ.5(4)",VLOOKUP(I155,[1]แผ่น1!$C$5:$E$6,3,TRUE),0))))))))))</f>
        <v>49330</v>
      </c>
      <c r="L155" s="91">
        <f t="shared" si="20"/>
        <v>0</v>
      </c>
      <c r="M155" s="92">
        <f t="shared" si="21"/>
        <v>0</v>
      </c>
      <c r="N155" s="90">
        <f t="shared" si="22"/>
        <v>48850</v>
      </c>
      <c r="O155" s="93">
        <v>69040</v>
      </c>
      <c r="P155" s="89">
        <f t="shared" si="23"/>
        <v>48850</v>
      </c>
      <c r="Q155" s="89">
        <f t="shared" si="24"/>
        <v>0</v>
      </c>
      <c r="R155" s="315"/>
      <c r="S155" s="316"/>
      <c r="T155" s="70">
        <v>2</v>
      </c>
      <c r="U155" s="318"/>
    </row>
    <row r="156" spans="1:21">
      <c r="A156" s="317">
        <v>146</v>
      </c>
      <c r="B156" s="68" t="s">
        <v>571</v>
      </c>
      <c r="C156" s="65" t="s">
        <v>23</v>
      </c>
      <c r="D156" s="66" t="s">
        <v>592</v>
      </c>
      <c r="E156" s="67" t="s">
        <v>593</v>
      </c>
      <c r="F156" s="68" t="s">
        <v>100</v>
      </c>
      <c r="G156" s="13" t="s">
        <v>594</v>
      </c>
      <c r="H156" s="69" t="s">
        <v>18</v>
      </c>
      <c r="I156" s="51">
        <v>63230</v>
      </c>
      <c r="J156" s="128">
        <f>IF(H156="ครูผู้ช่วย",VLOOKUP(I156,[1]แผ่น1!$C$17:$E$18,3,TRUE),IF(H156="คศ.1",VLOOKUP(I156,[1]แผ่น1!$C$14:$E$15,3,TRUE),IF(H156="คศ.2",VLOOKUP(I156,[1]แผ่น1!$C$11:$E$12,3,TRUE),IF(H156="คศ.3",VLOOKUP(I156,[1]แผ่น1!$C$8:$E$9,3,TRUE),IF(H156="คศ.4",VLOOKUP(I156,[1]แผ่น1!$C$5:$E$6,3,TRUE),IF(H156="คศ.5",VLOOKUP(I156,[1]แผ่น1!$C$2:$E$3,3,TRUE),IF(H156="คศ.2(1)",VLOOKUP(I156,[1]แผ่น1!$C$14:$E$15,3,TRUE),IF(H156="คศ.3(2)",VLOOKUP(I156,[1]แผ่น1!$C$11:$E$12,3,TRUE),IF(H156="คศ.4(3)",VLOOKUP(I156,[1]แผ่น1!$C$8:$E$9,3,TRUE),IF(H156="คศ.5(4)",VLOOKUP(I156,[1]แผ่น1!$C$5:$E$6,3,TRUE),0))))))))))</f>
        <v>49330</v>
      </c>
      <c r="L156" s="91">
        <f t="shared" si="20"/>
        <v>0</v>
      </c>
      <c r="M156" s="92">
        <f t="shared" si="21"/>
        <v>0</v>
      </c>
      <c r="N156" s="90">
        <f t="shared" si="22"/>
        <v>63230</v>
      </c>
      <c r="O156" s="93">
        <v>69040</v>
      </c>
      <c r="P156" s="89">
        <f t="shared" si="23"/>
        <v>63230</v>
      </c>
      <c r="Q156" s="89">
        <f t="shared" si="24"/>
        <v>0</v>
      </c>
      <c r="R156" s="315"/>
      <c r="S156" s="316"/>
      <c r="T156" s="70">
        <v>2</v>
      </c>
      <c r="U156" s="318"/>
    </row>
    <row r="157" spans="1:21">
      <c r="A157" s="317">
        <v>147</v>
      </c>
      <c r="B157" s="68" t="s">
        <v>571</v>
      </c>
      <c r="C157" s="65" t="s">
        <v>19</v>
      </c>
      <c r="D157" s="66" t="s">
        <v>595</v>
      </c>
      <c r="E157" s="67" t="s">
        <v>596</v>
      </c>
      <c r="F157" s="68" t="s">
        <v>100</v>
      </c>
      <c r="G157" s="13" t="s">
        <v>597</v>
      </c>
      <c r="H157" s="69" t="s">
        <v>34</v>
      </c>
      <c r="I157" s="51">
        <v>29070</v>
      </c>
      <c r="J157" s="128">
        <f>IF(H157="ครูผู้ช่วย",VLOOKUP(I157,[1]แผ่น1!$C$17:$E$18,3,TRUE),IF(H157="คศ.1",VLOOKUP(I157,[1]แผ่น1!$C$14:$E$15,3,TRUE),IF(H157="คศ.2",VLOOKUP(I157,[1]แผ่น1!$C$11:$E$12,3,TRUE),IF(H157="คศ.3",VLOOKUP(I157,[1]แผ่น1!$C$8:$E$9,3,TRUE),IF(H157="คศ.4",VLOOKUP(I157,[1]แผ่น1!$C$5:$E$6,3,TRUE),IF(H157="คศ.5",VLOOKUP(I157,[1]แผ่น1!$C$2:$E$3,3,TRUE),IF(H157="คศ.2(1)",VLOOKUP(I157,[1]แผ่น1!$C$14:$E$15,3,TRUE),IF(H157="คศ.3(2)",VLOOKUP(I157,[1]แผ่น1!$C$11:$E$12,3,TRUE),IF(H157="คศ.4(3)",VLOOKUP(I157,[1]แผ่น1!$C$8:$E$9,3,TRUE),IF(H157="คศ.5(4)",VLOOKUP(I157,[1]แผ่น1!$C$5:$E$6,3,TRUE),0))))))))))</f>
        <v>30200</v>
      </c>
      <c r="L157" s="91">
        <f t="shared" si="20"/>
        <v>0</v>
      </c>
      <c r="M157" s="92">
        <f t="shared" si="21"/>
        <v>0</v>
      </c>
      <c r="N157" s="90">
        <f t="shared" si="22"/>
        <v>29070</v>
      </c>
      <c r="O157" s="93">
        <v>58390</v>
      </c>
      <c r="P157" s="89">
        <f t="shared" si="23"/>
        <v>29070</v>
      </c>
      <c r="Q157" s="89">
        <f t="shared" si="24"/>
        <v>0</v>
      </c>
      <c r="R157" s="315"/>
      <c r="S157" s="316"/>
      <c r="T157" s="70">
        <v>2</v>
      </c>
      <c r="U157" s="318"/>
    </row>
    <row r="158" spans="1:21">
      <c r="A158" s="317">
        <v>148</v>
      </c>
      <c r="B158" s="68" t="s">
        <v>571</v>
      </c>
      <c r="C158" s="65" t="s">
        <v>12</v>
      </c>
      <c r="D158" s="66" t="s">
        <v>598</v>
      </c>
      <c r="E158" s="67" t="s">
        <v>599</v>
      </c>
      <c r="F158" s="68" t="s">
        <v>100</v>
      </c>
      <c r="G158" s="13" t="s">
        <v>600</v>
      </c>
      <c r="H158" s="69" t="s">
        <v>18</v>
      </c>
      <c r="I158" s="51">
        <v>56560</v>
      </c>
      <c r="J158" s="128">
        <f>IF(H158="ครูผู้ช่วย",VLOOKUP(I158,[1]แผ่น1!$C$17:$E$18,3,TRUE),IF(H158="คศ.1",VLOOKUP(I158,[1]แผ่น1!$C$14:$E$15,3,TRUE),IF(H158="คศ.2",VLOOKUP(I158,[1]แผ่น1!$C$11:$E$12,3,TRUE),IF(H158="คศ.3",VLOOKUP(I158,[1]แผ่น1!$C$8:$E$9,3,TRUE),IF(H158="คศ.4",VLOOKUP(I158,[1]แผ่น1!$C$5:$E$6,3,TRUE),IF(H158="คศ.5",VLOOKUP(I158,[1]แผ่น1!$C$2:$E$3,3,TRUE),IF(H158="คศ.2(1)",VLOOKUP(I158,[1]แผ่น1!$C$14:$E$15,3,TRUE),IF(H158="คศ.3(2)",VLOOKUP(I158,[1]แผ่น1!$C$11:$E$12,3,TRUE),IF(H158="คศ.4(3)",VLOOKUP(I158,[1]แผ่น1!$C$8:$E$9,3,TRUE),IF(H158="คศ.5(4)",VLOOKUP(I158,[1]แผ่น1!$C$5:$E$6,3,TRUE),0))))))))))</f>
        <v>49330</v>
      </c>
      <c r="L158" s="91">
        <f t="shared" si="20"/>
        <v>0</v>
      </c>
      <c r="M158" s="92">
        <f t="shared" si="21"/>
        <v>0</v>
      </c>
      <c r="N158" s="90">
        <f t="shared" si="22"/>
        <v>56560</v>
      </c>
      <c r="O158" s="93">
        <v>69040</v>
      </c>
      <c r="P158" s="89">
        <f t="shared" si="23"/>
        <v>56560</v>
      </c>
      <c r="Q158" s="89">
        <f t="shared" si="24"/>
        <v>0</v>
      </c>
      <c r="R158" s="315"/>
      <c r="S158" s="316"/>
      <c r="T158" s="70">
        <v>2</v>
      </c>
      <c r="U158" s="318"/>
    </row>
    <row r="159" spans="1:21">
      <c r="A159" s="317">
        <v>149</v>
      </c>
      <c r="B159" s="68" t="s">
        <v>571</v>
      </c>
      <c r="C159" s="65" t="s">
        <v>12</v>
      </c>
      <c r="D159" s="66" t="s">
        <v>601</v>
      </c>
      <c r="E159" s="67" t="s">
        <v>602</v>
      </c>
      <c r="F159" s="68" t="s">
        <v>100</v>
      </c>
      <c r="G159" s="13" t="s">
        <v>603</v>
      </c>
      <c r="H159" s="69" t="s">
        <v>18</v>
      </c>
      <c r="I159" s="51">
        <v>53030</v>
      </c>
      <c r="J159" s="128">
        <f>IF(H159="ครูผู้ช่วย",VLOOKUP(I159,[1]แผ่น1!$C$17:$E$18,3,TRUE),IF(H159="คศ.1",VLOOKUP(I159,[1]แผ่น1!$C$14:$E$15,3,TRUE),IF(H159="คศ.2",VLOOKUP(I159,[1]แผ่น1!$C$11:$E$12,3,TRUE),IF(H159="คศ.3",VLOOKUP(I159,[1]แผ่น1!$C$8:$E$9,3,TRUE),IF(H159="คศ.4",VLOOKUP(I159,[1]แผ่น1!$C$5:$E$6,3,TRUE),IF(H159="คศ.5",VLOOKUP(I159,[1]แผ่น1!$C$2:$E$3,3,TRUE),IF(H159="คศ.2(1)",VLOOKUP(I159,[1]แผ่น1!$C$14:$E$15,3,TRUE),IF(H159="คศ.3(2)",VLOOKUP(I159,[1]แผ่น1!$C$11:$E$12,3,TRUE),IF(H159="คศ.4(3)",VLOOKUP(I159,[1]แผ่น1!$C$8:$E$9,3,TRUE),IF(H159="คศ.5(4)",VLOOKUP(I159,[1]แผ่น1!$C$5:$E$6,3,TRUE),0))))))))))</f>
        <v>49330</v>
      </c>
      <c r="L159" s="91">
        <f t="shared" si="20"/>
        <v>0</v>
      </c>
      <c r="M159" s="92">
        <f t="shared" si="21"/>
        <v>0</v>
      </c>
      <c r="N159" s="90">
        <f t="shared" si="22"/>
        <v>53030</v>
      </c>
      <c r="O159" s="93">
        <v>69040</v>
      </c>
      <c r="P159" s="89">
        <f t="shared" si="23"/>
        <v>53030</v>
      </c>
      <c r="Q159" s="89">
        <f t="shared" si="24"/>
        <v>0</v>
      </c>
      <c r="R159" s="315"/>
      <c r="S159" s="316"/>
      <c r="T159" s="70">
        <v>2</v>
      </c>
      <c r="U159" s="318"/>
    </row>
    <row r="160" spans="1:21">
      <c r="A160" s="317">
        <v>150</v>
      </c>
      <c r="B160" s="68" t="s">
        <v>571</v>
      </c>
      <c r="C160" s="65" t="s">
        <v>19</v>
      </c>
      <c r="D160" s="66" t="s">
        <v>604</v>
      </c>
      <c r="E160" s="67" t="s">
        <v>605</v>
      </c>
      <c r="F160" s="68" t="s">
        <v>100</v>
      </c>
      <c r="G160" s="13" t="s">
        <v>606</v>
      </c>
      <c r="H160" s="69" t="s">
        <v>18</v>
      </c>
      <c r="I160" s="51">
        <v>52610</v>
      </c>
      <c r="J160" s="128">
        <f>IF(H160="ครูผู้ช่วย",VLOOKUP(I160,[1]แผ่น1!$C$17:$E$18,3,TRUE),IF(H160="คศ.1",VLOOKUP(I160,[1]แผ่น1!$C$14:$E$15,3,TRUE),IF(H160="คศ.2",VLOOKUP(I160,[1]แผ่น1!$C$11:$E$12,3,TRUE),IF(H160="คศ.3",VLOOKUP(I160,[1]แผ่น1!$C$8:$E$9,3,TRUE),IF(H160="คศ.4",VLOOKUP(I160,[1]แผ่น1!$C$5:$E$6,3,TRUE),IF(H160="คศ.5",VLOOKUP(I160,[1]แผ่น1!$C$2:$E$3,3,TRUE),IF(H160="คศ.2(1)",VLOOKUP(I160,[1]แผ่น1!$C$14:$E$15,3,TRUE),IF(H160="คศ.3(2)",VLOOKUP(I160,[1]แผ่น1!$C$11:$E$12,3,TRUE),IF(H160="คศ.4(3)",VLOOKUP(I160,[1]แผ่น1!$C$8:$E$9,3,TRUE),IF(H160="คศ.5(4)",VLOOKUP(I160,[1]แผ่น1!$C$5:$E$6,3,TRUE),0))))))))))</f>
        <v>49330</v>
      </c>
      <c r="L160" s="91">
        <f t="shared" si="20"/>
        <v>0</v>
      </c>
      <c r="M160" s="92">
        <f t="shared" si="21"/>
        <v>0</v>
      </c>
      <c r="N160" s="90">
        <f t="shared" si="22"/>
        <v>52610</v>
      </c>
      <c r="O160" s="93">
        <v>69040</v>
      </c>
      <c r="P160" s="89">
        <f t="shared" si="23"/>
        <v>52610</v>
      </c>
      <c r="Q160" s="89">
        <f t="shared" si="24"/>
        <v>0</v>
      </c>
      <c r="R160" s="315"/>
      <c r="S160" s="316"/>
      <c r="T160" s="70">
        <v>2</v>
      </c>
      <c r="U160" s="318"/>
    </row>
    <row r="161" spans="1:21">
      <c r="A161" s="317">
        <v>151</v>
      </c>
      <c r="B161" s="68" t="s">
        <v>571</v>
      </c>
      <c r="C161" s="65" t="s">
        <v>12</v>
      </c>
      <c r="D161" s="66" t="s">
        <v>607</v>
      </c>
      <c r="E161" s="67" t="s">
        <v>174</v>
      </c>
      <c r="F161" s="68" t="s">
        <v>100</v>
      </c>
      <c r="G161" s="13" t="s">
        <v>608</v>
      </c>
      <c r="H161" s="69" t="s">
        <v>18</v>
      </c>
      <c r="I161" s="51">
        <v>49570</v>
      </c>
      <c r="J161" s="128">
        <f>IF(H161="ครูผู้ช่วย",VLOOKUP(I161,[1]แผ่น1!$C$17:$E$18,3,TRUE),IF(H161="คศ.1",VLOOKUP(I161,[1]แผ่น1!$C$14:$E$15,3,TRUE),IF(H161="คศ.2",VLOOKUP(I161,[1]แผ่น1!$C$11:$E$12,3,TRUE),IF(H161="คศ.3",VLOOKUP(I161,[1]แผ่น1!$C$8:$E$9,3,TRUE),IF(H161="คศ.4",VLOOKUP(I161,[1]แผ่น1!$C$5:$E$6,3,TRUE),IF(H161="คศ.5",VLOOKUP(I161,[1]แผ่น1!$C$2:$E$3,3,TRUE),IF(H161="คศ.2(1)",VLOOKUP(I161,[1]แผ่น1!$C$14:$E$15,3,TRUE),IF(H161="คศ.3(2)",VLOOKUP(I161,[1]แผ่น1!$C$11:$E$12,3,TRUE),IF(H161="คศ.4(3)",VLOOKUP(I161,[1]แผ่น1!$C$8:$E$9,3,TRUE),IF(H161="คศ.5(4)",VLOOKUP(I161,[1]แผ่น1!$C$5:$E$6,3,TRUE),0))))))))))</f>
        <v>49330</v>
      </c>
      <c r="L161" s="91">
        <f t="shared" si="20"/>
        <v>0</v>
      </c>
      <c r="M161" s="92">
        <f t="shared" si="21"/>
        <v>0</v>
      </c>
      <c r="N161" s="90">
        <f t="shared" si="22"/>
        <v>49570</v>
      </c>
      <c r="O161" s="93">
        <v>69040</v>
      </c>
      <c r="P161" s="89">
        <f t="shared" si="23"/>
        <v>49570</v>
      </c>
      <c r="Q161" s="89">
        <f t="shared" si="24"/>
        <v>0</v>
      </c>
      <c r="R161" s="315"/>
      <c r="S161" s="316"/>
      <c r="T161" s="70">
        <v>2</v>
      </c>
      <c r="U161" s="318"/>
    </row>
    <row r="162" spans="1:21">
      <c r="A162" s="317">
        <v>152</v>
      </c>
      <c r="B162" s="68" t="s">
        <v>571</v>
      </c>
      <c r="C162" s="65" t="s">
        <v>12</v>
      </c>
      <c r="D162" s="66" t="s">
        <v>188</v>
      </c>
      <c r="E162" s="67" t="s">
        <v>609</v>
      </c>
      <c r="F162" s="68" t="s">
        <v>100</v>
      </c>
      <c r="G162" s="13" t="s">
        <v>610</v>
      </c>
      <c r="H162" s="69" t="s">
        <v>18</v>
      </c>
      <c r="I162" s="51">
        <v>44300</v>
      </c>
      <c r="J162" s="128">
        <f>IF(H162="ครูผู้ช่วย",VLOOKUP(I162,[1]แผ่น1!$C$17:$E$18,3,TRUE),IF(H162="คศ.1",VLOOKUP(I162,[1]แผ่น1!$C$14:$E$15,3,TRUE),IF(H162="คศ.2",VLOOKUP(I162,[1]แผ่น1!$C$11:$E$12,3,TRUE),IF(H162="คศ.3",VLOOKUP(I162,[1]แผ่น1!$C$8:$E$9,3,TRUE),IF(H162="คศ.4",VLOOKUP(I162,[1]แผ่น1!$C$5:$E$6,3,TRUE),IF(H162="คศ.5",VLOOKUP(I162,[1]แผ่น1!$C$2:$E$3,3,TRUE),IF(H162="คศ.2(1)",VLOOKUP(I162,[1]แผ่น1!$C$14:$E$15,3,TRUE),IF(H162="คศ.3(2)",VLOOKUP(I162,[1]แผ่น1!$C$11:$E$12,3,TRUE),IF(H162="คศ.4(3)",VLOOKUP(I162,[1]แผ่น1!$C$8:$E$9,3,TRUE),IF(H162="คศ.5(4)",VLOOKUP(I162,[1]แผ่น1!$C$5:$E$6,3,TRUE),0))))))))))</f>
        <v>49330</v>
      </c>
      <c r="L162" s="91">
        <f t="shared" si="20"/>
        <v>0</v>
      </c>
      <c r="M162" s="92">
        <f t="shared" si="21"/>
        <v>0</v>
      </c>
      <c r="N162" s="90">
        <f t="shared" si="22"/>
        <v>44300</v>
      </c>
      <c r="O162" s="93">
        <v>69040</v>
      </c>
      <c r="P162" s="89">
        <f t="shared" si="23"/>
        <v>44300</v>
      </c>
      <c r="Q162" s="89">
        <f t="shared" si="24"/>
        <v>0</v>
      </c>
      <c r="R162" s="315"/>
      <c r="S162" s="316"/>
      <c r="T162" s="70">
        <v>2</v>
      </c>
      <c r="U162" s="318"/>
    </row>
    <row r="163" spans="1:21">
      <c r="A163" s="317">
        <v>153</v>
      </c>
      <c r="B163" s="68" t="s">
        <v>571</v>
      </c>
      <c r="C163" s="65" t="s">
        <v>12</v>
      </c>
      <c r="D163" s="66" t="s">
        <v>439</v>
      </c>
      <c r="E163" s="67" t="s">
        <v>593</v>
      </c>
      <c r="F163" s="68" t="s">
        <v>100</v>
      </c>
      <c r="G163" s="13" t="s">
        <v>611</v>
      </c>
      <c r="H163" s="69" t="s">
        <v>18</v>
      </c>
      <c r="I163" s="51">
        <v>64870</v>
      </c>
      <c r="J163" s="128">
        <f>IF(H163="ครูผู้ช่วย",VLOOKUP(I163,[1]แผ่น1!$C$17:$E$18,3,TRUE),IF(H163="คศ.1",VLOOKUP(I163,[1]แผ่น1!$C$14:$E$15,3,TRUE),IF(H163="คศ.2",VLOOKUP(I163,[1]แผ่น1!$C$11:$E$12,3,TRUE),IF(H163="คศ.3",VLOOKUP(I163,[1]แผ่น1!$C$8:$E$9,3,TRUE),IF(H163="คศ.4",VLOOKUP(I163,[1]แผ่น1!$C$5:$E$6,3,TRUE),IF(H163="คศ.5",VLOOKUP(I163,[1]แผ่น1!$C$2:$E$3,3,TRUE),IF(H163="คศ.2(1)",VLOOKUP(I163,[1]แผ่น1!$C$14:$E$15,3,TRUE),IF(H163="คศ.3(2)",VLOOKUP(I163,[1]แผ่น1!$C$11:$E$12,3,TRUE),IF(H163="คศ.4(3)",VLOOKUP(I163,[1]แผ่น1!$C$8:$E$9,3,TRUE),IF(H163="คศ.5(4)",VLOOKUP(I163,[1]แผ่น1!$C$5:$E$6,3,TRUE),0))))))))))</f>
        <v>49330</v>
      </c>
      <c r="L163" s="91">
        <f t="shared" si="20"/>
        <v>0</v>
      </c>
      <c r="M163" s="92">
        <f t="shared" si="21"/>
        <v>0</v>
      </c>
      <c r="N163" s="90">
        <f t="shared" si="22"/>
        <v>64870</v>
      </c>
      <c r="O163" s="93">
        <v>69040</v>
      </c>
      <c r="P163" s="89">
        <f t="shared" si="23"/>
        <v>64870</v>
      </c>
      <c r="Q163" s="89">
        <f t="shared" si="24"/>
        <v>0</v>
      </c>
      <c r="R163" s="315"/>
      <c r="S163" s="316"/>
      <c r="T163" s="70">
        <v>2</v>
      </c>
      <c r="U163" s="318"/>
    </row>
    <row r="164" spans="1:21">
      <c r="A164" s="317">
        <v>154</v>
      </c>
      <c r="B164" s="68" t="s">
        <v>571</v>
      </c>
      <c r="C164" s="65" t="s">
        <v>12</v>
      </c>
      <c r="D164" s="66" t="s">
        <v>612</v>
      </c>
      <c r="E164" s="67" t="s">
        <v>613</v>
      </c>
      <c r="F164" s="68" t="s">
        <v>100</v>
      </c>
      <c r="G164" s="13" t="s">
        <v>614</v>
      </c>
      <c r="H164" s="69" t="s">
        <v>18</v>
      </c>
      <c r="I164" s="51">
        <v>35620</v>
      </c>
      <c r="J164" s="128">
        <f>IF(H164="ครูผู้ช่วย",VLOOKUP(I164,[1]แผ่น1!$C$17:$E$18,3,TRUE),IF(H164="คศ.1",VLOOKUP(I164,[1]แผ่น1!$C$14:$E$15,3,TRUE),IF(H164="คศ.2",VLOOKUP(I164,[1]แผ่น1!$C$11:$E$12,3,TRUE),IF(H164="คศ.3",VLOOKUP(I164,[1]แผ่น1!$C$8:$E$9,3,TRUE),IF(H164="คศ.4",VLOOKUP(I164,[1]แผ่น1!$C$5:$E$6,3,TRUE),IF(H164="คศ.5",VLOOKUP(I164,[1]แผ่น1!$C$2:$E$3,3,TRUE),IF(H164="คศ.2(1)",VLOOKUP(I164,[1]แผ่น1!$C$14:$E$15,3,TRUE),IF(H164="คศ.3(2)",VLOOKUP(I164,[1]แผ่น1!$C$11:$E$12,3,TRUE),IF(H164="คศ.4(3)",VLOOKUP(I164,[1]แผ่น1!$C$8:$E$9,3,TRUE),IF(H164="คศ.5(4)",VLOOKUP(I164,[1]แผ่น1!$C$5:$E$6,3,TRUE),0))))))))))</f>
        <v>37200</v>
      </c>
      <c r="L164" s="91">
        <f t="shared" si="20"/>
        <v>0</v>
      </c>
      <c r="M164" s="92">
        <f t="shared" si="21"/>
        <v>0</v>
      </c>
      <c r="N164" s="90">
        <f t="shared" si="22"/>
        <v>35620</v>
      </c>
      <c r="O164" s="93">
        <v>69040</v>
      </c>
      <c r="P164" s="89">
        <f t="shared" si="23"/>
        <v>35620</v>
      </c>
      <c r="Q164" s="89">
        <f t="shared" si="24"/>
        <v>0</v>
      </c>
      <c r="R164" s="315"/>
      <c r="S164" s="316"/>
      <c r="T164" s="70">
        <v>2</v>
      </c>
      <c r="U164" s="318"/>
    </row>
    <row r="165" spans="1:21">
      <c r="A165" s="317">
        <v>155</v>
      </c>
      <c r="B165" s="68" t="s">
        <v>571</v>
      </c>
      <c r="C165" s="65" t="s">
        <v>19</v>
      </c>
      <c r="D165" s="66" t="s">
        <v>615</v>
      </c>
      <c r="E165" s="67" t="s">
        <v>616</v>
      </c>
      <c r="F165" s="68" t="s">
        <v>100</v>
      </c>
      <c r="G165" s="13" t="s">
        <v>617</v>
      </c>
      <c r="H165" s="69" t="s">
        <v>98</v>
      </c>
      <c r="I165" s="51">
        <v>19490</v>
      </c>
      <c r="J165" s="128">
        <f>IF(H165="ครูผู้ช่วย",VLOOKUP(I165,[1]แผ่น1!$C$17:$E$18,3,TRUE),IF(H165="คศ.1",VLOOKUP(I165,[1]แผ่น1!$C$14:$E$15,3,TRUE),IF(H165="คศ.2",VLOOKUP(I165,[1]แผ่น1!$C$11:$E$12,3,TRUE),IF(H165="คศ.3",VLOOKUP(I165,[1]แผ่น1!$C$8:$E$9,3,TRUE),IF(H165="คศ.4",VLOOKUP(I165,[1]แผ่น1!$C$5:$E$6,3,TRUE),IF(H165="คศ.5",VLOOKUP(I165,[1]แผ่น1!$C$2:$E$3,3,TRUE),IF(H165="คศ.2(1)",VLOOKUP(I165,[1]แผ่น1!$C$14:$E$15,3,TRUE),IF(H165="คศ.3(2)",VLOOKUP(I165,[1]แผ่น1!$C$11:$E$12,3,TRUE),IF(H165="คศ.4(3)",VLOOKUP(I165,[1]แผ่น1!$C$8:$E$9,3,TRUE),IF(H165="คศ.5(4)",VLOOKUP(I165,[1]แผ่น1!$C$5:$E$6,3,TRUE),0))))))))))</f>
        <v>22780</v>
      </c>
      <c r="L165" s="91">
        <f t="shared" si="20"/>
        <v>0</v>
      </c>
      <c r="M165" s="92">
        <f t="shared" si="21"/>
        <v>0</v>
      </c>
      <c r="N165" s="90">
        <f t="shared" si="22"/>
        <v>19490</v>
      </c>
      <c r="O165" s="93">
        <v>41620</v>
      </c>
      <c r="P165" s="89">
        <f t="shared" si="23"/>
        <v>19490</v>
      </c>
      <c r="Q165" s="89">
        <f t="shared" si="24"/>
        <v>0</v>
      </c>
      <c r="R165" s="315"/>
      <c r="S165" s="316"/>
      <c r="T165" s="70">
        <v>2</v>
      </c>
      <c r="U165" s="318"/>
    </row>
    <row r="166" spans="1:21">
      <c r="A166" s="317">
        <v>156</v>
      </c>
      <c r="B166" s="68" t="s">
        <v>571</v>
      </c>
      <c r="C166" s="65" t="s">
        <v>23</v>
      </c>
      <c r="D166" s="66" t="s">
        <v>618</v>
      </c>
      <c r="E166" s="67" t="s">
        <v>619</v>
      </c>
      <c r="F166" s="68" t="s">
        <v>100</v>
      </c>
      <c r="G166" s="13" t="s">
        <v>620</v>
      </c>
      <c r="H166" s="69" t="s">
        <v>98</v>
      </c>
      <c r="I166" s="51">
        <v>21980</v>
      </c>
      <c r="J166" s="128">
        <f>IF(H166="ครูผู้ช่วย",VLOOKUP(I166,[1]แผ่น1!$C$17:$E$18,3,TRUE),IF(H166="คศ.1",VLOOKUP(I166,[1]แผ่น1!$C$14:$E$15,3,TRUE),IF(H166="คศ.2",VLOOKUP(I166,[1]แผ่น1!$C$11:$E$12,3,TRUE),IF(H166="คศ.3",VLOOKUP(I166,[1]แผ่น1!$C$8:$E$9,3,TRUE),IF(H166="คศ.4",VLOOKUP(I166,[1]แผ่น1!$C$5:$E$6,3,TRUE),IF(H166="คศ.5",VLOOKUP(I166,[1]แผ่น1!$C$2:$E$3,3,TRUE),IF(H166="คศ.2(1)",VLOOKUP(I166,[1]แผ่น1!$C$14:$E$15,3,TRUE),IF(H166="คศ.3(2)",VLOOKUP(I166,[1]แผ่น1!$C$11:$E$12,3,TRUE),IF(H166="คศ.4(3)",VLOOKUP(I166,[1]แผ่น1!$C$8:$E$9,3,TRUE),IF(H166="คศ.5(4)",VLOOKUP(I166,[1]แผ่น1!$C$5:$E$6,3,TRUE),0))))))))))</f>
        <v>22780</v>
      </c>
      <c r="L166" s="91">
        <f t="shared" si="20"/>
        <v>0</v>
      </c>
      <c r="M166" s="92">
        <f t="shared" si="21"/>
        <v>0</v>
      </c>
      <c r="N166" s="90">
        <f t="shared" si="22"/>
        <v>21980</v>
      </c>
      <c r="O166" s="93">
        <v>41620</v>
      </c>
      <c r="P166" s="89">
        <f t="shared" si="23"/>
        <v>21980</v>
      </c>
      <c r="Q166" s="89">
        <f t="shared" si="24"/>
        <v>0</v>
      </c>
      <c r="R166" s="315"/>
      <c r="S166" s="316"/>
      <c r="T166" s="70">
        <v>2</v>
      </c>
      <c r="U166" s="318"/>
    </row>
    <row r="167" spans="1:21">
      <c r="A167" s="317">
        <v>157</v>
      </c>
      <c r="B167" s="68" t="s">
        <v>622</v>
      </c>
      <c r="C167" s="65" t="s">
        <v>12</v>
      </c>
      <c r="D167" s="66" t="s">
        <v>624</v>
      </c>
      <c r="E167" s="67" t="s">
        <v>625</v>
      </c>
      <c r="F167" s="68" t="s">
        <v>100</v>
      </c>
      <c r="G167" s="13" t="s">
        <v>626</v>
      </c>
      <c r="H167" s="69" t="s">
        <v>18</v>
      </c>
      <c r="I167" s="51">
        <v>59870</v>
      </c>
      <c r="J167" s="128">
        <f>IF(H167="ครูผู้ช่วย",VLOOKUP(I167,[1]แผ่น1!$C$17:$E$18,3,TRUE),IF(H167="คศ.1",VLOOKUP(I167,[1]แผ่น1!$C$14:$E$15,3,TRUE),IF(H167="คศ.2",VLOOKUP(I167,[1]แผ่น1!$C$11:$E$12,3,TRUE),IF(H167="คศ.3",VLOOKUP(I167,[1]แผ่น1!$C$8:$E$9,3,TRUE),IF(H167="คศ.4",VLOOKUP(I167,[1]แผ่น1!$C$5:$E$6,3,TRUE),IF(H167="คศ.5",VLOOKUP(I167,[1]แผ่น1!$C$2:$E$3,3,TRUE),IF(H167="คศ.2(1)",VLOOKUP(I167,[1]แผ่น1!$C$14:$E$15,3,TRUE),IF(H167="คศ.3(2)",VLOOKUP(I167,[1]แผ่น1!$C$11:$E$12,3,TRUE),IF(H167="คศ.4(3)",VLOOKUP(I167,[1]แผ่น1!$C$8:$E$9,3,TRUE),IF(H167="คศ.5(4)",VLOOKUP(I167,[1]แผ่น1!$C$5:$E$6,3,TRUE),0))))))))))</f>
        <v>49330</v>
      </c>
      <c r="L167" s="91">
        <f t="shared" si="20"/>
        <v>0</v>
      </c>
      <c r="M167" s="92">
        <f t="shared" si="21"/>
        <v>0</v>
      </c>
      <c r="N167" s="90">
        <f t="shared" si="22"/>
        <v>59870</v>
      </c>
      <c r="O167" s="93">
        <v>69040</v>
      </c>
      <c r="P167" s="89">
        <f t="shared" si="23"/>
        <v>59870</v>
      </c>
      <c r="Q167" s="89">
        <f t="shared" si="24"/>
        <v>0</v>
      </c>
      <c r="R167" s="315"/>
      <c r="S167" s="316"/>
      <c r="T167" s="70">
        <v>2</v>
      </c>
      <c r="U167" s="318"/>
    </row>
    <row r="168" spans="1:21">
      <c r="A168" s="317">
        <v>158</v>
      </c>
      <c r="B168" s="68" t="s">
        <v>622</v>
      </c>
      <c r="C168" s="65" t="s">
        <v>19</v>
      </c>
      <c r="D168" s="66" t="s">
        <v>627</v>
      </c>
      <c r="E168" s="67" t="s">
        <v>628</v>
      </c>
      <c r="F168" s="68" t="s">
        <v>124</v>
      </c>
      <c r="G168" s="17" t="s">
        <v>629</v>
      </c>
      <c r="H168" s="69" t="s">
        <v>124</v>
      </c>
      <c r="I168" s="51">
        <v>15800</v>
      </c>
      <c r="J168" s="128">
        <f>IF(H168="ครูผู้ช่วย",VLOOKUP(I168,[1]แผ่น1!$C$17:$E$18,3,TRUE),IF(H168="คศ.1",VLOOKUP(I168,[1]แผ่น1!$C$14:$E$15,3,TRUE),IF(H168="คศ.2",VLOOKUP(I168,[1]แผ่น1!$C$11:$E$12,3,TRUE),IF(H168="คศ.3",VLOOKUP(I168,[1]แผ่น1!$C$8:$E$9,3,TRUE),IF(H168="คศ.4",VLOOKUP(I168,[1]แผ่น1!$C$5:$E$6,3,TRUE),IF(H168="คศ.5",VLOOKUP(I168,[1]แผ่น1!$C$2:$E$3,3,TRUE),IF(H168="คศ.2(1)",VLOOKUP(I168,[1]แผ่น1!$C$14:$E$15,3,TRUE),IF(H168="คศ.3(2)",VLOOKUP(I168,[1]แผ่น1!$C$11:$E$12,3,TRUE),IF(H168="คศ.4(3)",VLOOKUP(I168,[1]แผ่น1!$C$8:$E$9,3,TRUE),IF(H168="คศ.5(4)",VLOOKUP(I168,[1]แผ่น1!$C$5:$E$6,3,TRUE),0))))))))))</f>
        <v>17480</v>
      </c>
      <c r="L168" s="91">
        <f t="shared" si="20"/>
        <v>0</v>
      </c>
      <c r="M168" s="92">
        <f t="shared" si="21"/>
        <v>0</v>
      </c>
      <c r="N168" s="90">
        <f t="shared" si="22"/>
        <v>15800</v>
      </c>
      <c r="O168" s="93">
        <v>24750</v>
      </c>
      <c r="P168" s="89">
        <f t="shared" si="23"/>
        <v>15800</v>
      </c>
      <c r="Q168" s="89">
        <f t="shared" si="24"/>
        <v>0</v>
      </c>
      <c r="R168" s="315"/>
      <c r="S168" s="316"/>
      <c r="T168" s="70">
        <v>2</v>
      </c>
      <c r="U168" s="318"/>
    </row>
    <row r="169" spans="1:21">
      <c r="A169" s="317">
        <v>159</v>
      </c>
      <c r="B169" s="68" t="s">
        <v>622</v>
      </c>
      <c r="C169" s="65" t="s">
        <v>12</v>
      </c>
      <c r="D169" s="66" t="s">
        <v>630</v>
      </c>
      <c r="E169" s="67" t="s">
        <v>631</v>
      </c>
      <c r="F169" s="68" t="s">
        <v>100</v>
      </c>
      <c r="G169" s="13" t="s">
        <v>632</v>
      </c>
      <c r="H169" s="69" t="s">
        <v>34</v>
      </c>
      <c r="I169" s="51">
        <v>29650</v>
      </c>
      <c r="J169" s="128">
        <f>IF(H169="ครูผู้ช่วย",VLOOKUP(I169,[1]แผ่น1!$C$17:$E$18,3,TRUE),IF(H169="คศ.1",VLOOKUP(I169,[1]แผ่น1!$C$14:$E$15,3,TRUE),IF(H169="คศ.2",VLOOKUP(I169,[1]แผ่น1!$C$11:$E$12,3,TRUE),IF(H169="คศ.3",VLOOKUP(I169,[1]แผ่น1!$C$8:$E$9,3,TRUE),IF(H169="คศ.4",VLOOKUP(I169,[1]แผ่น1!$C$5:$E$6,3,TRUE),IF(H169="คศ.5",VLOOKUP(I169,[1]แผ่น1!$C$2:$E$3,3,TRUE),IF(H169="คศ.2(1)",VLOOKUP(I169,[1]แผ่น1!$C$14:$E$15,3,TRUE),IF(H169="คศ.3(2)",VLOOKUP(I169,[1]แผ่น1!$C$11:$E$12,3,TRUE),IF(H169="คศ.4(3)",VLOOKUP(I169,[1]แผ่น1!$C$8:$E$9,3,TRUE),IF(H169="คศ.5(4)",VLOOKUP(I169,[1]แผ่น1!$C$5:$E$6,3,TRUE),0))))))))))</f>
        <v>30200</v>
      </c>
      <c r="L169" s="91">
        <f t="shared" si="20"/>
        <v>0</v>
      </c>
      <c r="M169" s="92">
        <f t="shared" si="21"/>
        <v>0</v>
      </c>
      <c r="N169" s="90">
        <f t="shared" si="22"/>
        <v>29650</v>
      </c>
      <c r="O169" s="93">
        <v>58390</v>
      </c>
      <c r="P169" s="89">
        <f t="shared" si="23"/>
        <v>29650</v>
      </c>
      <c r="Q169" s="89">
        <f t="shared" si="24"/>
        <v>0</v>
      </c>
      <c r="R169" s="315"/>
      <c r="S169" s="316"/>
      <c r="T169" s="70">
        <v>2</v>
      </c>
      <c r="U169" s="318"/>
    </row>
    <row r="170" spans="1:21">
      <c r="A170" s="317">
        <v>160</v>
      </c>
      <c r="B170" s="68" t="s">
        <v>622</v>
      </c>
      <c r="C170" s="65" t="s">
        <v>19</v>
      </c>
      <c r="D170" s="66" t="s">
        <v>633</v>
      </c>
      <c r="E170" s="67" t="s">
        <v>634</v>
      </c>
      <c r="F170" s="68" t="s">
        <v>100</v>
      </c>
      <c r="G170" s="13" t="s">
        <v>635</v>
      </c>
      <c r="H170" s="69" t="s">
        <v>98</v>
      </c>
      <c r="I170" s="51">
        <v>19550</v>
      </c>
      <c r="J170" s="128">
        <f>IF(H170="ครูผู้ช่วย",VLOOKUP(I170,[1]แผ่น1!$C$17:$E$18,3,TRUE),IF(H170="คศ.1",VLOOKUP(I170,[1]แผ่น1!$C$14:$E$15,3,TRUE),IF(H170="คศ.2",VLOOKUP(I170,[1]แผ่น1!$C$11:$E$12,3,TRUE),IF(H170="คศ.3",VLOOKUP(I170,[1]แผ่น1!$C$8:$E$9,3,TRUE),IF(H170="คศ.4",VLOOKUP(I170,[1]แผ่น1!$C$5:$E$6,3,TRUE),IF(H170="คศ.5",VLOOKUP(I170,[1]แผ่น1!$C$2:$E$3,3,TRUE),IF(H170="คศ.2(1)",VLOOKUP(I170,[1]แผ่น1!$C$14:$E$15,3,TRUE),IF(H170="คศ.3(2)",VLOOKUP(I170,[1]แผ่น1!$C$11:$E$12,3,TRUE),IF(H170="คศ.4(3)",VLOOKUP(I170,[1]แผ่น1!$C$8:$E$9,3,TRUE),IF(H170="คศ.5(4)",VLOOKUP(I170,[1]แผ่น1!$C$5:$E$6,3,TRUE),0))))))))))</f>
        <v>22780</v>
      </c>
      <c r="L170" s="91">
        <f t="shared" si="20"/>
        <v>0</v>
      </c>
      <c r="M170" s="92">
        <f t="shared" si="21"/>
        <v>0</v>
      </c>
      <c r="N170" s="90">
        <f t="shared" si="22"/>
        <v>19550</v>
      </c>
      <c r="O170" s="93">
        <v>41620</v>
      </c>
      <c r="P170" s="89">
        <f t="shared" si="23"/>
        <v>19550</v>
      </c>
      <c r="Q170" s="89">
        <f t="shared" si="24"/>
        <v>0</v>
      </c>
      <c r="R170" s="315"/>
      <c r="S170" s="316"/>
      <c r="T170" s="70">
        <v>2</v>
      </c>
      <c r="U170" s="318"/>
    </row>
    <row r="171" spans="1:21">
      <c r="A171" s="317">
        <v>161</v>
      </c>
      <c r="B171" s="68" t="s">
        <v>622</v>
      </c>
      <c r="C171" s="65" t="s">
        <v>19</v>
      </c>
      <c r="D171" s="66" t="s">
        <v>339</v>
      </c>
      <c r="E171" s="67" t="s">
        <v>636</v>
      </c>
      <c r="F171" s="68" t="s">
        <v>124</v>
      </c>
      <c r="G171" s="13" t="s">
        <v>637</v>
      </c>
      <c r="H171" s="69" t="s">
        <v>124</v>
      </c>
      <c r="I171" s="51">
        <v>16840</v>
      </c>
      <c r="J171" s="128">
        <f>IF(H171="ครูผู้ช่วย",VLOOKUP(I171,[1]แผ่น1!$C$17:$E$18,3,TRUE),IF(H171="คศ.1",VLOOKUP(I171,[1]แผ่น1!$C$14:$E$15,3,TRUE),IF(H171="คศ.2",VLOOKUP(I171,[1]แผ่น1!$C$11:$E$12,3,TRUE),IF(H171="คศ.3",VLOOKUP(I171,[1]แผ่น1!$C$8:$E$9,3,TRUE),IF(H171="คศ.4",VLOOKUP(I171,[1]แผ่น1!$C$5:$E$6,3,TRUE),IF(H171="คศ.5",VLOOKUP(I171,[1]แผ่น1!$C$2:$E$3,3,TRUE),IF(H171="คศ.2(1)",VLOOKUP(I171,[1]แผ่น1!$C$14:$E$15,3,TRUE),IF(H171="คศ.3(2)",VLOOKUP(I171,[1]แผ่น1!$C$11:$E$12,3,TRUE),IF(H171="คศ.4(3)",VLOOKUP(I171,[1]แผ่น1!$C$8:$E$9,3,TRUE),IF(H171="คศ.5(4)",VLOOKUP(I171,[1]แผ่น1!$C$5:$E$6,3,TRUE),0))))))))))</f>
        <v>17480</v>
      </c>
      <c r="L171" s="91">
        <f t="shared" si="20"/>
        <v>0</v>
      </c>
      <c r="M171" s="92">
        <f t="shared" si="21"/>
        <v>0</v>
      </c>
      <c r="N171" s="90">
        <f t="shared" si="22"/>
        <v>16840</v>
      </c>
      <c r="O171" s="93">
        <v>24750</v>
      </c>
      <c r="P171" s="89">
        <f t="shared" si="23"/>
        <v>16840</v>
      </c>
      <c r="Q171" s="89">
        <f t="shared" si="24"/>
        <v>0</v>
      </c>
      <c r="R171" s="315"/>
      <c r="S171" s="316"/>
      <c r="T171" s="70">
        <v>2</v>
      </c>
      <c r="U171" s="318"/>
    </row>
    <row r="172" spans="1:21">
      <c r="A172" s="317">
        <v>162</v>
      </c>
      <c r="B172" s="68" t="s">
        <v>622</v>
      </c>
      <c r="C172" s="65" t="s">
        <v>12</v>
      </c>
      <c r="D172" s="66" t="s">
        <v>638</v>
      </c>
      <c r="E172" s="67" t="s">
        <v>602</v>
      </c>
      <c r="F172" s="68" t="s">
        <v>100</v>
      </c>
      <c r="G172" s="13" t="s">
        <v>639</v>
      </c>
      <c r="H172" s="69" t="s">
        <v>18</v>
      </c>
      <c r="I172" s="51">
        <v>54750</v>
      </c>
      <c r="J172" s="128">
        <f>IF(H172="ครูผู้ช่วย",VLOOKUP(I172,[1]แผ่น1!$C$17:$E$18,3,TRUE),IF(H172="คศ.1",VLOOKUP(I172,[1]แผ่น1!$C$14:$E$15,3,TRUE),IF(H172="คศ.2",VLOOKUP(I172,[1]แผ่น1!$C$11:$E$12,3,TRUE),IF(H172="คศ.3",VLOOKUP(I172,[1]แผ่น1!$C$8:$E$9,3,TRUE),IF(H172="คศ.4",VLOOKUP(I172,[1]แผ่น1!$C$5:$E$6,3,TRUE),IF(H172="คศ.5",VLOOKUP(I172,[1]แผ่น1!$C$2:$E$3,3,TRUE),IF(H172="คศ.2(1)",VLOOKUP(I172,[1]แผ่น1!$C$14:$E$15,3,TRUE),IF(H172="คศ.3(2)",VLOOKUP(I172,[1]แผ่น1!$C$11:$E$12,3,TRUE),IF(H172="คศ.4(3)",VLOOKUP(I172,[1]แผ่น1!$C$8:$E$9,3,TRUE),IF(H172="คศ.5(4)",VLOOKUP(I172,[1]แผ่น1!$C$5:$E$6,3,TRUE),0))))))))))</f>
        <v>49330</v>
      </c>
      <c r="L172" s="91">
        <f t="shared" si="20"/>
        <v>0</v>
      </c>
      <c r="M172" s="92">
        <f t="shared" si="21"/>
        <v>0</v>
      </c>
      <c r="N172" s="90">
        <f t="shared" si="22"/>
        <v>54750</v>
      </c>
      <c r="O172" s="93">
        <v>69040</v>
      </c>
      <c r="P172" s="89">
        <f t="shared" si="23"/>
        <v>54750</v>
      </c>
      <c r="Q172" s="89">
        <f t="shared" si="24"/>
        <v>0</v>
      </c>
      <c r="R172" s="315"/>
      <c r="S172" s="316"/>
      <c r="T172" s="70">
        <v>2</v>
      </c>
      <c r="U172" s="318"/>
    </row>
    <row r="173" spans="1:21">
      <c r="A173" s="317">
        <v>163</v>
      </c>
      <c r="B173" s="68" t="s">
        <v>622</v>
      </c>
      <c r="C173" s="65" t="s">
        <v>19</v>
      </c>
      <c r="D173" s="66" t="s">
        <v>289</v>
      </c>
      <c r="E173" s="67" t="s">
        <v>640</v>
      </c>
      <c r="F173" s="68" t="s">
        <v>124</v>
      </c>
      <c r="G173" s="13" t="s">
        <v>641</v>
      </c>
      <c r="H173" s="69" t="s">
        <v>124</v>
      </c>
      <c r="I173" s="51">
        <v>16680</v>
      </c>
      <c r="J173" s="128">
        <f>IF(H173="ครูผู้ช่วย",VLOOKUP(I173,[1]แผ่น1!$C$17:$E$18,3,TRUE),IF(H173="คศ.1",VLOOKUP(I173,[1]แผ่น1!$C$14:$E$15,3,TRUE),IF(H173="คศ.2",VLOOKUP(I173,[1]แผ่น1!$C$11:$E$12,3,TRUE),IF(H173="คศ.3",VLOOKUP(I173,[1]แผ่น1!$C$8:$E$9,3,TRUE),IF(H173="คศ.4",VLOOKUP(I173,[1]แผ่น1!$C$5:$E$6,3,TRUE),IF(H173="คศ.5",VLOOKUP(I173,[1]แผ่น1!$C$2:$E$3,3,TRUE),IF(H173="คศ.2(1)",VLOOKUP(I173,[1]แผ่น1!$C$14:$E$15,3,TRUE),IF(H173="คศ.3(2)",VLOOKUP(I173,[1]แผ่น1!$C$11:$E$12,3,TRUE),IF(H173="คศ.4(3)",VLOOKUP(I173,[1]แผ่น1!$C$8:$E$9,3,TRUE),IF(H173="คศ.5(4)",VLOOKUP(I173,[1]แผ่น1!$C$5:$E$6,3,TRUE),0))))))))))</f>
        <v>17480</v>
      </c>
      <c r="L173" s="91">
        <f t="shared" si="20"/>
        <v>0</v>
      </c>
      <c r="M173" s="92">
        <f t="shared" si="21"/>
        <v>0</v>
      </c>
      <c r="N173" s="90">
        <f t="shared" si="22"/>
        <v>16680</v>
      </c>
      <c r="O173" s="93">
        <v>24750</v>
      </c>
      <c r="P173" s="89">
        <f t="shared" si="23"/>
        <v>16680</v>
      </c>
      <c r="Q173" s="89">
        <f t="shared" si="24"/>
        <v>0</v>
      </c>
      <c r="R173" s="315"/>
      <c r="S173" s="316"/>
      <c r="T173" s="70">
        <v>2</v>
      </c>
      <c r="U173" s="318"/>
    </row>
    <row r="174" spans="1:21">
      <c r="A174" s="317">
        <v>164</v>
      </c>
      <c r="B174" s="68" t="s">
        <v>622</v>
      </c>
      <c r="C174" s="65" t="s">
        <v>19</v>
      </c>
      <c r="D174" s="66" t="s">
        <v>642</v>
      </c>
      <c r="E174" s="67" t="s">
        <v>643</v>
      </c>
      <c r="F174" s="68" t="s">
        <v>100</v>
      </c>
      <c r="G174" s="13" t="s">
        <v>644</v>
      </c>
      <c r="H174" s="69" t="s">
        <v>18</v>
      </c>
      <c r="I174" s="51">
        <v>47910</v>
      </c>
      <c r="J174" s="128">
        <f>IF(H174="ครูผู้ช่วย",VLOOKUP(I174,[1]แผ่น1!$C$17:$E$18,3,TRUE),IF(H174="คศ.1",VLOOKUP(I174,[1]แผ่น1!$C$14:$E$15,3,TRUE),IF(H174="คศ.2",VLOOKUP(I174,[1]แผ่น1!$C$11:$E$12,3,TRUE),IF(H174="คศ.3",VLOOKUP(I174,[1]แผ่น1!$C$8:$E$9,3,TRUE),IF(H174="คศ.4",VLOOKUP(I174,[1]แผ่น1!$C$5:$E$6,3,TRUE),IF(H174="คศ.5",VLOOKUP(I174,[1]แผ่น1!$C$2:$E$3,3,TRUE),IF(H174="คศ.2(1)",VLOOKUP(I174,[1]แผ่น1!$C$14:$E$15,3,TRUE),IF(H174="คศ.3(2)",VLOOKUP(I174,[1]แผ่น1!$C$11:$E$12,3,TRUE),IF(H174="คศ.4(3)",VLOOKUP(I174,[1]แผ่น1!$C$8:$E$9,3,TRUE),IF(H174="คศ.5(4)",VLOOKUP(I174,[1]แผ่น1!$C$5:$E$6,3,TRUE),0))))))))))</f>
        <v>49330</v>
      </c>
      <c r="L174" s="91">
        <f t="shared" si="20"/>
        <v>0</v>
      </c>
      <c r="M174" s="92">
        <f t="shared" si="21"/>
        <v>0</v>
      </c>
      <c r="N174" s="90">
        <f t="shared" si="22"/>
        <v>47910</v>
      </c>
      <c r="O174" s="93">
        <v>69040</v>
      </c>
      <c r="P174" s="89">
        <f t="shared" si="23"/>
        <v>47910</v>
      </c>
      <c r="Q174" s="89">
        <f t="shared" si="24"/>
        <v>0</v>
      </c>
      <c r="R174" s="315"/>
      <c r="S174" s="316"/>
      <c r="T174" s="70">
        <v>2</v>
      </c>
      <c r="U174" s="318"/>
    </row>
    <row r="175" spans="1:21">
      <c r="A175" s="317">
        <v>165</v>
      </c>
      <c r="B175" s="68" t="s">
        <v>622</v>
      </c>
      <c r="C175" s="65" t="s">
        <v>12</v>
      </c>
      <c r="D175" s="66" t="s">
        <v>645</v>
      </c>
      <c r="E175" s="67" t="s">
        <v>646</v>
      </c>
      <c r="F175" s="68" t="s">
        <v>100</v>
      </c>
      <c r="G175" s="13" t="s">
        <v>647</v>
      </c>
      <c r="H175" s="69" t="s">
        <v>18</v>
      </c>
      <c r="I175" s="51">
        <v>59380</v>
      </c>
      <c r="J175" s="128">
        <f>IF(H175="ครูผู้ช่วย",VLOOKUP(I175,[1]แผ่น1!$C$17:$E$18,3,TRUE),IF(H175="คศ.1",VLOOKUP(I175,[1]แผ่น1!$C$14:$E$15,3,TRUE),IF(H175="คศ.2",VLOOKUP(I175,[1]แผ่น1!$C$11:$E$12,3,TRUE),IF(H175="คศ.3",VLOOKUP(I175,[1]แผ่น1!$C$8:$E$9,3,TRUE),IF(H175="คศ.4",VLOOKUP(I175,[1]แผ่น1!$C$5:$E$6,3,TRUE),IF(H175="คศ.5",VLOOKUP(I175,[1]แผ่น1!$C$2:$E$3,3,TRUE),IF(H175="คศ.2(1)",VLOOKUP(I175,[1]แผ่น1!$C$14:$E$15,3,TRUE),IF(H175="คศ.3(2)",VLOOKUP(I175,[1]แผ่น1!$C$11:$E$12,3,TRUE),IF(H175="คศ.4(3)",VLOOKUP(I175,[1]แผ่น1!$C$8:$E$9,3,TRUE),IF(H175="คศ.5(4)",VLOOKUP(I175,[1]แผ่น1!$C$5:$E$6,3,TRUE),0))))))))))</f>
        <v>49330</v>
      </c>
      <c r="L175" s="91">
        <f t="shared" si="20"/>
        <v>0</v>
      </c>
      <c r="M175" s="92">
        <f t="shared" si="21"/>
        <v>0</v>
      </c>
      <c r="N175" s="90">
        <f t="shared" si="22"/>
        <v>59380</v>
      </c>
      <c r="O175" s="93">
        <v>69040</v>
      </c>
      <c r="P175" s="89">
        <f t="shared" si="23"/>
        <v>59380</v>
      </c>
      <c r="Q175" s="89">
        <f t="shared" si="24"/>
        <v>0</v>
      </c>
      <c r="R175" s="315"/>
      <c r="S175" s="316"/>
      <c r="T175" s="70">
        <v>2</v>
      </c>
      <c r="U175" s="318"/>
    </row>
    <row r="176" spans="1:21">
      <c r="A176" s="317">
        <v>166</v>
      </c>
      <c r="B176" s="68" t="s">
        <v>622</v>
      </c>
      <c r="C176" s="65" t="s">
        <v>23</v>
      </c>
      <c r="D176" s="66" t="s">
        <v>480</v>
      </c>
      <c r="E176" s="67" t="s">
        <v>648</v>
      </c>
      <c r="F176" s="68" t="s">
        <v>100</v>
      </c>
      <c r="G176" s="13" t="s">
        <v>649</v>
      </c>
      <c r="H176" s="69" t="s">
        <v>18</v>
      </c>
      <c r="I176" s="51">
        <v>59970</v>
      </c>
      <c r="J176" s="128">
        <f>IF(H176="ครูผู้ช่วย",VLOOKUP(I176,[1]แผ่น1!$C$17:$E$18,3,TRUE),IF(H176="คศ.1",VLOOKUP(I176,[1]แผ่น1!$C$14:$E$15,3,TRUE),IF(H176="คศ.2",VLOOKUP(I176,[1]แผ่น1!$C$11:$E$12,3,TRUE),IF(H176="คศ.3",VLOOKUP(I176,[1]แผ่น1!$C$8:$E$9,3,TRUE),IF(H176="คศ.4",VLOOKUP(I176,[1]แผ่น1!$C$5:$E$6,3,TRUE),IF(H176="คศ.5",VLOOKUP(I176,[1]แผ่น1!$C$2:$E$3,3,TRUE),IF(H176="คศ.2(1)",VLOOKUP(I176,[1]แผ่น1!$C$14:$E$15,3,TRUE),IF(H176="คศ.3(2)",VLOOKUP(I176,[1]แผ่น1!$C$11:$E$12,3,TRUE),IF(H176="คศ.4(3)",VLOOKUP(I176,[1]แผ่น1!$C$8:$E$9,3,TRUE),IF(H176="คศ.5(4)",VLOOKUP(I176,[1]แผ่น1!$C$5:$E$6,3,TRUE),0))))))))))</f>
        <v>49330</v>
      </c>
      <c r="L176" s="91">
        <f t="shared" si="20"/>
        <v>0</v>
      </c>
      <c r="M176" s="92">
        <f t="shared" si="21"/>
        <v>0</v>
      </c>
      <c r="N176" s="90">
        <f t="shared" si="22"/>
        <v>59970</v>
      </c>
      <c r="O176" s="93">
        <v>69040</v>
      </c>
      <c r="P176" s="89">
        <f t="shared" si="23"/>
        <v>59970</v>
      </c>
      <c r="Q176" s="89">
        <f t="shared" si="24"/>
        <v>0</v>
      </c>
      <c r="R176" s="315"/>
      <c r="S176" s="316"/>
      <c r="T176" s="70">
        <v>2</v>
      </c>
      <c r="U176" s="318"/>
    </row>
    <row r="177" spans="1:21">
      <c r="A177" s="317">
        <v>167</v>
      </c>
      <c r="B177" s="68" t="s">
        <v>622</v>
      </c>
      <c r="C177" s="65" t="s">
        <v>19</v>
      </c>
      <c r="D177" s="66" t="s">
        <v>277</v>
      </c>
      <c r="E177" s="67" t="s">
        <v>650</v>
      </c>
      <c r="F177" s="68" t="s">
        <v>100</v>
      </c>
      <c r="G177" s="13" t="s">
        <v>651</v>
      </c>
      <c r="H177" s="69" t="s">
        <v>18</v>
      </c>
      <c r="I177" s="51">
        <v>59340</v>
      </c>
      <c r="J177" s="128">
        <f>IF(H177="ครูผู้ช่วย",VLOOKUP(I177,[1]แผ่น1!$C$17:$E$18,3,TRUE),IF(H177="คศ.1",VLOOKUP(I177,[1]แผ่น1!$C$14:$E$15,3,TRUE),IF(H177="คศ.2",VLOOKUP(I177,[1]แผ่น1!$C$11:$E$12,3,TRUE),IF(H177="คศ.3",VLOOKUP(I177,[1]แผ่น1!$C$8:$E$9,3,TRUE),IF(H177="คศ.4",VLOOKUP(I177,[1]แผ่น1!$C$5:$E$6,3,TRUE),IF(H177="คศ.5",VLOOKUP(I177,[1]แผ่น1!$C$2:$E$3,3,TRUE),IF(H177="คศ.2(1)",VLOOKUP(I177,[1]แผ่น1!$C$14:$E$15,3,TRUE),IF(H177="คศ.3(2)",VLOOKUP(I177,[1]แผ่น1!$C$11:$E$12,3,TRUE),IF(H177="คศ.4(3)",VLOOKUP(I177,[1]แผ่น1!$C$8:$E$9,3,TRUE),IF(H177="คศ.5(4)",VLOOKUP(I177,[1]แผ่น1!$C$5:$E$6,3,TRUE),0))))))))))</f>
        <v>49330</v>
      </c>
      <c r="L177" s="91">
        <f t="shared" si="20"/>
        <v>0</v>
      </c>
      <c r="M177" s="92">
        <f t="shared" si="21"/>
        <v>0</v>
      </c>
      <c r="N177" s="90">
        <f t="shared" si="22"/>
        <v>59340</v>
      </c>
      <c r="O177" s="93">
        <v>69040</v>
      </c>
      <c r="P177" s="89">
        <f t="shared" si="23"/>
        <v>59340</v>
      </c>
      <c r="Q177" s="89">
        <f t="shared" si="24"/>
        <v>0</v>
      </c>
      <c r="R177" s="315"/>
      <c r="S177" s="316"/>
      <c r="T177" s="70">
        <v>2</v>
      </c>
      <c r="U177" s="318"/>
    </row>
    <row r="178" spans="1:21">
      <c r="A178" s="317">
        <v>168</v>
      </c>
      <c r="B178" s="68" t="s">
        <v>622</v>
      </c>
      <c r="C178" s="65" t="s">
        <v>12</v>
      </c>
      <c r="D178" s="66" t="s">
        <v>652</v>
      </c>
      <c r="E178" s="67" t="s">
        <v>653</v>
      </c>
      <c r="F178" s="68" t="s">
        <v>100</v>
      </c>
      <c r="G178" s="13" t="s">
        <v>654</v>
      </c>
      <c r="H178" s="69" t="s">
        <v>18</v>
      </c>
      <c r="I178" s="51">
        <v>40020</v>
      </c>
      <c r="J178" s="128">
        <f>IF(H178="ครูผู้ช่วย",VLOOKUP(I178,[1]แผ่น1!$C$17:$E$18,3,TRUE),IF(H178="คศ.1",VLOOKUP(I178,[1]แผ่น1!$C$14:$E$15,3,TRUE),IF(H178="คศ.2",VLOOKUP(I178,[1]แผ่น1!$C$11:$E$12,3,TRUE),IF(H178="คศ.3",VLOOKUP(I178,[1]แผ่น1!$C$8:$E$9,3,TRUE),IF(H178="คศ.4",VLOOKUP(I178,[1]แผ่น1!$C$5:$E$6,3,TRUE),IF(H178="คศ.5",VLOOKUP(I178,[1]แผ่น1!$C$2:$E$3,3,TRUE),IF(H178="คศ.2(1)",VLOOKUP(I178,[1]แผ่น1!$C$14:$E$15,3,TRUE),IF(H178="คศ.3(2)",VLOOKUP(I178,[1]แผ่น1!$C$11:$E$12,3,TRUE),IF(H178="คศ.4(3)",VLOOKUP(I178,[1]แผ่น1!$C$8:$E$9,3,TRUE),IF(H178="คศ.5(4)",VLOOKUP(I178,[1]แผ่น1!$C$5:$E$6,3,TRUE),0))))))))))</f>
        <v>37200</v>
      </c>
      <c r="L178" s="91">
        <f t="shared" si="20"/>
        <v>0</v>
      </c>
      <c r="M178" s="92">
        <f t="shared" si="21"/>
        <v>0</v>
      </c>
      <c r="N178" s="90">
        <f t="shared" si="22"/>
        <v>40020</v>
      </c>
      <c r="O178" s="93">
        <v>69040</v>
      </c>
      <c r="P178" s="89">
        <f t="shared" si="23"/>
        <v>40020</v>
      </c>
      <c r="Q178" s="89">
        <f t="shared" si="24"/>
        <v>0</v>
      </c>
      <c r="R178" s="315"/>
      <c r="S178" s="316"/>
      <c r="T178" s="70">
        <v>2</v>
      </c>
      <c r="U178" s="318"/>
    </row>
    <row r="179" spans="1:21">
      <c r="A179" s="317">
        <v>169</v>
      </c>
      <c r="B179" s="68" t="s">
        <v>622</v>
      </c>
      <c r="C179" s="65" t="s">
        <v>23</v>
      </c>
      <c r="D179" s="66" t="s">
        <v>655</v>
      </c>
      <c r="E179" s="67" t="s">
        <v>186</v>
      </c>
      <c r="F179" s="68" t="s">
        <v>100</v>
      </c>
      <c r="G179" s="13" t="s">
        <v>656</v>
      </c>
      <c r="H179" s="69" t="s">
        <v>18</v>
      </c>
      <c r="I179" s="51">
        <v>49650</v>
      </c>
      <c r="J179" s="128">
        <f>IF(H179="ครูผู้ช่วย",VLOOKUP(I179,[1]แผ่น1!$C$17:$E$18,3,TRUE),IF(H179="คศ.1",VLOOKUP(I179,[1]แผ่น1!$C$14:$E$15,3,TRUE),IF(H179="คศ.2",VLOOKUP(I179,[1]แผ่น1!$C$11:$E$12,3,TRUE),IF(H179="คศ.3",VLOOKUP(I179,[1]แผ่น1!$C$8:$E$9,3,TRUE),IF(H179="คศ.4",VLOOKUP(I179,[1]แผ่น1!$C$5:$E$6,3,TRUE),IF(H179="คศ.5",VLOOKUP(I179,[1]แผ่น1!$C$2:$E$3,3,TRUE),IF(H179="คศ.2(1)",VLOOKUP(I179,[1]แผ่น1!$C$14:$E$15,3,TRUE),IF(H179="คศ.3(2)",VLOOKUP(I179,[1]แผ่น1!$C$11:$E$12,3,TRUE),IF(H179="คศ.4(3)",VLOOKUP(I179,[1]แผ่น1!$C$8:$E$9,3,TRUE),IF(H179="คศ.5(4)",VLOOKUP(I179,[1]แผ่น1!$C$5:$E$6,3,TRUE),0))))))))))</f>
        <v>49330</v>
      </c>
      <c r="L179" s="91">
        <f t="shared" si="20"/>
        <v>0</v>
      </c>
      <c r="M179" s="92">
        <f t="shared" si="21"/>
        <v>0</v>
      </c>
      <c r="N179" s="90">
        <f t="shared" si="22"/>
        <v>49650</v>
      </c>
      <c r="O179" s="93">
        <v>69040</v>
      </c>
      <c r="P179" s="89">
        <f t="shared" si="23"/>
        <v>49650</v>
      </c>
      <c r="Q179" s="89">
        <f t="shared" si="24"/>
        <v>0</v>
      </c>
      <c r="R179" s="315"/>
      <c r="S179" s="316"/>
      <c r="T179" s="70">
        <v>2</v>
      </c>
      <c r="U179" s="318"/>
    </row>
    <row r="180" spans="1:21">
      <c r="A180" s="317">
        <v>170</v>
      </c>
      <c r="B180" s="68" t="s">
        <v>622</v>
      </c>
      <c r="C180" s="65" t="s">
        <v>19</v>
      </c>
      <c r="D180" s="66" t="s">
        <v>657</v>
      </c>
      <c r="E180" s="67" t="s">
        <v>658</v>
      </c>
      <c r="F180" s="68" t="s">
        <v>100</v>
      </c>
      <c r="G180" s="13" t="s">
        <v>659</v>
      </c>
      <c r="H180" s="69" t="s">
        <v>98</v>
      </c>
      <c r="I180" s="51">
        <v>17950</v>
      </c>
      <c r="J180" s="128">
        <f>IF(H180="ครูผู้ช่วย",VLOOKUP(I180,[1]แผ่น1!$C$17:$E$18,3,TRUE),IF(H180="คศ.1",VLOOKUP(I180,[1]แผ่น1!$C$14:$E$15,3,TRUE),IF(H180="คศ.2",VLOOKUP(I180,[1]แผ่น1!$C$11:$E$12,3,TRUE),IF(H180="คศ.3",VLOOKUP(I180,[1]แผ่น1!$C$8:$E$9,3,TRUE),IF(H180="คศ.4",VLOOKUP(I180,[1]แผ่น1!$C$5:$E$6,3,TRUE),IF(H180="คศ.5",VLOOKUP(I180,[1]แผ่น1!$C$2:$E$3,3,TRUE),IF(H180="คศ.2(1)",VLOOKUP(I180,[1]แผ่น1!$C$14:$E$15,3,TRUE),IF(H180="คศ.3(2)",VLOOKUP(I180,[1]แผ่น1!$C$11:$E$12,3,TRUE),IF(H180="คศ.4(3)",VLOOKUP(I180,[1]แผ่น1!$C$8:$E$9,3,TRUE),IF(H180="คศ.5(4)",VLOOKUP(I180,[1]แผ่น1!$C$5:$E$6,3,TRUE),0))))))))))</f>
        <v>22780</v>
      </c>
      <c r="L180" s="91">
        <f t="shared" si="20"/>
        <v>0</v>
      </c>
      <c r="M180" s="92">
        <f t="shared" si="21"/>
        <v>0</v>
      </c>
      <c r="N180" s="90">
        <f t="shared" si="22"/>
        <v>17950</v>
      </c>
      <c r="O180" s="93">
        <v>41620</v>
      </c>
      <c r="P180" s="89">
        <f t="shared" si="23"/>
        <v>17950</v>
      </c>
      <c r="Q180" s="89">
        <f t="shared" si="24"/>
        <v>0</v>
      </c>
      <c r="R180" s="315"/>
      <c r="S180" s="316"/>
      <c r="T180" s="70">
        <v>2</v>
      </c>
      <c r="U180" s="318"/>
    </row>
    <row r="181" spans="1:21">
      <c r="A181" s="317">
        <v>171</v>
      </c>
      <c r="B181" s="68" t="s">
        <v>622</v>
      </c>
      <c r="C181" s="65" t="s">
        <v>12</v>
      </c>
      <c r="D181" s="66" t="s">
        <v>660</v>
      </c>
      <c r="E181" s="67" t="s">
        <v>661</v>
      </c>
      <c r="F181" s="68" t="s">
        <v>100</v>
      </c>
      <c r="G181" s="13" t="s">
        <v>662</v>
      </c>
      <c r="H181" s="69" t="s">
        <v>18</v>
      </c>
      <c r="I181" s="51">
        <v>40490</v>
      </c>
      <c r="J181" s="128">
        <f>IF(H181="ครูผู้ช่วย",VLOOKUP(I181,[1]แผ่น1!$C$17:$E$18,3,TRUE),IF(H181="คศ.1",VLOOKUP(I181,[1]แผ่น1!$C$14:$E$15,3,TRUE),IF(H181="คศ.2",VLOOKUP(I181,[1]แผ่น1!$C$11:$E$12,3,TRUE),IF(H181="คศ.3",VLOOKUP(I181,[1]แผ่น1!$C$8:$E$9,3,TRUE),IF(H181="คศ.4",VLOOKUP(I181,[1]แผ่น1!$C$5:$E$6,3,TRUE),IF(H181="คศ.5",VLOOKUP(I181,[1]แผ่น1!$C$2:$E$3,3,TRUE),IF(H181="คศ.2(1)",VLOOKUP(I181,[1]แผ่น1!$C$14:$E$15,3,TRUE),IF(H181="คศ.3(2)",VLOOKUP(I181,[1]แผ่น1!$C$11:$E$12,3,TRUE),IF(H181="คศ.4(3)",VLOOKUP(I181,[1]แผ่น1!$C$8:$E$9,3,TRUE),IF(H181="คศ.5(4)",VLOOKUP(I181,[1]แผ่น1!$C$5:$E$6,3,TRUE),0))))))))))</f>
        <v>49330</v>
      </c>
      <c r="L181" s="91">
        <f t="shared" si="20"/>
        <v>0</v>
      </c>
      <c r="M181" s="92">
        <f t="shared" si="21"/>
        <v>0</v>
      </c>
      <c r="N181" s="90">
        <f t="shared" si="22"/>
        <v>40490</v>
      </c>
      <c r="O181" s="93">
        <v>69040</v>
      </c>
      <c r="P181" s="89">
        <f t="shared" si="23"/>
        <v>40490</v>
      </c>
      <c r="Q181" s="89">
        <f t="shared" si="24"/>
        <v>0</v>
      </c>
      <c r="R181" s="315"/>
      <c r="S181" s="316"/>
      <c r="T181" s="70">
        <v>2</v>
      </c>
      <c r="U181" s="318"/>
    </row>
    <row r="182" spans="1:21">
      <c r="A182" s="317">
        <v>172</v>
      </c>
      <c r="B182" s="68" t="s">
        <v>622</v>
      </c>
      <c r="C182" s="65" t="s">
        <v>19</v>
      </c>
      <c r="D182" s="66" t="s">
        <v>663</v>
      </c>
      <c r="E182" s="67" t="s">
        <v>664</v>
      </c>
      <c r="F182" s="68" t="s">
        <v>100</v>
      </c>
      <c r="G182" s="13" t="s">
        <v>665</v>
      </c>
      <c r="H182" s="69" t="s">
        <v>98</v>
      </c>
      <c r="I182" s="51">
        <v>21740</v>
      </c>
      <c r="J182" s="128">
        <f>IF(H182="ครูผู้ช่วย",VLOOKUP(I182,[1]แผ่น1!$C$17:$E$18,3,TRUE),IF(H182="คศ.1",VLOOKUP(I182,[1]แผ่น1!$C$14:$E$15,3,TRUE),IF(H182="คศ.2",VLOOKUP(I182,[1]แผ่น1!$C$11:$E$12,3,TRUE),IF(H182="คศ.3",VLOOKUP(I182,[1]แผ่น1!$C$8:$E$9,3,TRUE),IF(H182="คศ.4",VLOOKUP(I182,[1]แผ่น1!$C$5:$E$6,3,TRUE),IF(H182="คศ.5",VLOOKUP(I182,[1]แผ่น1!$C$2:$E$3,3,TRUE),IF(H182="คศ.2(1)",VLOOKUP(I182,[1]แผ่น1!$C$14:$E$15,3,TRUE),IF(H182="คศ.3(2)",VLOOKUP(I182,[1]แผ่น1!$C$11:$E$12,3,TRUE),IF(H182="คศ.4(3)",VLOOKUP(I182,[1]แผ่น1!$C$8:$E$9,3,TRUE),IF(H182="คศ.5(4)",VLOOKUP(I182,[1]แผ่น1!$C$5:$E$6,3,TRUE),0))))))))))</f>
        <v>22780</v>
      </c>
      <c r="L182" s="91">
        <f t="shared" si="20"/>
        <v>0</v>
      </c>
      <c r="M182" s="92">
        <f t="shared" si="21"/>
        <v>0</v>
      </c>
      <c r="N182" s="90">
        <f t="shared" si="22"/>
        <v>21740</v>
      </c>
      <c r="O182" s="93">
        <v>41620</v>
      </c>
      <c r="P182" s="89">
        <f t="shared" si="23"/>
        <v>21740</v>
      </c>
      <c r="Q182" s="89">
        <f t="shared" si="24"/>
        <v>0</v>
      </c>
      <c r="R182" s="315"/>
      <c r="S182" s="316"/>
      <c r="T182" s="70">
        <v>2</v>
      </c>
      <c r="U182" s="318"/>
    </row>
    <row r="183" spans="1:21">
      <c r="A183" s="317">
        <v>173</v>
      </c>
      <c r="B183" s="68" t="s">
        <v>622</v>
      </c>
      <c r="C183" s="65" t="s">
        <v>19</v>
      </c>
      <c r="D183" s="66" t="s">
        <v>666</v>
      </c>
      <c r="E183" s="67" t="s">
        <v>667</v>
      </c>
      <c r="F183" s="68" t="s">
        <v>100</v>
      </c>
      <c r="G183" s="13" t="s">
        <v>668</v>
      </c>
      <c r="H183" s="69" t="s">
        <v>18</v>
      </c>
      <c r="I183" s="51">
        <v>38670</v>
      </c>
      <c r="J183" s="128">
        <f>IF(H183="ครูผู้ช่วย",VLOOKUP(I183,[1]แผ่น1!$C$17:$E$18,3,TRUE),IF(H183="คศ.1",VLOOKUP(I183,[1]แผ่น1!$C$14:$E$15,3,TRUE),IF(H183="คศ.2",VLOOKUP(I183,[1]แผ่น1!$C$11:$E$12,3,TRUE),IF(H183="คศ.3",VLOOKUP(I183,[1]แผ่น1!$C$8:$E$9,3,TRUE),IF(H183="คศ.4",VLOOKUP(I183,[1]แผ่น1!$C$5:$E$6,3,TRUE),IF(H183="คศ.5",VLOOKUP(I183,[1]แผ่น1!$C$2:$E$3,3,TRUE),IF(H183="คศ.2(1)",VLOOKUP(I183,[1]แผ่น1!$C$14:$E$15,3,TRUE),IF(H183="คศ.3(2)",VLOOKUP(I183,[1]แผ่น1!$C$11:$E$12,3,TRUE),IF(H183="คศ.4(3)",VLOOKUP(I183,[1]แผ่น1!$C$8:$E$9,3,TRUE),IF(H183="คศ.5(4)",VLOOKUP(I183,[1]แผ่น1!$C$5:$E$6,3,TRUE),0))))))))))</f>
        <v>37200</v>
      </c>
      <c r="L183" s="91">
        <f t="shared" si="20"/>
        <v>0</v>
      </c>
      <c r="M183" s="92">
        <f t="shared" si="21"/>
        <v>0</v>
      </c>
      <c r="N183" s="90">
        <f t="shared" si="22"/>
        <v>38670</v>
      </c>
      <c r="O183" s="93">
        <v>69040</v>
      </c>
      <c r="P183" s="89">
        <f t="shared" si="23"/>
        <v>38670</v>
      </c>
      <c r="Q183" s="89">
        <f t="shared" si="24"/>
        <v>0</v>
      </c>
      <c r="R183" s="315"/>
      <c r="S183" s="316"/>
      <c r="T183" s="70">
        <v>2</v>
      </c>
      <c r="U183" s="318"/>
    </row>
    <row r="184" spans="1:21">
      <c r="A184" s="317">
        <v>174</v>
      </c>
      <c r="B184" s="68" t="s">
        <v>671</v>
      </c>
      <c r="C184" s="65" t="s">
        <v>19</v>
      </c>
      <c r="D184" s="66" t="s">
        <v>673</v>
      </c>
      <c r="E184" s="67" t="s">
        <v>674</v>
      </c>
      <c r="F184" s="68" t="s">
        <v>100</v>
      </c>
      <c r="G184" s="13" t="s">
        <v>675</v>
      </c>
      <c r="H184" s="69" t="s">
        <v>98</v>
      </c>
      <c r="I184" s="51">
        <v>17910</v>
      </c>
      <c r="J184" s="128">
        <f>IF(H184="ครูผู้ช่วย",VLOOKUP(I184,[1]แผ่น1!$C$17:$E$18,3,TRUE),IF(H184="คศ.1",VLOOKUP(I184,[1]แผ่น1!$C$14:$E$15,3,TRUE),IF(H184="คศ.2",VLOOKUP(I184,[1]แผ่น1!$C$11:$E$12,3,TRUE),IF(H184="คศ.3",VLOOKUP(I184,[1]แผ่น1!$C$8:$E$9,3,TRUE),IF(H184="คศ.4",VLOOKUP(I184,[1]แผ่น1!$C$5:$E$6,3,TRUE),IF(H184="คศ.5",VLOOKUP(I184,[1]แผ่น1!$C$2:$E$3,3,TRUE),IF(H184="คศ.2(1)",VLOOKUP(I184,[1]แผ่น1!$C$14:$E$15,3,TRUE),IF(H184="คศ.3(2)",VLOOKUP(I184,[1]แผ่น1!$C$11:$E$12,3,TRUE),IF(H184="คศ.4(3)",VLOOKUP(I184,[1]แผ่น1!$C$8:$E$9,3,TRUE),IF(H184="คศ.5(4)",VLOOKUP(I184,[1]แผ่น1!$C$5:$E$6,3,TRUE),0))))))))))</f>
        <v>22780</v>
      </c>
      <c r="L184" s="91">
        <f t="shared" si="20"/>
        <v>0</v>
      </c>
      <c r="M184" s="92">
        <f t="shared" si="21"/>
        <v>0</v>
      </c>
      <c r="N184" s="90">
        <f t="shared" si="22"/>
        <v>17910</v>
      </c>
      <c r="O184" s="93">
        <v>41620</v>
      </c>
      <c r="P184" s="89">
        <f t="shared" si="23"/>
        <v>17910</v>
      </c>
      <c r="Q184" s="89">
        <f t="shared" si="24"/>
        <v>0</v>
      </c>
      <c r="R184" s="315"/>
      <c r="S184" s="316"/>
      <c r="T184" s="70">
        <v>2</v>
      </c>
      <c r="U184" s="318"/>
    </row>
    <row r="185" spans="1:21">
      <c r="A185" s="317">
        <v>175</v>
      </c>
      <c r="B185" s="68" t="s">
        <v>671</v>
      </c>
      <c r="C185" s="65" t="s">
        <v>12</v>
      </c>
      <c r="D185" s="66" t="s">
        <v>676</v>
      </c>
      <c r="E185" s="67" t="s">
        <v>369</v>
      </c>
      <c r="F185" s="68" t="s">
        <v>100</v>
      </c>
      <c r="G185" s="13" t="s">
        <v>677</v>
      </c>
      <c r="H185" s="69" t="s">
        <v>18</v>
      </c>
      <c r="I185" s="51">
        <v>45620</v>
      </c>
      <c r="J185" s="128">
        <f>IF(H185="ครูผู้ช่วย",VLOOKUP(I185,[1]แผ่น1!$C$17:$E$18,3,TRUE),IF(H185="คศ.1",VLOOKUP(I185,[1]แผ่น1!$C$14:$E$15,3,TRUE),IF(H185="คศ.2",VLOOKUP(I185,[1]แผ่น1!$C$11:$E$12,3,TRUE),IF(H185="คศ.3",VLOOKUP(I185,[1]แผ่น1!$C$8:$E$9,3,TRUE),IF(H185="คศ.4",VLOOKUP(I185,[1]แผ่น1!$C$5:$E$6,3,TRUE),IF(H185="คศ.5",VLOOKUP(I185,[1]แผ่น1!$C$2:$E$3,3,TRUE),IF(H185="คศ.2(1)",VLOOKUP(I185,[1]แผ่น1!$C$14:$E$15,3,TRUE),IF(H185="คศ.3(2)",VLOOKUP(I185,[1]แผ่น1!$C$11:$E$12,3,TRUE),IF(H185="คศ.4(3)",VLOOKUP(I185,[1]แผ่น1!$C$8:$E$9,3,TRUE),IF(H185="คศ.5(4)",VLOOKUP(I185,[1]แผ่น1!$C$5:$E$6,3,TRUE),0))))))))))</f>
        <v>49330</v>
      </c>
      <c r="L185" s="91">
        <f t="shared" si="20"/>
        <v>0</v>
      </c>
      <c r="M185" s="92">
        <f t="shared" si="21"/>
        <v>0</v>
      </c>
      <c r="N185" s="90">
        <f t="shared" si="22"/>
        <v>45620</v>
      </c>
      <c r="O185" s="93">
        <v>69040</v>
      </c>
      <c r="P185" s="89">
        <f t="shared" si="23"/>
        <v>45620</v>
      </c>
      <c r="Q185" s="89">
        <f t="shared" si="24"/>
        <v>0</v>
      </c>
      <c r="R185" s="315"/>
      <c r="S185" s="316"/>
      <c r="T185" s="70">
        <v>2</v>
      </c>
      <c r="U185" s="318"/>
    </row>
    <row r="186" spans="1:21">
      <c r="A186" s="317">
        <v>176</v>
      </c>
      <c r="B186" s="68" t="s">
        <v>671</v>
      </c>
      <c r="C186" s="65" t="s">
        <v>19</v>
      </c>
      <c r="D186" s="66" t="s">
        <v>678</v>
      </c>
      <c r="E186" s="67" t="s">
        <v>679</v>
      </c>
      <c r="F186" s="68" t="s">
        <v>124</v>
      </c>
      <c r="G186" s="13" t="s">
        <v>680</v>
      </c>
      <c r="H186" s="69" t="s">
        <v>124</v>
      </c>
      <c r="I186" s="51">
        <v>17390</v>
      </c>
      <c r="J186" s="128">
        <f>IF(H186="ครูผู้ช่วย",VLOOKUP(I186,[1]แผ่น1!$C$17:$E$18,3,TRUE),IF(H186="คศ.1",VLOOKUP(I186,[1]แผ่น1!$C$14:$E$15,3,TRUE),IF(H186="คศ.2",VLOOKUP(I186,[1]แผ่น1!$C$11:$E$12,3,TRUE),IF(H186="คศ.3",VLOOKUP(I186,[1]แผ่น1!$C$8:$E$9,3,TRUE),IF(H186="คศ.4",VLOOKUP(I186,[1]แผ่น1!$C$5:$E$6,3,TRUE),IF(H186="คศ.5",VLOOKUP(I186,[1]แผ่น1!$C$2:$E$3,3,TRUE),IF(H186="คศ.2(1)",VLOOKUP(I186,[1]แผ่น1!$C$14:$E$15,3,TRUE),IF(H186="คศ.3(2)",VLOOKUP(I186,[1]แผ่น1!$C$11:$E$12,3,TRUE),IF(H186="คศ.4(3)",VLOOKUP(I186,[1]แผ่น1!$C$8:$E$9,3,TRUE),IF(H186="คศ.5(4)",VLOOKUP(I186,[1]แผ่น1!$C$5:$E$6,3,TRUE),0))))))))))</f>
        <v>17480</v>
      </c>
      <c r="L186" s="91">
        <f t="shared" si="20"/>
        <v>0</v>
      </c>
      <c r="M186" s="92">
        <f t="shared" si="21"/>
        <v>0</v>
      </c>
      <c r="N186" s="90">
        <f t="shared" si="22"/>
        <v>17390</v>
      </c>
      <c r="O186" s="93">
        <v>24750</v>
      </c>
      <c r="P186" s="89">
        <f t="shared" si="23"/>
        <v>17390</v>
      </c>
      <c r="Q186" s="89">
        <f t="shared" si="24"/>
        <v>0</v>
      </c>
      <c r="R186" s="315"/>
      <c r="S186" s="316"/>
      <c r="T186" s="70">
        <v>2</v>
      </c>
      <c r="U186" s="318"/>
    </row>
    <row r="187" spans="1:21">
      <c r="A187" s="317">
        <v>177</v>
      </c>
      <c r="B187" s="68" t="s">
        <v>671</v>
      </c>
      <c r="C187" s="65" t="s">
        <v>12</v>
      </c>
      <c r="D187" s="66" t="s">
        <v>681</v>
      </c>
      <c r="E187" s="67" t="s">
        <v>682</v>
      </c>
      <c r="F187" s="68" t="s">
        <v>100</v>
      </c>
      <c r="G187" s="13" t="s">
        <v>683</v>
      </c>
      <c r="H187" s="69" t="s">
        <v>18</v>
      </c>
      <c r="I187" s="51">
        <v>45730</v>
      </c>
      <c r="J187" s="128">
        <f>IF(H187="ครูผู้ช่วย",VLOOKUP(I187,[1]แผ่น1!$C$17:$E$18,3,TRUE),IF(H187="คศ.1",VLOOKUP(I187,[1]แผ่น1!$C$14:$E$15,3,TRUE),IF(H187="คศ.2",VLOOKUP(I187,[1]แผ่น1!$C$11:$E$12,3,TRUE),IF(H187="คศ.3",VLOOKUP(I187,[1]แผ่น1!$C$8:$E$9,3,TRUE),IF(H187="คศ.4",VLOOKUP(I187,[1]แผ่น1!$C$5:$E$6,3,TRUE),IF(H187="คศ.5",VLOOKUP(I187,[1]แผ่น1!$C$2:$E$3,3,TRUE),IF(H187="คศ.2(1)",VLOOKUP(I187,[1]แผ่น1!$C$14:$E$15,3,TRUE),IF(H187="คศ.3(2)",VLOOKUP(I187,[1]แผ่น1!$C$11:$E$12,3,TRUE),IF(H187="คศ.4(3)",VLOOKUP(I187,[1]แผ่น1!$C$8:$E$9,3,TRUE),IF(H187="คศ.5(4)",VLOOKUP(I187,[1]แผ่น1!$C$5:$E$6,3,TRUE),0))))))))))</f>
        <v>49330</v>
      </c>
      <c r="L187" s="91">
        <f t="shared" si="20"/>
        <v>0</v>
      </c>
      <c r="M187" s="92">
        <f t="shared" si="21"/>
        <v>0</v>
      </c>
      <c r="N187" s="90">
        <f t="shared" si="22"/>
        <v>45730</v>
      </c>
      <c r="O187" s="93">
        <v>69040</v>
      </c>
      <c r="P187" s="89">
        <f t="shared" si="23"/>
        <v>45730</v>
      </c>
      <c r="Q187" s="89">
        <f t="shared" si="24"/>
        <v>0</v>
      </c>
      <c r="R187" s="315"/>
      <c r="S187" s="316"/>
      <c r="T187" s="70">
        <v>2</v>
      </c>
      <c r="U187" s="318"/>
    </row>
    <row r="188" spans="1:21">
      <c r="A188" s="317">
        <v>178</v>
      </c>
      <c r="B188" s="68" t="s">
        <v>671</v>
      </c>
      <c r="C188" s="65" t="s">
        <v>12</v>
      </c>
      <c r="D188" s="66" t="s">
        <v>185</v>
      </c>
      <c r="E188" s="67" t="s">
        <v>684</v>
      </c>
      <c r="F188" s="68" t="s">
        <v>100</v>
      </c>
      <c r="G188" s="19">
        <v>9362</v>
      </c>
      <c r="H188" s="69" t="s">
        <v>18</v>
      </c>
      <c r="I188" s="51">
        <v>30890</v>
      </c>
      <c r="J188" s="128">
        <f>IF(H188="ครูผู้ช่วย",VLOOKUP(I188,[1]แผ่น1!$C$17:$E$18,3,TRUE),IF(H188="คศ.1",VLOOKUP(I188,[1]แผ่น1!$C$14:$E$15,3,TRUE),IF(H188="คศ.2",VLOOKUP(I188,[1]แผ่น1!$C$11:$E$12,3,TRUE),IF(H188="คศ.3",VLOOKUP(I188,[1]แผ่น1!$C$8:$E$9,3,TRUE),IF(H188="คศ.4",VLOOKUP(I188,[1]แผ่น1!$C$5:$E$6,3,TRUE),IF(H188="คศ.5",VLOOKUP(I188,[1]แผ่น1!$C$2:$E$3,3,TRUE),IF(H188="คศ.2(1)",VLOOKUP(I188,[1]แผ่น1!$C$14:$E$15,3,TRUE),IF(H188="คศ.3(2)",VLOOKUP(I188,[1]แผ่น1!$C$11:$E$12,3,TRUE),IF(H188="คศ.4(3)",VLOOKUP(I188,[1]แผ่น1!$C$8:$E$9,3,TRUE),IF(H188="คศ.5(4)",VLOOKUP(I188,[1]แผ่น1!$C$5:$E$6,3,TRUE),0))))))))))</f>
        <v>37200</v>
      </c>
      <c r="L188" s="91">
        <f t="shared" si="20"/>
        <v>0</v>
      </c>
      <c r="M188" s="92">
        <f t="shared" si="21"/>
        <v>0</v>
      </c>
      <c r="N188" s="90">
        <f t="shared" si="22"/>
        <v>30890</v>
      </c>
      <c r="O188" s="93">
        <v>69040</v>
      </c>
      <c r="P188" s="89">
        <f t="shared" si="23"/>
        <v>30890</v>
      </c>
      <c r="Q188" s="89">
        <f t="shared" si="24"/>
        <v>0</v>
      </c>
      <c r="R188" s="315"/>
      <c r="S188" s="316"/>
      <c r="T188" s="70">
        <v>2</v>
      </c>
      <c r="U188" s="318"/>
    </row>
    <row r="189" spans="1:21">
      <c r="A189" s="317">
        <v>179</v>
      </c>
      <c r="B189" s="68" t="s">
        <v>687</v>
      </c>
      <c r="C189" s="65" t="s">
        <v>19</v>
      </c>
      <c r="D189" s="66" t="s">
        <v>689</v>
      </c>
      <c r="E189" s="67" t="s">
        <v>690</v>
      </c>
      <c r="F189" s="68" t="s">
        <v>124</v>
      </c>
      <c r="G189" s="13" t="s">
        <v>691</v>
      </c>
      <c r="H189" s="69" t="s">
        <v>124</v>
      </c>
      <c r="I189" s="51">
        <v>16860</v>
      </c>
      <c r="J189" s="128">
        <f>IF(H189="ครูผู้ช่วย",VLOOKUP(I189,[1]แผ่น1!$C$17:$E$18,3,TRUE),IF(H189="คศ.1",VLOOKUP(I189,[1]แผ่น1!$C$14:$E$15,3,TRUE),IF(H189="คศ.2",VLOOKUP(I189,[1]แผ่น1!$C$11:$E$12,3,TRUE),IF(H189="คศ.3",VLOOKUP(I189,[1]แผ่น1!$C$8:$E$9,3,TRUE),IF(H189="คศ.4",VLOOKUP(I189,[1]แผ่น1!$C$5:$E$6,3,TRUE),IF(H189="คศ.5",VLOOKUP(I189,[1]แผ่น1!$C$2:$E$3,3,TRUE),IF(H189="คศ.2(1)",VLOOKUP(I189,[1]แผ่น1!$C$14:$E$15,3,TRUE),IF(H189="คศ.3(2)",VLOOKUP(I189,[1]แผ่น1!$C$11:$E$12,3,TRUE),IF(H189="คศ.4(3)",VLOOKUP(I189,[1]แผ่น1!$C$8:$E$9,3,TRUE),IF(H189="คศ.5(4)",VLOOKUP(I189,[1]แผ่น1!$C$5:$E$6,3,TRUE),0))))))))))</f>
        <v>17480</v>
      </c>
      <c r="L189" s="91">
        <f t="shared" si="20"/>
        <v>0</v>
      </c>
      <c r="M189" s="92">
        <f t="shared" si="21"/>
        <v>0</v>
      </c>
      <c r="N189" s="90">
        <f t="shared" si="22"/>
        <v>16860</v>
      </c>
      <c r="O189" s="93">
        <v>24750</v>
      </c>
      <c r="P189" s="89">
        <f t="shared" si="23"/>
        <v>16860</v>
      </c>
      <c r="Q189" s="89">
        <f t="shared" si="24"/>
        <v>0</v>
      </c>
      <c r="R189" s="315"/>
      <c r="S189" s="316"/>
      <c r="T189" s="70">
        <v>2</v>
      </c>
      <c r="U189" s="318"/>
    </row>
    <row r="190" spans="1:21">
      <c r="A190" s="317">
        <v>180</v>
      </c>
      <c r="B190" s="68" t="s">
        <v>687</v>
      </c>
      <c r="C190" s="65" t="s">
        <v>12</v>
      </c>
      <c r="D190" s="66" t="s">
        <v>692</v>
      </c>
      <c r="E190" s="67" t="s">
        <v>693</v>
      </c>
      <c r="F190" s="68" t="s">
        <v>100</v>
      </c>
      <c r="G190" s="13" t="s">
        <v>694</v>
      </c>
      <c r="H190" s="69" t="s">
        <v>18</v>
      </c>
      <c r="I190" s="51">
        <v>50760</v>
      </c>
      <c r="J190" s="128">
        <f>IF(H190="ครูผู้ช่วย",VLOOKUP(I190,[1]แผ่น1!$C$17:$E$18,3,TRUE),IF(H190="คศ.1",VLOOKUP(I190,[1]แผ่น1!$C$14:$E$15,3,TRUE),IF(H190="คศ.2",VLOOKUP(I190,[1]แผ่น1!$C$11:$E$12,3,TRUE),IF(H190="คศ.3",VLOOKUP(I190,[1]แผ่น1!$C$8:$E$9,3,TRUE),IF(H190="คศ.4",VLOOKUP(I190,[1]แผ่น1!$C$5:$E$6,3,TRUE),IF(H190="คศ.5",VLOOKUP(I190,[1]แผ่น1!$C$2:$E$3,3,TRUE),IF(H190="คศ.2(1)",VLOOKUP(I190,[1]แผ่น1!$C$14:$E$15,3,TRUE),IF(H190="คศ.3(2)",VLOOKUP(I190,[1]แผ่น1!$C$11:$E$12,3,TRUE),IF(H190="คศ.4(3)",VLOOKUP(I190,[1]แผ่น1!$C$8:$E$9,3,TRUE),IF(H190="คศ.5(4)",VLOOKUP(I190,[1]แผ่น1!$C$5:$E$6,3,TRUE),0))))))))))</f>
        <v>49330</v>
      </c>
      <c r="L190" s="91">
        <f t="shared" si="20"/>
        <v>0</v>
      </c>
      <c r="M190" s="92">
        <f t="shared" si="21"/>
        <v>0</v>
      </c>
      <c r="N190" s="90">
        <f t="shared" si="22"/>
        <v>50760</v>
      </c>
      <c r="O190" s="93">
        <v>69040</v>
      </c>
      <c r="P190" s="89">
        <f t="shared" si="23"/>
        <v>50760</v>
      </c>
      <c r="Q190" s="89">
        <f t="shared" si="24"/>
        <v>0</v>
      </c>
      <c r="R190" s="315"/>
      <c r="S190" s="316"/>
      <c r="T190" s="70">
        <v>2</v>
      </c>
      <c r="U190" s="318"/>
    </row>
    <row r="191" spans="1:21">
      <c r="A191" s="317">
        <v>181</v>
      </c>
      <c r="B191" s="68" t="s">
        <v>687</v>
      </c>
      <c r="C191" s="65" t="s">
        <v>12</v>
      </c>
      <c r="D191" s="66" t="s">
        <v>695</v>
      </c>
      <c r="E191" s="67" t="s">
        <v>696</v>
      </c>
      <c r="F191" s="68" t="s">
        <v>100</v>
      </c>
      <c r="G191" s="13" t="s">
        <v>697</v>
      </c>
      <c r="H191" s="69" t="s">
        <v>34</v>
      </c>
      <c r="I191" s="51">
        <v>25310</v>
      </c>
      <c r="J191" s="128">
        <f>IF(H191="ครูผู้ช่วย",VLOOKUP(I191,[1]แผ่น1!$C$17:$E$18,3,TRUE),IF(H191="คศ.1",VLOOKUP(I191,[1]แผ่น1!$C$14:$E$15,3,TRUE),IF(H191="คศ.2",VLOOKUP(I191,[1]แผ่น1!$C$11:$E$12,3,TRUE),IF(H191="คศ.3",VLOOKUP(I191,[1]แผ่น1!$C$8:$E$9,3,TRUE),IF(H191="คศ.4",VLOOKUP(I191,[1]แผ่น1!$C$5:$E$6,3,TRUE),IF(H191="คศ.5",VLOOKUP(I191,[1]แผ่น1!$C$2:$E$3,3,TRUE),IF(H191="คศ.2(1)",VLOOKUP(I191,[1]แผ่น1!$C$14:$E$15,3,TRUE),IF(H191="คศ.3(2)",VLOOKUP(I191,[1]แผ่น1!$C$11:$E$12,3,TRUE),IF(H191="คศ.4(3)",VLOOKUP(I191,[1]แผ่น1!$C$8:$E$9,3,TRUE),IF(H191="คศ.5(4)",VLOOKUP(I191,[1]แผ่น1!$C$5:$E$6,3,TRUE),0))))))))))</f>
        <v>30200</v>
      </c>
      <c r="L191" s="91">
        <f t="shared" si="20"/>
        <v>0</v>
      </c>
      <c r="M191" s="92">
        <f t="shared" si="21"/>
        <v>0</v>
      </c>
      <c r="N191" s="90">
        <f t="shared" si="22"/>
        <v>25310</v>
      </c>
      <c r="O191" s="93">
        <v>58390</v>
      </c>
      <c r="P191" s="89">
        <f t="shared" si="23"/>
        <v>25310</v>
      </c>
      <c r="Q191" s="89">
        <f t="shared" si="24"/>
        <v>0</v>
      </c>
      <c r="R191" s="315"/>
      <c r="S191" s="316"/>
      <c r="T191" s="70">
        <v>2</v>
      </c>
      <c r="U191" s="318"/>
    </row>
    <row r="192" spans="1:21">
      <c r="A192" s="317">
        <v>182</v>
      </c>
      <c r="B192" s="68" t="s">
        <v>700</v>
      </c>
      <c r="C192" s="65" t="s">
        <v>23</v>
      </c>
      <c r="D192" s="66" t="s">
        <v>698</v>
      </c>
      <c r="E192" s="67" t="s">
        <v>699</v>
      </c>
      <c r="F192" s="68" t="s">
        <v>100</v>
      </c>
      <c r="G192" s="13" t="s">
        <v>701</v>
      </c>
      <c r="H192" s="69" t="s">
        <v>18</v>
      </c>
      <c r="I192" s="51">
        <v>67920</v>
      </c>
      <c r="J192" s="128">
        <f>IF(H192="ครูผู้ช่วย",VLOOKUP(I192,[1]แผ่น1!$C$17:$E$18,3,TRUE),IF(H192="คศ.1",VLOOKUP(I192,[1]แผ่น1!$C$14:$E$15,3,TRUE),IF(H192="คศ.2",VLOOKUP(I192,[1]แผ่น1!$C$11:$E$12,3,TRUE),IF(H192="คศ.3",VLOOKUP(I192,[1]แผ่น1!$C$8:$E$9,3,TRUE),IF(H192="คศ.4",VLOOKUP(I192,[1]แผ่น1!$C$5:$E$6,3,TRUE),IF(H192="คศ.5",VLOOKUP(I192,[1]แผ่น1!$C$2:$E$3,3,TRUE),IF(H192="คศ.2(1)",VLOOKUP(I192,[1]แผ่น1!$C$14:$E$15,3,TRUE),IF(H192="คศ.3(2)",VLOOKUP(I192,[1]แผ่น1!$C$11:$E$12,3,TRUE),IF(H192="คศ.4(3)",VLOOKUP(I192,[1]แผ่น1!$C$8:$E$9,3,TRUE),IF(H192="คศ.5(4)",VLOOKUP(I192,[1]แผ่น1!$C$5:$E$6,3,TRUE),0))))))))))</f>
        <v>49330</v>
      </c>
      <c r="L192" s="91">
        <f t="shared" si="20"/>
        <v>0</v>
      </c>
      <c r="M192" s="92">
        <f t="shared" si="21"/>
        <v>0</v>
      </c>
      <c r="N192" s="90">
        <f t="shared" si="22"/>
        <v>67920</v>
      </c>
      <c r="O192" s="93">
        <v>69040</v>
      </c>
      <c r="P192" s="89">
        <f t="shared" si="23"/>
        <v>67920</v>
      </c>
      <c r="Q192" s="89">
        <f t="shared" si="24"/>
        <v>0</v>
      </c>
      <c r="R192" s="315"/>
      <c r="S192" s="316"/>
      <c r="T192" s="70">
        <v>2</v>
      </c>
      <c r="U192" s="318"/>
    </row>
    <row r="193" spans="1:21">
      <c r="A193" s="317">
        <v>183</v>
      </c>
      <c r="B193" s="68" t="s">
        <v>700</v>
      </c>
      <c r="C193" s="65" t="s">
        <v>19</v>
      </c>
      <c r="D193" s="66" t="s">
        <v>702</v>
      </c>
      <c r="E193" s="67" t="s">
        <v>703</v>
      </c>
      <c r="F193" s="68" t="s">
        <v>124</v>
      </c>
      <c r="G193" s="13" t="s">
        <v>704</v>
      </c>
      <c r="H193" s="69" t="s">
        <v>124</v>
      </c>
      <c r="I193" s="51">
        <v>15800</v>
      </c>
      <c r="J193" s="128">
        <f>IF(H193="ครูผู้ช่วย",VLOOKUP(I193,[1]แผ่น1!$C$17:$E$18,3,TRUE),IF(H193="คศ.1",VLOOKUP(I193,[1]แผ่น1!$C$14:$E$15,3,TRUE),IF(H193="คศ.2",VLOOKUP(I193,[1]แผ่น1!$C$11:$E$12,3,TRUE),IF(H193="คศ.3",VLOOKUP(I193,[1]แผ่น1!$C$8:$E$9,3,TRUE),IF(H193="คศ.4",VLOOKUP(I193,[1]แผ่น1!$C$5:$E$6,3,TRUE),IF(H193="คศ.5",VLOOKUP(I193,[1]แผ่น1!$C$2:$E$3,3,TRUE),IF(H193="คศ.2(1)",VLOOKUP(I193,[1]แผ่น1!$C$14:$E$15,3,TRUE),IF(H193="คศ.3(2)",VLOOKUP(I193,[1]แผ่น1!$C$11:$E$12,3,TRUE),IF(H193="คศ.4(3)",VLOOKUP(I193,[1]แผ่น1!$C$8:$E$9,3,TRUE),IF(H193="คศ.5(4)",VLOOKUP(I193,[1]แผ่น1!$C$5:$E$6,3,TRUE),0))))))))))</f>
        <v>17480</v>
      </c>
      <c r="L193" s="91">
        <f t="shared" si="20"/>
        <v>0</v>
      </c>
      <c r="M193" s="92">
        <f t="shared" si="21"/>
        <v>0</v>
      </c>
      <c r="N193" s="90">
        <f t="shared" si="22"/>
        <v>15800</v>
      </c>
      <c r="O193" s="93">
        <v>24750</v>
      </c>
      <c r="P193" s="89">
        <f t="shared" si="23"/>
        <v>15800</v>
      </c>
      <c r="Q193" s="89">
        <f t="shared" si="24"/>
        <v>0</v>
      </c>
      <c r="R193" s="315"/>
      <c r="S193" s="316"/>
      <c r="T193" s="70">
        <v>2</v>
      </c>
      <c r="U193" s="318"/>
    </row>
    <row r="194" spans="1:21">
      <c r="A194" s="317">
        <v>184</v>
      </c>
      <c r="B194" s="68" t="s">
        <v>707</v>
      </c>
      <c r="C194" s="65" t="s">
        <v>23</v>
      </c>
      <c r="D194" s="66" t="s">
        <v>709</v>
      </c>
      <c r="E194" s="67" t="s">
        <v>710</v>
      </c>
      <c r="F194" s="68" t="s">
        <v>100</v>
      </c>
      <c r="G194" s="13" t="s">
        <v>711</v>
      </c>
      <c r="H194" s="69" t="s">
        <v>18</v>
      </c>
      <c r="I194" s="51">
        <v>51900</v>
      </c>
      <c r="J194" s="128">
        <f>IF(H194="ครูผู้ช่วย",VLOOKUP(I194,[1]แผ่น1!$C$17:$E$18,3,TRUE),IF(H194="คศ.1",VLOOKUP(I194,[1]แผ่น1!$C$14:$E$15,3,TRUE),IF(H194="คศ.2",VLOOKUP(I194,[1]แผ่น1!$C$11:$E$12,3,TRUE),IF(H194="คศ.3",VLOOKUP(I194,[1]แผ่น1!$C$8:$E$9,3,TRUE),IF(H194="คศ.4",VLOOKUP(I194,[1]แผ่น1!$C$5:$E$6,3,TRUE),IF(H194="คศ.5",VLOOKUP(I194,[1]แผ่น1!$C$2:$E$3,3,TRUE),IF(H194="คศ.2(1)",VLOOKUP(I194,[1]แผ่น1!$C$14:$E$15,3,TRUE),IF(H194="คศ.3(2)",VLOOKUP(I194,[1]แผ่น1!$C$11:$E$12,3,TRUE),IF(H194="คศ.4(3)",VLOOKUP(I194,[1]แผ่น1!$C$8:$E$9,3,TRUE),IF(H194="คศ.5(4)",VLOOKUP(I194,[1]แผ่น1!$C$5:$E$6,3,TRUE),0))))))))))</f>
        <v>49330</v>
      </c>
      <c r="L194" s="91">
        <f t="shared" si="20"/>
        <v>0</v>
      </c>
      <c r="M194" s="92">
        <f t="shared" si="21"/>
        <v>0</v>
      </c>
      <c r="N194" s="90">
        <f t="shared" si="22"/>
        <v>51900</v>
      </c>
      <c r="O194" s="93">
        <v>69040</v>
      </c>
      <c r="P194" s="89">
        <f t="shared" si="23"/>
        <v>51900</v>
      </c>
      <c r="Q194" s="89">
        <f t="shared" si="24"/>
        <v>0</v>
      </c>
      <c r="R194" s="315"/>
      <c r="S194" s="316"/>
      <c r="T194" s="70">
        <v>2</v>
      </c>
      <c r="U194" s="318"/>
    </row>
    <row r="195" spans="1:21">
      <c r="A195" s="317">
        <v>185</v>
      </c>
      <c r="B195" s="68" t="s">
        <v>707</v>
      </c>
      <c r="C195" s="65" t="s">
        <v>23</v>
      </c>
      <c r="D195" s="66" t="s">
        <v>712</v>
      </c>
      <c r="E195" s="67" t="s">
        <v>713</v>
      </c>
      <c r="F195" s="68" t="s">
        <v>100</v>
      </c>
      <c r="G195" s="13" t="s">
        <v>714</v>
      </c>
      <c r="H195" s="69" t="s">
        <v>18</v>
      </c>
      <c r="I195" s="51">
        <v>45620</v>
      </c>
      <c r="J195" s="128">
        <f>IF(H195="ครูผู้ช่วย",VLOOKUP(I195,[1]แผ่น1!$C$17:$E$18,3,TRUE),IF(H195="คศ.1",VLOOKUP(I195,[1]แผ่น1!$C$14:$E$15,3,TRUE),IF(H195="คศ.2",VLOOKUP(I195,[1]แผ่น1!$C$11:$E$12,3,TRUE),IF(H195="คศ.3",VLOOKUP(I195,[1]แผ่น1!$C$8:$E$9,3,TRUE),IF(H195="คศ.4",VLOOKUP(I195,[1]แผ่น1!$C$5:$E$6,3,TRUE),IF(H195="คศ.5",VLOOKUP(I195,[1]แผ่น1!$C$2:$E$3,3,TRUE),IF(H195="คศ.2(1)",VLOOKUP(I195,[1]แผ่น1!$C$14:$E$15,3,TRUE),IF(H195="คศ.3(2)",VLOOKUP(I195,[1]แผ่น1!$C$11:$E$12,3,TRUE),IF(H195="คศ.4(3)",VLOOKUP(I195,[1]แผ่น1!$C$8:$E$9,3,TRUE),IF(H195="คศ.5(4)",VLOOKUP(I195,[1]แผ่น1!$C$5:$E$6,3,TRUE),0))))))))))</f>
        <v>49330</v>
      </c>
      <c r="L195" s="91">
        <f t="shared" si="20"/>
        <v>0</v>
      </c>
      <c r="M195" s="92">
        <f t="shared" si="21"/>
        <v>0</v>
      </c>
      <c r="N195" s="90">
        <f t="shared" si="22"/>
        <v>45620</v>
      </c>
      <c r="O195" s="93">
        <v>69040</v>
      </c>
      <c r="P195" s="89">
        <f t="shared" si="23"/>
        <v>45620</v>
      </c>
      <c r="Q195" s="89">
        <f t="shared" si="24"/>
        <v>0</v>
      </c>
      <c r="R195" s="315"/>
      <c r="S195" s="316"/>
      <c r="T195" s="70">
        <v>2</v>
      </c>
      <c r="U195" s="318"/>
    </row>
    <row r="196" spans="1:21">
      <c r="A196" s="317">
        <v>186</v>
      </c>
      <c r="B196" s="68" t="s">
        <v>707</v>
      </c>
      <c r="C196" s="65" t="s">
        <v>19</v>
      </c>
      <c r="D196" s="66" t="s">
        <v>715</v>
      </c>
      <c r="E196" s="67" t="s">
        <v>716</v>
      </c>
      <c r="F196" s="68" t="s">
        <v>100</v>
      </c>
      <c r="G196" s="13" t="s">
        <v>717</v>
      </c>
      <c r="H196" s="69" t="s">
        <v>18</v>
      </c>
      <c r="I196" s="51">
        <v>48230</v>
      </c>
      <c r="J196" s="128">
        <f>IF(H196="ครูผู้ช่วย",VLOOKUP(I196,[1]แผ่น1!$C$17:$E$18,3,TRUE),IF(H196="คศ.1",VLOOKUP(I196,[1]แผ่น1!$C$14:$E$15,3,TRUE),IF(H196="คศ.2",VLOOKUP(I196,[1]แผ่น1!$C$11:$E$12,3,TRUE),IF(H196="คศ.3",VLOOKUP(I196,[1]แผ่น1!$C$8:$E$9,3,TRUE),IF(H196="คศ.4",VLOOKUP(I196,[1]แผ่น1!$C$5:$E$6,3,TRUE),IF(H196="คศ.5",VLOOKUP(I196,[1]แผ่น1!$C$2:$E$3,3,TRUE),IF(H196="คศ.2(1)",VLOOKUP(I196,[1]แผ่น1!$C$14:$E$15,3,TRUE),IF(H196="คศ.3(2)",VLOOKUP(I196,[1]แผ่น1!$C$11:$E$12,3,TRUE),IF(H196="คศ.4(3)",VLOOKUP(I196,[1]แผ่น1!$C$8:$E$9,3,TRUE),IF(H196="คศ.5(4)",VLOOKUP(I196,[1]แผ่น1!$C$5:$E$6,3,TRUE),0))))))))))</f>
        <v>49330</v>
      </c>
      <c r="L196" s="91">
        <f t="shared" si="20"/>
        <v>0</v>
      </c>
      <c r="M196" s="92">
        <f t="shared" si="21"/>
        <v>0</v>
      </c>
      <c r="N196" s="90">
        <f t="shared" si="22"/>
        <v>48230</v>
      </c>
      <c r="O196" s="93">
        <v>69040</v>
      </c>
      <c r="P196" s="89">
        <f t="shared" si="23"/>
        <v>48230</v>
      </c>
      <c r="Q196" s="89">
        <f t="shared" si="24"/>
        <v>0</v>
      </c>
      <c r="R196" s="315"/>
      <c r="S196" s="316"/>
      <c r="T196" s="70">
        <v>2</v>
      </c>
      <c r="U196" s="318"/>
    </row>
    <row r="197" spans="1:21">
      <c r="A197" s="317">
        <v>187</v>
      </c>
      <c r="B197" s="68" t="s">
        <v>707</v>
      </c>
      <c r="C197" s="65" t="s">
        <v>19</v>
      </c>
      <c r="D197" s="66" t="s">
        <v>718</v>
      </c>
      <c r="E197" s="67" t="s">
        <v>719</v>
      </c>
      <c r="F197" s="68" t="s">
        <v>100</v>
      </c>
      <c r="G197" s="13" t="s">
        <v>720</v>
      </c>
      <c r="H197" s="69" t="s">
        <v>34</v>
      </c>
      <c r="I197" s="51">
        <v>28240</v>
      </c>
      <c r="J197" s="128">
        <f>IF(H197="ครูผู้ช่วย",VLOOKUP(I197,[1]แผ่น1!$C$17:$E$18,3,TRUE),IF(H197="คศ.1",VLOOKUP(I197,[1]แผ่น1!$C$14:$E$15,3,TRUE),IF(H197="คศ.2",VLOOKUP(I197,[1]แผ่น1!$C$11:$E$12,3,TRUE),IF(H197="คศ.3",VLOOKUP(I197,[1]แผ่น1!$C$8:$E$9,3,TRUE),IF(H197="คศ.4",VLOOKUP(I197,[1]แผ่น1!$C$5:$E$6,3,TRUE),IF(H197="คศ.5",VLOOKUP(I197,[1]แผ่น1!$C$2:$E$3,3,TRUE),IF(H197="คศ.2(1)",VLOOKUP(I197,[1]แผ่น1!$C$14:$E$15,3,TRUE),IF(H197="คศ.3(2)",VLOOKUP(I197,[1]แผ่น1!$C$11:$E$12,3,TRUE),IF(H197="คศ.4(3)",VLOOKUP(I197,[1]แผ่น1!$C$8:$E$9,3,TRUE),IF(H197="คศ.5(4)",VLOOKUP(I197,[1]แผ่น1!$C$5:$E$6,3,TRUE),0))))))))))</f>
        <v>30200</v>
      </c>
      <c r="L197" s="91">
        <f t="shared" si="20"/>
        <v>0</v>
      </c>
      <c r="M197" s="92">
        <f t="shared" si="21"/>
        <v>0</v>
      </c>
      <c r="N197" s="90">
        <f t="shared" si="22"/>
        <v>28240</v>
      </c>
      <c r="O197" s="93">
        <v>58390</v>
      </c>
      <c r="P197" s="89">
        <f t="shared" si="23"/>
        <v>28240</v>
      </c>
      <c r="Q197" s="89">
        <f t="shared" si="24"/>
        <v>0</v>
      </c>
      <c r="R197" s="315"/>
      <c r="S197" s="316"/>
      <c r="T197" s="70">
        <v>2</v>
      </c>
      <c r="U197" s="318"/>
    </row>
    <row r="198" spans="1:21">
      <c r="A198" s="317">
        <v>188</v>
      </c>
      <c r="B198" s="68" t="s">
        <v>707</v>
      </c>
      <c r="C198" s="65" t="s">
        <v>12</v>
      </c>
      <c r="D198" s="66" t="s">
        <v>721</v>
      </c>
      <c r="E198" s="67" t="s">
        <v>722</v>
      </c>
      <c r="F198" s="68" t="s">
        <v>100</v>
      </c>
      <c r="G198" s="13" t="s">
        <v>723</v>
      </c>
      <c r="H198" s="69" t="s">
        <v>18</v>
      </c>
      <c r="I198" s="51">
        <v>48450</v>
      </c>
      <c r="J198" s="128">
        <f>IF(H198="ครูผู้ช่วย",VLOOKUP(I198,[1]แผ่น1!$C$17:$E$18,3,TRUE),IF(H198="คศ.1",VLOOKUP(I198,[1]แผ่น1!$C$14:$E$15,3,TRUE),IF(H198="คศ.2",VLOOKUP(I198,[1]แผ่น1!$C$11:$E$12,3,TRUE),IF(H198="คศ.3",VLOOKUP(I198,[1]แผ่น1!$C$8:$E$9,3,TRUE),IF(H198="คศ.4",VLOOKUP(I198,[1]แผ่น1!$C$5:$E$6,3,TRUE),IF(H198="คศ.5",VLOOKUP(I198,[1]แผ่น1!$C$2:$E$3,3,TRUE),IF(H198="คศ.2(1)",VLOOKUP(I198,[1]แผ่น1!$C$14:$E$15,3,TRUE),IF(H198="คศ.3(2)",VLOOKUP(I198,[1]แผ่น1!$C$11:$E$12,3,TRUE),IF(H198="คศ.4(3)",VLOOKUP(I198,[1]แผ่น1!$C$8:$E$9,3,TRUE),IF(H198="คศ.5(4)",VLOOKUP(I198,[1]แผ่น1!$C$5:$E$6,3,TRUE),0))))))))))</f>
        <v>49330</v>
      </c>
      <c r="L198" s="91">
        <f t="shared" si="20"/>
        <v>0</v>
      </c>
      <c r="M198" s="92">
        <f t="shared" si="21"/>
        <v>0</v>
      </c>
      <c r="N198" s="90">
        <f t="shared" si="22"/>
        <v>48450</v>
      </c>
      <c r="O198" s="93">
        <v>69040</v>
      </c>
      <c r="P198" s="89">
        <f t="shared" si="23"/>
        <v>48450</v>
      </c>
      <c r="Q198" s="89">
        <f t="shared" si="24"/>
        <v>0</v>
      </c>
      <c r="R198" s="315"/>
      <c r="S198" s="316"/>
      <c r="T198" s="70">
        <v>2</v>
      </c>
      <c r="U198" s="318"/>
    </row>
    <row r="199" spans="1:21">
      <c r="A199" s="317">
        <v>189</v>
      </c>
      <c r="B199" s="68" t="s">
        <v>707</v>
      </c>
      <c r="C199" s="65" t="s">
        <v>12</v>
      </c>
      <c r="D199" s="66" t="s">
        <v>724</v>
      </c>
      <c r="E199" s="67" t="s">
        <v>725</v>
      </c>
      <c r="F199" s="68" t="s">
        <v>100</v>
      </c>
      <c r="G199" s="13" t="s">
        <v>726</v>
      </c>
      <c r="H199" s="69" t="s">
        <v>18</v>
      </c>
      <c r="I199" s="51">
        <v>53440</v>
      </c>
      <c r="J199" s="128">
        <f>IF(H199="ครูผู้ช่วย",VLOOKUP(I199,[1]แผ่น1!$C$17:$E$18,3,TRUE),IF(H199="คศ.1",VLOOKUP(I199,[1]แผ่น1!$C$14:$E$15,3,TRUE),IF(H199="คศ.2",VLOOKUP(I199,[1]แผ่น1!$C$11:$E$12,3,TRUE),IF(H199="คศ.3",VLOOKUP(I199,[1]แผ่น1!$C$8:$E$9,3,TRUE),IF(H199="คศ.4",VLOOKUP(I199,[1]แผ่น1!$C$5:$E$6,3,TRUE),IF(H199="คศ.5",VLOOKUP(I199,[1]แผ่น1!$C$2:$E$3,3,TRUE),IF(H199="คศ.2(1)",VLOOKUP(I199,[1]แผ่น1!$C$14:$E$15,3,TRUE),IF(H199="คศ.3(2)",VLOOKUP(I199,[1]แผ่น1!$C$11:$E$12,3,TRUE),IF(H199="คศ.4(3)",VLOOKUP(I199,[1]แผ่น1!$C$8:$E$9,3,TRUE),IF(H199="คศ.5(4)",VLOOKUP(I199,[1]แผ่น1!$C$5:$E$6,3,TRUE),0))))))))))</f>
        <v>49330</v>
      </c>
      <c r="L199" s="91">
        <f t="shared" si="20"/>
        <v>0</v>
      </c>
      <c r="M199" s="92">
        <f t="shared" si="21"/>
        <v>0</v>
      </c>
      <c r="N199" s="90">
        <f t="shared" si="22"/>
        <v>53440</v>
      </c>
      <c r="O199" s="93">
        <v>69040</v>
      </c>
      <c r="P199" s="89">
        <f t="shared" si="23"/>
        <v>53440</v>
      </c>
      <c r="Q199" s="89">
        <f t="shared" si="24"/>
        <v>0</v>
      </c>
      <c r="R199" s="315"/>
      <c r="S199" s="316"/>
      <c r="T199" s="70">
        <v>2</v>
      </c>
      <c r="U199" s="318"/>
    </row>
    <row r="200" spans="1:21">
      <c r="A200" s="317">
        <v>190</v>
      </c>
      <c r="B200" s="68" t="s">
        <v>707</v>
      </c>
      <c r="C200" s="65" t="s">
        <v>12</v>
      </c>
      <c r="D200" s="66" t="s">
        <v>727</v>
      </c>
      <c r="E200" s="67" t="s">
        <v>728</v>
      </c>
      <c r="F200" s="68" t="s">
        <v>100</v>
      </c>
      <c r="G200" s="13" t="s">
        <v>729</v>
      </c>
      <c r="H200" s="69" t="s">
        <v>18</v>
      </c>
      <c r="I200" s="51">
        <v>64500</v>
      </c>
      <c r="J200" s="128">
        <f>IF(H200="ครูผู้ช่วย",VLOOKUP(I200,[1]แผ่น1!$C$17:$E$18,3,TRUE),IF(H200="คศ.1",VLOOKUP(I200,[1]แผ่น1!$C$14:$E$15,3,TRUE),IF(H200="คศ.2",VLOOKUP(I200,[1]แผ่น1!$C$11:$E$12,3,TRUE),IF(H200="คศ.3",VLOOKUP(I200,[1]แผ่น1!$C$8:$E$9,3,TRUE),IF(H200="คศ.4",VLOOKUP(I200,[1]แผ่น1!$C$5:$E$6,3,TRUE),IF(H200="คศ.5",VLOOKUP(I200,[1]แผ่น1!$C$2:$E$3,3,TRUE),IF(H200="คศ.2(1)",VLOOKUP(I200,[1]แผ่น1!$C$14:$E$15,3,TRUE),IF(H200="คศ.3(2)",VLOOKUP(I200,[1]แผ่น1!$C$11:$E$12,3,TRUE),IF(H200="คศ.4(3)",VLOOKUP(I200,[1]แผ่น1!$C$8:$E$9,3,TRUE),IF(H200="คศ.5(4)",VLOOKUP(I200,[1]แผ่น1!$C$5:$E$6,3,TRUE),0))))))))))</f>
        <v>49330</v>
      </c>
      <c r="L200" s="91">
        <f t="shared" si="20"/>
        <v>0</v>
      </c>
      <c r="M200" s="92">
        <f t="shared" si="21"/>
        <v>0</v>
      </c>
      <c r="N200" s="90">
        <f t="shared" si="22"/>
        <v>64500</v>
      </c>
      <c r="O200" s="93">
        <v>69040</v>
      </c>
      <c r="P200" s="89">
        <f t="shared" si="23"/>
        <v>64500</v>
      </c>
      <c r="Q200" s="89">
        <f t="shared" si="24"/>
        <v>0</v>
      </c>
      <c r="R200" s="315"/>
      <c r="S200" s="316"/>
      <c r="T200" s="70">
        <v>2</v>
      </c>
      <c r="U200" s="318"/>
    </row>
    <row r="201" spans="1:21">
      <c r="A201" s="317">
        <v>191</v>
      </c>
      <c r="B201" s="68" t="s">
        <v>707</v>
      </c>
      <c r="C201" s="65" t="s">
        <v>12</v>
      </c>
      <c r="D201" s="66" t="s">
        <v>730</v>
      </c>
      <c r="E201" s="67" t="s">
        <v>731</v>
      </c>
      <c r="F201" s="68" t="s">
        <v>100</v>
      </c>
      <c r="G201" s="13" t="s">
        <v>732</v>
      </c>
      <c r="H201" s="69" t="s">
        <v>18</v>
      </c>
      <c r="I201" s="51">
        <v>35640</v>
      </c>
      <c r="J201" s="128">
        <f>IF(H201="ครูผู้ช่วย",VLOOKUP(I201,[1]แผ่น1!$C$17:$E$18,3,TRUE),IF(H201="คศ.1",VLOOKUP(I201,[1]แผ่น1!$C$14:$E$15,3,TRUE),IF(H201="คศ.2",VLOOKUP(I201,[1]แผ่น1!$C$11:$E$12,3,TRUE),IF(H201="คศ.3",VLOOKUP(I201,[1]แผ่น1!$C$8:$E$9,3,TRUE),IF(H201="คศ.4",VLOOKUP(I201,[1]แผ่น1!$C$5:$E$6,3,TRUE),IF(H201="คศ.5",VLOOKUP(I201,[1]แผ่น1!$C$2:$E$3,3,TRUE),IF(H201="คศ.2(1)",VLOOKUP(I201,[1]แผ่น1!$C$14:$E$15,3,TRUE),IF(H201="คศ.3(2)",VLOOKUP(I201,[1]แผ่น1!$C$11:$E$12,3,TRUE),IF(H201="คศ.4(3)",VLOOKUP(I201,[1]แผ่น1!$C$8:$E$9,3,TRUE),IF(H201="คศ.5(4)",VLOOKUP(I201,[1]แผ่น1!$C$5:$E$6,3,TRUE),0))))))))))</f>
        <v>37200</v>
      </c>
      <c r="L201" s="91">
        <f t="shared" si="20"/>
        <v>0</v>
      </c>
      <c r="M201" s="92">
        <f t="shared" si="21"/>
        <v>0</v>
      </c>
      <c r="N201" s="90">
        <f t="shared" si="22"/>
        <v>35640</v>
      </c>
      <c r="O201" s="93">
        <v>69040</v>
      </c>
      <c r="P201" s="89">
        <f t="shared" si="23"/>
        <v>35640</v>
      </c>
      <c r="Q201" s="89">
        <f t="shared" si="24"/>
        <v>0</v>
      </c>
      <c r="R201" s="315"/>
      <c r="S201" s="316"/>
      <c r="T201" s="70">
        <v>2</v>
      </c>
      <c r="U201" s="318"/>
    </row>
    <row r="202" spans="1:21">
      <c r="A202" s="317">
        <v>192</v>
      </c>
      <c r="B202" s="68" t="s">
        <v>707</v>
      </c>
      <c r="C202" s="65" t="s">
        <v>12</v>
      </c>
      <c r="D202" s="66" t="s">
        <v>733</v>
      </c>
      <c r="E202" s="67" t="s">
        <v>734</v>
      </c>
      <c r="F202" s="68" t="s">
        <v>100</v>
      </c>
      <c r="G202" s="13" t="s">
        <v>735</v>
      </c>
      <c r="H202" s="69" t="s">
        <v>18</v>
      </c>
      <c r="I202" s="51">
        <v>48940</v>
      </c>
      <c r="J202" s="128">
        <f>IF(H202="ครูผู้ช่วย",VLOOKUP(I202,[1]แผ่น1!$C$17:$E$18,3,TRUE),IF(H202="คศ.1",VLOOKUP(I202,[1]แผ่น1!$C$14:$E$15,3,TRUE),IF(H202="คศ.2",VLOOKUP(I202,[1]แผ่น1!$C$11:$E$12,3,TRUE),IF(H202="คศ.3",VLOOKUP(I202,[1]แผ่น1!$C$8:$E$9,3,TRUE),IF(H202="คศ.4",VLOOKUP(I202,[1]แผ่น1!$C$5:$E$6,3,TRUE),IF(H202="คศ.5",VLOOKUP(I202,[1]แผ่น1!$C$2:$E$3,3,TRUE),IF(H202="คศ.2(1)",VLOOKUP(I202,[1]แผ่น1!$C$14:$E$15,3,TRUE),IF(H202="คศ.3(2)",VLOOKUP(I202,[1]แผ่น1!$C$11:$E$12,3,TRUE),IF(H202="คศ.4(3)",VLOOKUP(I202,[1]แผ่น1!$C$8:$E$9,3,TRUE),IF(H202="คศ.5(4)",VLOOKUP(I202,[1]แผ่น1!$C$5:$E$6,3,TRUE),0))))))))))</f>
        <v>49330</v>
      </c>
      <c r="L202" s="91">
        <f t="shared" si="20"/>
        <v>0</v>
      </c>
      <c r="M202" s="92">
        <f t="shared" si="21"/>
        <v>0</v>
      </c>
      <c r="N202" s="90">
        <f t="shared" si="22"/>
        <v>48940</v>
      </c>
      <c r="O202" s="93">
        <v>69040</v>
      </c>
      <c r="P202" s="89">
        <f t="shared" si="23"/>
        <v>48940</v>
      </c>
      <c r="Q202" s="89">
        <f t="shared" si="24"/>
        <v>0</v>
      </c>
      <c r="R202" s="315"/>
      <c r="S202" s="316"/>
      <c r="T202" s="70">
        <v>2</v>
      </c>
      <c r="U202" s="318"/>
    </row>
    <row r="203" spans="1:21">
      <c r="A203" s="317">
        <v>193</v>
      </c>
      <c r="B203" s="68" t="s">
        <v>707</v>
      </c>
      <c r="C203" s="65" t="s">
        <v>23</v>
      </c>
      <c r="D203" s="66" t="s">
        <v>736</v>
      </c>
      <c r="E203" s="67" t="s">
        <v>179</v>
      </c>
      <c r="F203" s="68" t="s">
        <v>124</v>
      </c>
      <c r="G203" s="13" t="s">
        <v>737</v>
      </c>
      <c r="H203" s="69" t="s">
        <v>124</v>
      </c>
      <c r="I203" s="51">
        <v>16870</v>
      </c>
      <c r="J203" s="128">
        <f>IF(H203="ครูผู้ช่วย",VLOOKUP(I203,[1]แผ่น1!$C$17:$E$18,3,TRUE),IF(H203="คศ.1",VLOOKUP(I203,[1]แผ่น1!$C$14:$E$15,3,TRUE),IF(H203="คศ.2",VLOOKUP(I203,[1]แผ่น1!$C$11:$E$12,3,TRUE),IF(H203="คศ.3",VLOOKUP(I203,[1]แผ่น1!$C$8:$E$9,3,TRUE),IF(H203="คศ.4",VLOOKUP(I203,[1]แผ่น1!$C$5:$E$6,3,TRUE),IF(H203="คศ.5",VLOOKUP(I203,[1]แผ่น1!$C$2:$E$3,3,TRUE),IF(H203="คศ.2(1)",VLOOKUP(I203,[1]แผ่น1!$C$14:$E$15,3,TRUE),IF(H203="คศ.3(2)",VLOOKUP(I203,[1]แผ่น1!$C$11:$E$12,3,TRUE),IF(H203="คศ.4(3)",VLOOKUP(I203,[1]แผ่น1!$C$8:$E$9,3,TRUE),IF(H203="คศ.5(4)",VLOOKUP(I203,[1]แผ่น1!$C$5:$E$6,3,TRUE),0))))))))))</f>
        <v>17480</v>
      </c>
      <c r="L203" s="91">
        <f t="shared" si="20"/>
        <v>0</v>
      </c>
      <c r="M203" s="92">
        <f t="shared" si="21"/>
        <v>0</v>
      </c>
      <c r="N203" s="90">
        <f t="shared" si="22"/>
        <v>16870</v>
      </c>
      <c r="O203" s="93">
        <v>24750</v>
      </c>
      <c r="P203" s="89">
        <f t="shared" si="23"/>
        <v>16870</v>
      </c>
      <c r="Q203" s="89">
        <f t="shared" si="24"/>
        <v>0</v>
      </c>
      <c r="R203" s="315"/>
      <c r="S203" s="316"/>
      <c r="T203" s="70">
        <v>2</v>
      </c>
      <c r="U203" s="318"/>
    </row>
    <row r="204" spans="1:21">
      <c r="A204" s="317">
        <v>194</v>
      </c>
      <c r="B204" s="68" t="s">
        <v>707</v>
      </c>
      <c r="C204" s="65" t="s">
        <v>12</v>
      </c>
      <c r="D204" s="66" t="s">
        <v>738</v>
      </c>
      <c r="E204" s="67" t="s">
        <v>739</v>
      </c>
      <c r="F204" s="68" t="s">
        <v>100</v>
      </c>
      <c r="G204" s="13" t="s">
        <v>740</v>
      </c>
      <c r="H204" s="69" t="s">
        <v>18</v>
      </c>
      <c r="I204" s="51">
        <v>56910</v>
      </c>
      <c r="J204" s="128">
        <f>IF(H204="ครูผู้ช่วย",VLOOKUP(I204,[1]แผ่น1!$C$17:$E$18,3,TRUE),IF(H204="คศ.1",VLOOKUP(I204,[1]แผ่น1!$C$14:$E$15,3,TRUE),IF(H204="คศ.2",VLOOKUP(I204,[1]แผ่น1!$C$11:$E$12,3,TRUE),IF(H204="คศ.3",VLOOKUP(I204,[1]แผ่น1!$C$8:$E$9,3,TRUE),IF(H204="คศ.4",VLOOKUP(I204,[1]แผ่น1!$C$5:$E$6,3,TRUE),IF(H204="คศ.5",VLOOKUP(I204,[1]แผ่น1!$C$2:$E$3,3,TRUE),IF(H204="คศ.2(1)",VLOOKUP(I204,[1]แผ่น1!$C$14:$E$15,3,TRUE),IF(H204="คศ.3(2)",VLOOKUP(I204,[1]แผ่น1!$C$11:$E$12,3,TRUE),IF(H204="คศ.4(3)",VLOOKUP(I204,[1]แผ่น1!$C$8:$E$9,3,TRUE),IF(H204="คศ.5(4)",VLOOKUP(I204,[1]แผ่น1!$C$5:$E$6,3,TRUE),0))))))))))</f>
        <v>49330</v>
      </c>
      <c r="L204" s="91">
        <f t="shared" si="20"/>
        <v>0</v>
      </c>
      <c r="M204" s="92">
        <f t="shared" si="21"/>
        <v>0</v>
      </c>
      <c r="N204" s="90">
        <f t="shared" si="22"/>
        <v>56910</v>
      </c>
      <c r="O204" s="93">
        <v>69040</v>
      </c>
      <c r="P204" s="89">
        <f t="shared" si="23"/>
        <v>56910</v>
      </c>
      <c r="Q204" s="89">
        <f t="shared" si="24"/>
        <v>0</v>
      </c>
      <c r="R204" s="315"/>
      <c r="S204" s="316"/>
      <c r="T204" s="70">
        <v>2</v>
      </c>
      <c r="U204" s="318"/>
    </row>
    <row r="205" spans="1:21">
      <c r="A205" s="317">
        <v>195</v>
      </c>
      <c r="B205" s="68" t="s">
        <v>707</v>
      </c>
      <c r="C205" s="65" t="s">
        <v>19</v>
      </c>
      <c r="D205" s="66" t="s">
        <v>741</v>
      </c>
      <c r="E205" s="67" t="s">
        <v>742</v>
      </c>
      <c r="F205" s="68" t="s">
        <v>124</v>
      </c>
      <c r="G205" s="13" t="s">
        <v>743</v>
      </c>
      <c r="H205" s="69" t="s">
        <v>124</v>
      </c>
      <c r="I205" s="51">
        <v>16680</v>
      </c>
      <c r="J205" s="128">
        <f>IF(H205="ครูผู้ช่วย",VLOOKUP(I205,[1]แผ่น1!$C$17:$E$18,3,TRUE),IF(H205="คศ.1",VLOOKUP(I205,[1]แผ่น1!$C$14:$E$15,3,TRUE),IF(H205="คศ.2",VLOOKUP(I205,[1]แผ่น1!$C$11:$E$12,3,TRUE),IF(H205="คศ.3",VLOOKUP(I205,[1]แผ่น1!$C$8:$E$9,3,TRUE),IF(H205="คศ.4",VLOOKUP(I205,[1]แผ่น1!$C$5:$E$6,3,TRUE),IF(H205="คศ.5",VLOOKUP(I205,[1]แผ่น1!$C$2:$E$3,3,TRUE),IF(H205="คศ.2(1)",VLOOKUP(I205,[1]แผ่น1!$C$14:$E$15,3,TRUE),IF(H205="คศ.3(2)",VLOOKUP(I205,[1]แผ่น1!$C$11:$E$12,3,TRUE),IF(H205="คศ.4(3)",VLOOKUP(I205,[1]แผ่น1!$C$8:$E$9,3,TRUE),IF(H205="คศ.5(4)",VLOOKUP(I205,[1]แผ่น1!$C$5:$E$6,3,TRUE),0))))))))))</f>
        <v>17480</v>
      </c>
      <c r="L205" s="91">
        <f t="shared" si="20"/>
        <v>0</v>
      </c>
      <c r="M205" s="92">
        <f t="shared" si="21"/>
        <v>0</v>
      </c>
      <c r="N205" s="90">
        <f t="shared" si="22"/>
        <v>16680</v>
      </c>
      <c r="O205" s="93">
        <v>24750</v>
      </c>
      <c r="P205" s="89">
        <f t="shared" si="23"/>
        <v>16680</v>
      </c>
      <c r="Q205" s="89">
        <f t="shared" si="24"/>
        <v>0</v>
      </c>
      <c r="R205" s="315"/>
      <c r="S205" s="316"/>
      <c r="T205" s="70">
        <v>2</v>
      </c>
      <c r="U205" s="318"/>
    </row>
    <row r="206" spans="1:21">
      <c r="A206" s="317">
        <v>196</v>
      </c>
      <c r="B206" s="68" t="s">
        <v>707</v>
      </c>
      <c r="C206" s="65" t="s">
        <v>19</v>
      </c>
      <c r="D206" s="66" t="s">
        <v>744</v>
      </c>
      <c r="E206" s="67" t="s">
        <v>745</v>
      </c>
      <c r="F206" s="68" t="s">
        <v>124</v>
      </c>
      <c r="G206" s="13" t="s">
        <v>746</v>
      </c>
      <c r="H206" s="69" t="s">
        <v>124</v>
      </c>
      <c r="I206" s="51">
        <v>15800</v>
      </c>
      <c r="J206" s="128">
        <f>IF(H206="ครูผู้ช่วย",VLOOKUP(I206,[1]แผ่น1!$C$17:$E$18,3,TRUE),IF(H206="คศ.1",VLOOKUP(I206,[1]แผ่น1!$C$14:$E$15,3,TRUE),IF(H206="คศ.2",VLOOKUP(I206,[1]แผ่น1!$C$11:$E$12,3,TRUE),IF(H206="คศ.3",VLOOKUP(I206,[1]แผ่น1!$C$8:$E$9,3,TRUE),IF(H206="คศ.4",VLOOKUP(I206,[1]แผ่น1!$C$5:$E$6,3,TRUE),IF(H206="คศ.5",VLOOKUP(I206,[1]แผ่น1!$C$2:$E$3,3,TRUE),IF(H206="คศ.2(1)",VLOOKUP(I206,[1]แผ่น1!$C$14:$E$15,3,TRUE),IF(H206="คศ.3(2)",VLOOKUP(I206,[1]แผ่น1!$C$11:$E$12,3,TRUE),IF(H206="คศ.4(3)",VLOOKUP(I206,[1]แผ่น1!$C$8:$E$9,3,TRUE),IF(H206="คศ.5(4)",VLOOKUP(I206,[1]แผ่น1!$C$5:$E$6,3,TRUE),0))))))))))</f>
        <v>17480</v>
      </c>
      <c r="L206" s="91">
        <f t="shared" si="20"/>
        <v>0</v>
      </c>
      <c r="M206" s="92">
        <f t="shared" si="21"/>
        <v>0</v>
      </c>
      <c r="N206" s="90">
        <f t="shared" si="22"/>
        <v>15800</v>
      </c>
      <c r="O206" s="93">
        <v>24750</v>
      </c>
      <c r="P206" s="89">
        <f t="shared" si="23"/>
        <v>15800</v>
      </c>
      <c r="Q206" s="89">
        <f t="shared" si="24"/>
        <v>0</v>
      </c>
      <c r="R206" s="315"/>
      <c r="S206" s="316"/>
      <c r="T206" s="70">
        <v>2</v>
      </c>
      <c r="U206" s="318"/>
    </row>
    <row r="207" spans="1:21">
      <c r="A207" s="317">
        <v>197</v>
      </c>
      <c r="B207" s="68" t="s">
        <v>707</v>
      </c>
      <c r="C207" s="65" t="s">
        <v>12</v>
      </c>
      <c r="D207" s="66" t="s">
        <v>158</v>
      </c>
      <c r="E207" s="67" t="s">
        <v>747</v>
      </c>
      <c r="F207" s="68" t="s">
        <v>100</v>
      </c>
      <c r="G207" s="13" t="s">
        <v>748</v>
      </c>
      <c r="H207" s="69" t="s">
        <v>98</v>
      </c>
      <c r="I207" s="51">
        <v>24460</v>
      </c>
      <c r="J207" s="128">
        <f>IF(H207="ครูผู้ช่วย",VLOOKUP(I207,[1]แผ่น1!$C$17:$E$18,3,TRUE),IF(H207="คศ.1",VLOOKUP(I207,[1]แผ่น1!$C$14:$E$15,3,TRUE),IF(H207="คศ.2",VLOOKUP(I207,[1]แผ่น1!$C$11:$E$12,3,TRUE),IF(H207="คศ.3",VLOOKUP(I207,[1]แผ่น1!$C$8:$E$9,3,TRUE),IF(H207="คศ.4",VLOOKUP(I207,[1]แผ่น1!$C$5:$E$6,3,TRUE),IF(H207="คศ.5",VLOOKUP(I207,[1]แผ่น1!$C$2:$E$3,3,TRUE),IF(H207="คศ.2(1)",VLOOKUP(I207,[1]แผ่น1!$C$14:$E$15,3,TRUE),IF(H207="คศ.3(2)",VLOOKUP(I207,[1]แผ่น1!$C$11:$E$12,3,TRUE),IF(H207="คศ.4(3)",VLOOKUP(I207,[1]แผ่น1!$C$8:$E$9,3,TRUE),IF(H207="คศ.5(4)",VLOOKUP(I207,[1]แผ่น1!$C$5:$E$6,3,TRUE),0))))))))))</f>
        <v>22780</v>
      </c>
      <c r="L207" s="91">
        <f t="shared" si="20"/>
        <v>0</v>
      </c>
      <c r="M207" s="92">
        <f t="shared" si="21"/>
        <v>0</v>
      </c>
      <c r="N207" s="90">
        <f t="shared" si="22"/>
        <v>24460</v>
      </c>
      <c r="O207" s="93">
        <v>41620</v>
      </c>
      <c r="P207" s="89">
        <f t="shared" si="23"/>
        <v>24460</v>
      </c>
      <c r="Q207" s="89">
        <f t="shared" si="24"/>
        <v>0</v>
      </c>
      <c r="R207" s="315"/>
      <c r="S207" s="316"/>
      <c r="T207" s="70">
        <v>2</v>
      </c>
      <c r="U207" s="318"/>
    </row>
    <row r="208" spans="1:21">
      <c r="A208" s="317">
        <v>198</v>
      </c>
      <c r="B208" s="68" t="s">
        <v>751</v>
      </c>
      <c r="C208" s="65" t="s">
        <v>12</v>
      </c>
      <c r="D208" s="66" t="s">
        <v>753</v>
      </c>
      <c r="E208" s="67" t="s">
        <v>754</v>
      </c>
      <c r="F208" s="68" t="s">
        <v>100</v>
      </c>
      <c r="G208" s="13" t="s">
        <v>755</v>
      </c>
      <c r="H208" s="69" t="s">
        <v>18</v>
      </c>
      <c r="I208" s="51">
        <v>45080</v>
      </c>
      <c r="J208" s="128">
        <f>IF(H208="ครูผู้ช่วย",VLOOKUP(I208,[1]แผ่น1!$C$17:$E$18,3,TRUE),IF(H208="คศ.1",VLOOKUP(I208,[1]แผ่น1!$C$14:$E$15,3,TRUE),IF(H208="คศ.2",VLOOKUP(I208,[1]แผ่น1!$C$11:$E$12,3,TRUE),IF(H208="คศ.3",VLOOKUP(I208,[1]แผ่น1!$C$8:$E$9,3,TRUE),IF(H208="คศ.4",VLOOKUP(I208,[1]แผ่น1!$C$5:$E$6,3,TRUE),IF(H208="คศ.5",VLOOKUP(I208,[1]แผ่น1!$C$2:$E$3,3,TRUE),IF(H208="คศ.2(1)",VLOOKUP(I208,[1]แผ่น1!$C$14:$E$15,3,TRUE),IF(H208="คศ.3(2)",VLOOKUP(I208,[1]แผ่น1!$C$11:$E$12,3,TRUE),IF(H208="คศ.4(3)",VLOOKUP(I208,[1]แผ่น1!$C$8:$E$9,3,TRUE),IF(H208="คศ.5(4)",VLOOKUP(I208,[1]แผ่น1!$C$5:$E$6,3,TRUE),0))))))))))</f>
        <v>49330</v>
      </c>
      <c r="L208" s="91">
        <f t="shared" si="20"/>
        <v>0</v>
      </c>
      <c r="M208" s="92">
        <f t="shared" si="21"/>
        <v>0</v>
      </c>
      <c r="N208" s="90">
        <f t="shared" si="22"/>
        <v>45080</v>
      </c>
      <c r="O208" s="93">
        <v>69040</v>
      </c>
      <c r="P208" s="89">
        <f t="shared" si="23"/>
        <v>45080</v>
      </c>
      <c r="Q208" s="89">
        <f t="shared" si="24"/>
        <v>0</v>
      </c>
      <c r="R208" s="315"/>
      <c r="S208" s="316"/>
      <c r="T208" s="70">
        <v>2</v>
      </c>
      <c r="U208" s="318"/>
    </row>
    <row r="209" spans="1:21">
      <c r="A209" s="317">
        <v>199</v>
      </c>
      <c r="B209" s="68" t="s">
        <v>751</v>
      </c>
      <c r="C209" s="65" t="s">
        <v>23</v>
      </c>
      <c r="D209" s="66" t="s">
        <v>756</v>
      </c>
      <c r="E209" s="67" t="s">
        <v>757</v>
      </c>
      <c r="F209" s="68" t="s">
        <v>100</v>
      </c>
      <c r="G209" s="13" t="s">
        <v>758</v>
      </c>
      <c r="H209" s="69" t="s">
        <v>98</v>
      </c>
      <c r="I209" s="51">
        <v>28830</v>
      </c>
      <c r="J209" s="128">
        <f>IF(H209="ครูผู้ช่วย",VLOOKUP(I209,[1]แผ่น1!$C$17:$E$18,3,TRUE),IF(H209="คศ.1",VLOOKUP(I209,[1]แผ่น1!$C$14:$E$15,3,TRUE),IF(H209="คศ.2",VLOOKUP(I209,[1]แผ่น1!$C$11:$E$12,3,TRUE),IF(H209="คศ.3",VLOOKUP(I209,[1]แผ่น1!$C$8:$E$9,3,TRUE),IF(H209="คศ.4",VLOOKUP(I209,[1]แผ่น1!$C$5:$E$6,3,TRUE),IF(H209="คศ.5",VLOOKUP(I209,[1]แผ่น1!$C$2:$E$3,3,TRUE),IF(H209="คศ.2(1)",VLOOKUP(I209,[1]แผ่น1!$C$14:$E$15,3,TRUE),IF(H209="คศ.3(2)",VLOOKUP(I209,[1]แผ่น1!$C$11:$E$12,3,TRUE),IF(H209="คศ.4(3)",VLOOKUP(I209,[1]แผ่น1!$C$8:$E$9,3,TRUE),IF(H209="คศ.5(4)",VLOOKUP(I209,[1]แผ่น1!$C$5:$E$6,3,TRUE),0))))))))))</f>
        <v>29600</v>
      </c>
      <c r="L209" s="91">
        <f t="shared" si="20"/>
        <v>0</v>
      </c>
      <c r="M209" s="92">
        <f t="shared" si="21"/>
        <v>0</v>
      </c>
      <c r="N209" s="90">
        <f t="shared" si="22"/>
        <v>28830</v>
      </c>
      <c r="O209" s="93">
        <v>41620</v>
      </c>
      <c r="P209" s="89">
        <f t="shared" si="23"/>
        <v>28830</v>
      </c>
      <c r="Q209" s="89">
        <f t="shared" si="24"/>
        <v>0</v>
      </c>
      <c r="R209" s="315"/>
      <c r="S209" s="316"/>
      <c r="T209" s="70">
        <v>2</v>
      </c>
      <c r="U209" s="318"/>
    </row>
    <row r="210" spans="1:21">
      <c r="A210" s="317">
        <v>200</v>
      </c>
      <c r="B210" s="68" t="s">
        <v>751</v>
      </c>
      <c r="C210" s="65" t="s">
        <v>12</v>
      </c>
      <c r="D210" s="66" t="s">
        <v>759</v>
      </c>
      <c r="E210" s="67" t="s">
        <v>760</v>
      </c>
      <c r="F210" s="68" t="s">
        <v>100</v>
      </c>
      <c r="G210" s="13" t="s">
        <v>761</v>
      </c>
      <c r="H210" s="69" t="s">
        <v>98</v>
      </c>
      <c r="I210" s="51">
        <v>23270</v>
      </c>
      <c r="J210" s="128">
        <f>IF(H210="ครูผู้ช่วย",VLOOKUP(I210,[1]แผ่น1!$C$17:$E$18,3,TRUE),IF(H210="คศ.1",VLOOKUP(I210,[1]แผ่น1!$C$14:$E$15,3,TRUE),IF(H210="คศ.2",VLOOKUP(I210,[1]แผ่น1!$C$11:$E$12,3,TRUE),IF(H210="คศ.3",VLOOKUP(I210,[1]แผ่น1!$C$8:$E$9,3,TRUE),IF(H210="คศ.4",VLOOKUP(I210,[1]แผ่น1!$C$5:$E$6,3,TRUE),IF(H210="คศ.5",VLOOKUP(I210,[1]แผ่น1!$C$2:$E$3,3,TRUE),IF(H210="คศ.2(1)",VLOOKUP(I210,[1]แผ่น1!$C$14:$E$15,3,TRUE),IF(H210="คศ.3(2)",VLOOKUP(I210,[1]แผ่น1!$C$11:$E$12,3,TRUE),IF(H210="คศ.4(3)",VLOOKUP(I210,[1]แผ่น1!$C$8:$E$9,3,TRUE),IF(H210="คศ.5(4)",VLOOKUP(I210,[1]แผ่น1!$C$5:$E$6,3,TRUE),0))))))))))</f>
        <v>22780</v>
      </c>
      <c r="L210" s="91">
        <f t="shared" si="20"/>
        <v>0</v>
      </c>
      <c r="M210" s="92">
        <f t="shared" si="21"/>
        <v>0</v>
      </c>
      <c r="N210" s="90">
        <f t="shared" si="22"/>
        <v>23270</v>
      </c>
      <c r="O210" s="93">
        <v>41620</v>
      </c>
      <c r="P210" s="89">
        <f t="shared" si="23"/>
        <v>23270</v>
      </c>
      <c r="Q210" s="89">
        <f t="shared" si="24"/>
        <v>0</v>
      </c>
      <c r="R210" s="315"/>
      <c r="S210" s="316"/>
      <c r="T210" s="70">
        <v>2</v>
      </c>
      <c r="U210" s="318"/>
    </row>
    <row r="211" spans="1:21">
      <c r="A211" s="317">
        <v>201</v>
      </c>
      <c r="B211" s="68" t="s">
        <v>751</v>
      </c>
      <c r="C211" s="65" t="s">
        <v>12</v>
      </c>
      <c r="D211" s="66" t="s">
        <v>762</v>
      </c>
      <c r="E211" s="67" t="s">
        <v>763</v>
      </c>
      <c r="F211" s="68" t="s">
        <v>100</v>
      </c>
      <c r="G211" s="13" t="s">
        <v>764</v>
      </c>
      <c r="H211" s="69" t="s">
        <v>18</v>
      </c>
      <c r="I211" s="51">
        <v>61500</v>
      </c>
      <c r="J211" s="128">
        <f>IF(H211="ครูผู้ช่วย",VLOOKUP(I211,[1]แผ่น1!$C$17:$E$18,3,TRUE),IF(H211="คศ.1",VLOOKUP(I211,[1]แผ่น1!$C$14:$E$15,3,TRUE),IF(H211="คศ.2",VLOOKUP(I211,[1]แผ่น1!$C$11:$E$12,3,TRUE),IF(H211="คศ.3",VLOOKUP(I211,[1]แผ่น1!$C$8:$E$9,3,TRUE),IF(H211="คศ.4",VLOOKUP(I211,[1]แผ่น1!$C$5:$E$6,3,TRUE),IF(H211="คศ.5",VLOOKUP(I211,[1]แผ่น1!$C$2:$E$3,3,TRUE),IF(H211="คศ.2(1)",VLOOKUP(I211,[1]แผ่น1!$C$14:$E$15,3,TRUE),IF(H211="คศ.3(2)",VLOOKUP(I211,[1]แผ่น1!$C$11:$E$12,3,TRUE),IF(H211="คศ.4(3)",VLOOKUP(I211,[1]แผ่น1!$C$8:$E$9,3,TRUE),IF(H211="คศ.5(4)",VLOOKUP(I211,[1]แผ่น1!$C$5:$E$6,3,TRUE),0))))))))))</f>
        <v>49330</v>
      </c>
      <c r="L211" s="91">
        <f t="shared" si="20"/>
        <v>0</v>
      </c>
      <c r="M211" s="92">
        <f t="shared" si="21"/>
        <v>0</v>
      </c>
      <c r="N211" s="90">
        <f t="shared" si="22"/>
        <v>61500</v>
      </c>
      <c r="O211" s="93">
        <v>69040</v>
      </c>
      <c r="P211" s="89">
        <f t="shared" si="23"/>
        <v>61500</v>
      </c>
      <c r="Q211" s="89">
        <f t="shared" si="24"/>
        <v>0</v>
      </c>
      <c r="R211" s="315"/>
      <c r="S211" s="316"/>
      <c r="T211" s="70">
        <v>2</v>
      </c>
      <c r="U211" s="318"/>
    </row>
    <row r="212" spans="1:21">
      <c r="A212" s="317">
        <v>202</v>
      </c>
      <c r="B212" s="68" t="s">
        <v>751</v>
      </c>
      <c r="C212" s="65" t="s">
        <v>12</v>
      </c>
      <c r="D212" s="66" t="s">
        <v>765</v>
      </c>
      <c r="E212" s="67" t="s">
        <v>766</v>
      </c>
      <c r="F212" s="68" t="s">
        <v>100</v>
      </c>
      <c r="G212" s="13" t="s">
        <v>767</v>
      </c>
      <c r="H212" s="69" t="s">
        <v>18</v>
      </c>
      <c r="I212" s="51">
        <v>47650</v>
      </c>
      <c r="J212" s="128">
        <f>IF(H212="ครูผู้ช่วย",VLOOKUP(I212,[1]แผ่น1!$C$17:$E$18,3,TRUE),IF(H212="คศ.1",VLOOKUP(I212,[1]แผ่น1!$C$14:$E$15,3,TRUE),IF(H212="คศ.2",VLOOKUP(I212,[1]แผ่น1!$C$11:$E$12,3,TRUE),IF(H212="คศ.3",VLOOKUP(I212,[1]แผ่น1!$C$8:$E$9,3,TRUE),IF(H212="คศ.4",VLOOKUP(I212,[1]แผ่น1!$C$5:$E$6,3,TRUE),IF(H212="คศ.5",VLOOKUP(I212,[1]แผ่น1!$C$2:$E$3,3,TRUE),IF(H212="คศ.2(1)",VLOOKUP(I212,[1]แผ่น1!$C$14:$E$15,3,TRUE),IF(H212="คศ.3(2)",VLOOKUP(I212,[1]แผ่น1!$C$11:$E$12,3,TRUE),IF(H212="คศ.4(3)",VLOOKUP(I212,[1]แผ่น1!$C$8:$E$9,3,TRUE),IF(H212="คศ.5(4)",VLOOKUP(I212,[1]แผ่น1!$C$5:$E$6,3,TRUE),0))))))))))</f>
        <v>49330</v>
      </c>
      <c r="L212" s="91">
        <f t="shared" si="20"/>
        <v>0</v>
      </c>
      <c r="M212" s="92">
        <f t="shared" si="21"/>
        <v>0</v>
      </c>
      <c r="N212" s="90">
        <f t="shared" si="22"/>
        <v>47650</v>
      </c>
      <c r="O212" s="93">
        <v>69040</v>
      </c>
      <c r="P212" s="89">
        <f t="shared" si="23"/>
        <v>47650</v>
      </c>
      <c r="Q212" s="89">
        <f t="shared" si="24"/>
        <v>0</v>
      </c>
      <c r="R212" s="315"/>
      <c r="S212" s="316"/>
      <c r="T212" s="70">
        <v>2</v>
      </c>
      <c r="U212" s="318"/>
    </row>
    <row r="213" spans="1:21">
      <c r="A213" s="317">
        <v>203</v>
      </c>
      <c r="B213" s="68" t="s">
        <v>751</v>
      </c>
      <c r="C213" s="65" t="s">
        <v>19</v>
      </c>
      <c r="D213" s="66" t="s">
        <v>768</v>
      </c>
      <c r="E213" s="67" t="s">
        <v>769</v>
      </c>
      <c r="F213" s="68" t="s">
        <v>100</v>
      </c>
      <c r="G213" s="13" t="s">
        <v>770</v>
      </c>
      <c r="H213" s="69" t="s">
        <v>98</v>
      </c>
      <c r="I213" s="51">
        <v>19000</v>
      </c>
      <c r="J213" s="128">
        <f>IF(H213="ครูผู้ช่วย",VLOOKUP(I213,[1]แผ่น1!$C$17:$E$18,3,TRUE),IF(H213="คศ.1",VLOOKUP(I213,[1]แผ่น1!$C$14:$E$15,3,TRUE),IF(H213="คศ.2",VLOOKUP(I213,[1]แผ่น1!$C$11:$E$12,3,TRUE),IF(H213="คศ.3",VLOOKUP(I213,[1]แผ่น1!$C$8:$E$9,3,TRUE),IF(H213="คศ.4",VLOOKUP(I213,[1]แผ่น1!$C$5:$E$6,3,TRUE),IF(H213="คศ.5",VLOOKUP(I213,[1]แผ่น1!$C$2:$E$3,3,TRUE),IF(H213="คศ.2(1)",VLOOKUP(I213,[1]แผ่น1!$C$14:$E$15,3,TRUE),IF(H213="คศ.3(2)",VLOOKUP(I213,[1]แผ่น1!$C$11:$E$12,3,TRUE),IF(H213="คศ.4(3)",VLOOKUP(I213,[1]แผ่น1!$C$8:$E$9,3,TRUE),IF(H213="คศ.5(4)",VLOOKUP(I213,[1]แผ่น1!$C$5:$E$6,3,TRUE),0))))))))))</f>
        <v>22780</v>
      </c>
      <c r="L213" s="91">
        <f t="shared" ref="L213:L276" si="25">J213*K213/100</f>
        <v>0</v>
      </c>
      <c r="M213" s="92">
        <f t="shared" ref="M213:M276" si="26">CEILING(J213*K213/100,10)</f>
        <v>0</v>
      </c>
      <c r="N213" s="90">
        <f t="shared" ref="N213:N276" si="27">I213+M213</f>
        <v>19000</v>
      </c>
      <c r="O213" s="93">
        <v>41620</v>
      </c>
      <c r="P213" s="89">
        <f t="shared" ref="P213:P276" si="28">IF(N213&lt;=O213,N213,O213)</f>
        <v>19000</v>
      </c>
      <c r="Q213" s="89">
        <f t="shared" ref="Q213:Q276" si="29">IF(N213-O213&lt;0,0,N213-O213)</f>
        <v>0</v>
      </c>
      <c r="R213" s="315"/>
      <c r="S213" s="316"/>
      <c r="T213" s="70">
        <v>2</v>
      </c>
      <c r="U213" s="318"/>
    </row>
    <row r="214" spans="1:21">
      <c r="A214" s="317">
        <v>204</v>
      </c>
      <c r="B214" s="68" t="s">
        <v>751</v>
      </c>
      <c r="C214" s="65" t="s">
        <v>19</v>
      </c>
      <c r="D214" s="66" t="s">
        <v>771</v>
      </c>
      <c r="E214" s="67" t="s">
        <v>772</v>
      </c>
      <c r="F214" s="68" t="s">
        <v>100</v>
      </c>
      <c r="G214" s="13" t="s">
        <v>773</v>
      </c>
      <c r="H214" s="69" t="s">
        <v>98</v>
      </c>
      <c r="I214" s="51">
        <v>17930</v>
      </c>
      <c r="J214" s="128">
        <f>IF(H214="ครูผู้ช่วย",VLOOKUP(I214,[1]แผ่น1!$C$17:$E$18,3,TRUE),IF(H214="คศ.1",VLOOKUP(I214,[1]แผ่น1!$C$14:$E$15,3,TRUE),IF(H214="คศ.2",VLOOKUP(I214,[1]แผ่น1!$C$11:$E$12,3,TRUE),IF(H214="คศ.3",VLOOKUP(I214,[1]แผ่น1!$C$8:$E$9,3,TRUE),IF(H214="คศ.4",VLOOKUP(I214,[1]แผ่น1!$C$5:$E$6,3,TRUE),IF(H214="คศ.5",VLOOKUP(I214,[1]แผ่น1!$C$2:$E$3,3,TRUE),IF(H214="คศ.2(1)",VLOOKUP(I214,[1]แผ่น1!$C$14:$E$15,3,TRUE),IF(H214="คศ.3(2)",VLOOKUP(I214,[1]แผ่น1!$C$11:$E$12,3,TRUE),IF(H214="คศ.4(3)",VLOOKUP(I214,[1]แผ่น1!$C$8:$E$9,3,TRUE),IF(H214="คศ.5(4)",VLOOKUP(I214,[1]แผ่น1!$C$5:$E$6,3,TRUE),0))))))))))</f>
        <v>22780</v>
      </c>
      <c r="L214" s="91">
        <f t="shared" si="25"/>
        <v>0</v>
      </c>
      <c r="M214" s="92">
        <f t="shared" si="26"/>
        <v>0</v>
      </c>
      <c r="N214" s="90">
        <f t="shared" si="27"/>
        <v>17930</v>
      </c>
      <c r="O214" s="93">
        <v>41620</v>
      </c>
      <c r="P214" s="89">
        <f t="shared" si="28"/>
        <v>17930</v>
      </c>
      <c r="Q214" s="89">
        <f t="shared" si="29"/>
        <v>0</v>
      </c>
      <c r="R214" s="315"/>
      <c r="S214" s="316"/>
      <c r="T214" s="70">
        <v>2</v>
      </c>
      <c r="U214" s="318"/>
    </row>
    <row r="215" spans="1:21">
      <c r="A215" s="317">
        <v>205</v>
      </c>
      <c r="B215" s="68" t="s">
        <v>751</v>
      </c>
      <c r="C215" s="65" t="s">
        <v>12</v>
      </c>
      <c r="D215" s="66" t="s">
        <v>774</v>
      </c>
      <c r="E215" s="67" t="s">
        <v>775</v>
      </c>
      <c r="F215" s="68" t="s">
        <v>100</v>
      </c>
      <c r="G215" s="13" t="s">
        <v>776</v>
      </c>
      <c r="H215" s="69" t="s">
        <v>18</v>
      </c>
      <c r="I215" s="51">
        <v>59510</v>
      </c>
      <c r="J215" s="128">
        <f>IF(H215="ครูผู้ช่วย",VLOOKUP(I215,[1]แผ่น1!$C$17:$E$18,3,TRUE),IF(H215="คศ.1",VLOOKUP(I215,[1]แผ่น1!$C$14:$E$15,3,TRUE),IF(H215="คศ.2",VLOOKUP(I215,[1]แผ่น1!$C$11:$E$12,3,TRUE),IF(H215="คศ.3",VLOOKUP(I215,[1]แผ่น1!$C$8:$E$9,3,TRUE),IF(H215="คศ.4",VLOOKUP(I215,[1]แผ่น1!$C$5:$E$6,3,TRUE),IF(H215="คศ.5",VLOOKUP(I215,[1]แผ่น1!$C$2:$E$3,3,TRUE),IF(H215="คศ.2(1)",VLOOKUP(I215,[1]แผ่น1!$C$14:$E$15,3,TRUE),IF(H215="คศ.3(2)",VLOOKUP(I215,[1]แผ่น1!$C$11:$E$12,3,TRUE),IF(H215="คศ.4(3)",VLOOKUP(I215,[1]แผ่น1!$C$8:$E$9,3,TRUE),IF(H215="คศ.5(4)",VLOOKUP(I215,[1]แผ่น1!$C$5:$E$6,3,TRUE),0))))))))))</f>
        <v>49330</v>
      </c>
      <c r="L215" s="91">
        <f t="shared" si="25"/>
        <v>0</v>
      </c>
      <c r="M215" s="92">
        <f t="shared" si="26"/>
        <v>0</v>
      </c>
      <c r="N215" s="90">
        <f t="shared" si="27"/>
        <v>59510</v>
      </c>
      <c r="O215" s="93">
        <v>69040</v>
      </c>
      <c r="P215" s="89">
        <f t="shared" si="28"/>
        <v>59510</v>
      </c>
      <c r="Q215" s="89">
        <f t="shared" si="29"/>
        <v>0</v>
      </c>
      <c r="R215" s="315"/>
      <c r="S215" s="316"/>
      <c r="T215" s="70">
        <v>2</v>
      </c>
      <c r="U215" s="318"/>
    </row>
    <row r="216" spans="1:21">
      <c r="A216" s="317">
        <v>206</v>
      </c>
      <c r="B216" s="68" t="s">
        <v>751</v>
      </c>
      <c r="C216" s="65" t="s">
        <v>12</v>
      </c>
      <c r="D216" s="66" t="s">
        <v>777</v>
      </c>
      <c r="E216" s="67" t="s">
        <v>778</v>
      </c>
      <c r="F216" s="68" t="s">
        <v>100</v>
      </c>
      <c r="G216" s="13" t="s">
        <v>779</v>
      </c>
      <c r="H216" s="69" t="s">
        <v>18</v>
      </c>
      <c r="I216" s="51">
        <v>52140</v>
      </c>
      <c r="J216" s="128">
        <f>IF(H216="ครูผู้ช่วย",VLOOKUP(I216,[1]แผ่น1!$C$17:$E$18,3,TRUE),IF(H216="คศ.1",VLOOKUP(I216,[1]แผ่น1!$C$14:$E$15,3,TRUE),IF(H216="คศ.2",VLOOKUP(I216,[1]แผ่น1!$C$11:$E$12,3,TRUE),IF(H216="คศ.3",VLOOKUP(I216,[1]แผ่น1!$C$8:$E$9,3,TRUE),IF(H216="คศ.4",VLOOKUP(I216,[1]แผ่น1!$C$5:$E$6,3,TRUE),IF(H216="คศ.5",VLOOKUP(I216,[1]แผ่น1!$C$2:$E$3,3,TRUE),IF(H216="คศ.2(1)",VLOOKUP(I216,[1]แผ่น1!$C$14:$E$15,3,TRUE),IF(H216="คศ.3(2)",VLOOKUP(I216,[1]แผ่น1!$C$11:$E$12,3,TRUE),IF(H216="คศ.4(3)",VLOOKUP(I216,[1]แผ่น1!$C$8:$E$9,3,TRUE),IF(H216="คศ.5(4)",VLOOKUP(I216,[1]แผ่น1!$C$5:$E$6,3,TRUE),0))))))))))</f>
        <v>49330</v>
      </c>
      <c r="L216" s="91">
        <f t="shared" si="25"/>
        <v>0</v>
      </c>
      <c r="M216" s="92">
        <f t="shared" si="26"/>
        <v>0</v>
      </c>
      <c r="N216" s="90">
        <f t="shared" si="27"/>
        <v>52140</v>
      </c>
      <c r="O216" s="93">
        <v>69040</v>
      </c>
      <c r="P216" s="89">
        <f t="shared" si="28"/>
        <v>52140</v>
      </c>
      <c r="Q216" s="89">
        <f t="shared" si="29"/>
        <v>0</v>
      </c>
      <c r="R216" s="315"/>
      <c r="S216" s="316"/>
      <c r="T216" s="70">
        <v>2</v>
      </c>
      <c r="U216" s="318"/>
    </row>
    <row r="217" spans="1:21">
      <c r="A217" s="317">
        <v>207</v>
      </c>
      <c r="B217" s="68" t="s">
        <v>751</v>
      </c>
      <c r="C217" s="65" t="s">
        <v>19</v>
      </c>
      <c r="D217" s="66" t="s">
        <v>780</v>
      </c>
      <c r="E217" s="67" t="s">
        <v>781</v>
      </c>
      <c r="F217" s="68" t="s">
        <v>100</v>
      </c>
      <c r="G217" s="13" t="s">
        <v>591</v>
      </c>
      <c r="H217" s="69" t="s">
        <v>18</v>
      </c>
      <c r="I217" s="51">
        <v>51710</v>
      </c>
      <c r="J217" s="128">
        <f>IF(H217="ครูผู้ช่วย",VLOOKUP(I217,[1]แผ่น1!$C$17:$E$18,3,TRUE),IF(H217="คศ.1",VLOOKUP(I217,[1]แผ่น1!$C$14:$E$15,3,TRUE),IF(H217="คศ.2",VLOOKUP(I217,[1]แผ่น1!$C$11:$E$12,3,TRUE),IF(H217="คศ.3",VLOOKUP(I217,[1]แผ่น1!$C$8:$E$9,3,TRUE),IF(H217="คศ.4",VLOOKUP(I217,[1]แผ่น1!$C$5:$E$6,3,TRUE),IF(H217="คศ.5",VLOOKUP(I217,[1]แผ่น1!$C$2:$E$3,3,TRUE),IF(H217="คศ.2(1)",VLOOKUP(I217,[1]แผ่น1!$C$14:$E$15,3,TRUE),IF(H217="คศ.3(2)",VLOOKUP(I217,[1]แผ่น1!$C$11:$E$12,3,TRUE),IF(H217="คศ.4(3)",VLOOKUP(I217,[1]แผ่น1!$C$8:$E$9,3,TRUE),IF(H217="คศ.5(4)",VLOOKUP(I217,[1]แผ่น1!$C$5:$E$6,3,TRUE),0))))))))))</f>
        <v>49330</v>
      </c>
      <c r="L217" s="91">
        <f t="shared" si="25"/>
        <v>0</v>
      </c>
      <c r="M217" s="92">
        <f t="shared" si="26"/>
        <v>0</v>
      </c>
      <c r="N217" s="90">
        <f t="shared" si="27"/>
        <v>51710</v>
      </c>
      <c r="O217" s="93">
        <v>69040</v>
      </c>
      <c r="P217" s="89">
        <f t="shared" si="28"/>
        <v>51710</v>
      </c>
      <c r="Q217" s="89">
        <f t="shared" si="29"/>
        <v>0</v>
      </c>
      <c r="R217" s="315"/>
      <c r="S217" s="316"/>
      <c r="T217" s="70">
        <v>2</v>
      </c>
      <c r="U217" s="318"/>
    </row>
    <row r="218" spans="1:21">
      <c r="A218" s="317">
        <v>208</v>
      </c>
      <c r="B218" s="68" t="s">
        <v>751</v>
      </c>
      <c r="C218" s="65" t="s">
        <v>12</v>
      </c>
      <c r="D218" s="66" t="s">
        <v>782</v>
      </c>
      <c r="E218" s="67" t="s">
        <v>783</v>
      </c>
      <c r="F218" s="68" t="s">
        <v>100</v>
      </c>
      <c r="G218" s="13" t="s">
        <v>594</v>
      </c>
      <c r="H218" s="69" t="s">
        <v>18</v>
      </c>
      <c r="I218" s="51">
        <v>58180</v>
      </c>
      <c r="J218" s="128">
        <f>IF(H218="ครูผู้ช่วย",VLOOKUP(I218,[1]แผ่น1!$C$17:$E$18,3,TRUE),IF(H218="คศ.1",VLOOKUP(I218,[1]แผ่น1!$C$14:$E$15,3,TRUE),IF(H218="คศ.2",VLOOKUP(I218,[1]แผ่น1!$C$11:$E$12,3,TRUE),IF(H218="คศ.3",VLOOKUP(I218,[1]แผ่น1!$C$8:$E$9,3,TRUE),IF(H218="คศ.4",VLOOKUP(I218,[1]แผ่น1!$C$5:$E$6,3,TRUE),IF(H218="คศ.5",VLOOKUP(I218,[1]แผ่น1!$C$2:$E$3,3,TRUE),IF(H218="คศ.2(1)",VLOOKUP(I218,[1]แผ่น1!$C$14:$E$15,3,TRUE),IF(H218="คศ.3(2)",VLOOKUP(I218,[1]แผ่น1!$C$11:$E$12,3,TRUE),IF(H218="คศ.4(3)",VLOOKUP(I218,[1]แผ่น1!$C$8:$E$9,3,TRUE),IF(H218="คศ.5(4)",VLOOKUP(I218,[1]แผ่น1!$C$5:$E$6,3,TRUE),0))))))))))</f>
        <v>49330</v>
      </c>
      <c r="L218" s="91">
        <f t="shared" si="25"/>
        <v>0</v>
      </c>
      <c r="M218" s="92">
        <f t="shared" si="26"/>
        <v>0</v>
      </c>
      <c r="N218" s="90">
        <f t="shared" si="27"/>
        <v>58180</v>
      </c>
      <c r="O218" s="93">
        <v>69040</v>
      </c>
      <c r="P218" s="89">
        <f t="shared" si="28"/>
        <v>58180</v>
      </c>
      <c r="Q218" s="89">
        <f t="shared" si="29"/>
        <v>0</v>
      </c>
      <c r="R218" s="315"/>
      <c r="S218" s="316"/>
      <c r="T218" s="70">
        <v>2</v>
      </c>
      <c r="U218" s="318"/>
    </row>
    <row r="219" spans="1:21">
      <c r="A219" s="317">
        <v>209</v>
      </c>
      <c r="B219" s="68" t="s">
        <v>751</v>
      </c>
      <c r="C219" s="65" t="s">
        <v>12</v>
      </c>
      <c r="D219" s="66" t="s">
        <v>784</v>
      </c>
      <c r="E219" s="67" t="s">
        <v>785</v>
      </c>
      <c r="F219" s="68" t="s">
        <v>100</v>
      </c>
      <c r="G219" s="13" t="s">
        <v>597</v>
      </c>
      <c r="H219" s="69" t="s">
        <v>18</v>
      </c>
      <c r="I219" s="51">
        <v>53110</v>
      </c>
      <c r="J219" s="128">
        <f>IF(H219="ครูผู้ช่วย",VLOOKUP(I219,[1]แผ่น1!$C$17:$E$18,3,TRUE),IF(H219="คศ.1",VLOOKUP(I219,[1]แผ่น1!$C$14:$E$15,3,TRUE),IF(H219="คศ.2",VLOOKUP(I219,[1]แผ่น1!$C$11:$E$12,3,TRUE),IF(H219="คศ.3",VLOOKUP(I219,[1]แผ่น1!$C$8:$E$9,3,TRUE),IF(H219="คศ.4",VLOOKUP(I219,[1]แผ่น1!$C$5:$E$6,3,TRUE),IF(H219="คศ.5",VLOOKUP(I219,[1]แผ่น1!$C$2:$E$3,3,TRUE),IF(H219="คศ.2(1)",VLOOKUP(I219,[1]แผ่น1!$C$14:$E$15,3,TRUE),IF(H219="คศ.3(2)",VLOOKUP(I219,[1]แผ่น1!$C$11:$E$12,3,TRUE),IF(H219="คศ.4(3)",VLOOKUP(I219,[1]แผ่น1!$C$8:$E$9,3,TRUE),IF(H219="คศ.5(4)",VLOOKUP(I219,[1]แผ่น1!$C$5:$E$6,3,TRUE),0))))))))))</f>
        <v>49330</v>
      </c>
      <c r="L219" s="91">
        <f t="shared" si="25"/>
        <v>0</v>
      </c>
      <c r="M219" s="92">
        <f t="shared" si="26"/>
        <v>0</v>
      </c>
      <c r="N219" s="90">
        <f t="shared" si="27"/>
        <v>53110</v>
      </c>
      <c r="O219" s="93">
        <v>69040</v>
      </c>
      <c r="P219" s="89">
        <f t="shared" si="28"/>
        <v>53110</v>
      </c>
      <c r="Q219" s="89">
        <f t="shared" si="29"/>
        <v>0</v>
      </c>
      <c r="R219" s="315"/>
      <c r="S219" s="316"/>
      <c r="T219" s="70">
        <v>2</v>
      </c>
      <c r="U219" s="318"/>
    </row>
    <row r="220" spans="1:21">
      <c r="A220" s="317">
        <v>210</v>
      </c>
      <c r="B220" s="68" t="s">
        <v>751</v>
      </c>
      <c r="C220" s="65" t="s">
        <v>19</v>
      </c>
      <c r="D220" s="66" t="s">
        <v>786</v>
      </c>
      <c r="E220" s="67" t="s">
        <v>787</v>
      </c>
      <c r="F220" s="68" t="s">
        <v>100</v>
      </c>
      <c r="G220" s="13" t="s">
        <v>600</v>
      </c>
      <c r="H220" s="69" t="s">
        <v>98</v>
      </c>
      <c r="I220" s="51">
        <v>19290</v>
      </c>
      <c r="J220" s="128">
        <f>IF(H220="ครูผู้ช่วย",VLOOKUP(I220,[1]แผ่น1!$C$17:$E$18,3,TRUE),IF(H220="คศ.1",VLOOKUP(I220,[1]แผ่น1!$C$14:$E$15,3,TRUE),IF(H220="คศ.2",VLOOKUP(I220,[1]แผ่น1!$C$11:$E$12,3,TRUE),IF(H220="คศ.3",VLOOKUP(I220,[1]แผ่น1!$C$8:$E$9,3,TRUE),IF(H220="คศ.4",VLOOKUP(I220,[1]แผ่น1!$C$5:$E$6,3,TRUE),IF(H220="คศ.5",VLOOKUP(I220,[1]แผ่น1!$C$2:$E$3,3,TRUE),IF(H220="คศ.2(1)",VLOOKUP(I220,[1]แผ่น1!$C$14:$E$15,3,TRUE),IF(H220="คศ.3(2)",VLOOKUP(I220,[1]แผ่น1!$C$11:$E$12,3,TRUE),IF(H220="คศ.4(3)",VLOOKUP(I220,[1]แผ่น1!$C$8:$E$9,3,TRUE),IF(H220="คศ.5(4)",VLOOKUP(I220,[1]แผ่น1!$C$5:$E$6,3,TRUE),0))))))))))</f>
        <v>22780</v>
      </c>
      <c r="L220" s="91">
        <f t="shared" si="25"/>
        <v>0</v>
      </c>
      <c r="M220" s="92">
        <f t="shared" si="26"/>
        <v>0</v>
      </c>
      <c r="N220" s="90">
        <f t="shared" si="27"/>
        <v>19290</v>
      </c>
      <c r="O220" s="93">
        <v>41620</v>
      </c>
      <c r="P220" s="89">
        <f t="shared" si="28"/>
        <v>19290</v>
      </c>
      <c r="Q220" s="89">
        <f t="shared" si="29"/>
        <v>0</v>
      </c>
      <c r="R220" s="315"/>
      <c r="S220" s="316"/>
      <c r="T220" s="70">
        <v>2</v>
      </c>
      <c r="U220" s="318"/>
    </row>
    <row r="221" spans="1:21">
      <c r="A221" s="317">
        <v>211</v>
      </c>
      <c r="B221" s="68" t="s">
        <v>751</v>
      </c>
      <c r="C221" s="65" t="s">
        <v>19</v>
      </c>
      <c r="D221" s="66" t="s">
        <v>788</v>
      </c>
      <c r="E221" s="67" t="s">
        <v>789</v>
      </c>
      <c r="F221" s="68" t="s">
        <v>100</v>
      </c>
      <c r="G221" s="13" t="s">
        <v>790</v>
      </c>
      <c r="H221" s="69" t="s">
        <v>98</v>
      </c>
      <c r="I221" s="51">
        <v>17910</v>
      </c>
      <c r="J221" s="128">
        <f>IF(H221="ครูผู้ช่วย",VLOOKUP(I221,[1]แผ่น1!$C$17:$E$18,3,TRUE),IF(H221="คศ.1",VLOOKUP(I221,[1]แผ่น1!$C$14:$E$15,3,TRUE),IF(H221="คศ.2",VLOOKUP(I221,[1]แผ่น1!$C$11:$E$12,3,TRUE),IF(H221="คศ.3",VLOOKUP(I221,[1]แผ่น1!$C$8:$E$9,3,TRUE),IF(H221="คศ.4",VLOOKUP(I221,[1]แผ่น1!$C$5:$E$6,3,TRUE),IF(H221="คศ.5",VLOOKUP(I221,[1]แผ่น1!$C$2:$E$3,3,TRUE),IF(H221="คศ.2(1)",VLOOKUP(I221,[1]แผ่น1!$C$14:$E$15,3,TRUE),IF(H221="คศ.3(2)",VLOOKUP(I221,[1]แผ่น1!$C$11:$E$12,3,TRUE),IF(H221="คศ.4(3)",VLOOKUP(I221,[1]แผ่น1!$C$8:$E$9,3,TRUE),IF(H221="คศ.5(4)",VLOOKUP(I221,[1]แผ่น1!$C$5:$E$6,3,TRUE),0))))))))))</f>
        <v>22780</v>
      </c>
      <c r="L221" s="91">
        <f t="shared" si="25"/>
        <v>0</v>
      </c>
      <c r="M221" s="92">
        <f t="shared" si="26"/>
        <v>0</v>
      </c>
      <c r="N221" s="90">
        <f t="shared" si="27"/>
        <v>17910</v>
      </c>
      <c r="O221" s="93">
        <v>41620</v>
      </c>
      <c r="P221" s="89">
        <f t="shared" si="28"/>
        <v>17910</v>
      </c>
      <c r="Q221" s="89">
        <f t="shared" si="29"/>
        <v>0</v>
      </c>
      <c r="R221" s="315"/>
      <c r="S221" s="316"/>
      <c r="T221" s="70">
        <v>2</v>
      </c>
      <c r="U221" s="318"/>
    </row>
    <row r="222" spans="1:21">
      <c r="A222" s="317">
        <v>212</v>
      </c>
      <c r="B222" s="68" t="s">
        <v>751</v>
      </c>
      <c r="C222" s="65" t="s">
        <v>19</v>
      </c>
      <c r="D222" s="66" t="s">
        <v>791</v>
      </c>
      <c r="E222" s="67" t="s">
        <v>792</v>
      </c>
      <c r="F222" s="68" t="s">
        <v>100</v>
      </c>
      <c r="G222" s="13" t="s">
        <v>793</v>
      </c>
      <c r="H222" s="69" t="s">
        <v>18</v>
      </c>
      <c r="I222" s="51">
        <v>47080</v>
      </c>
      <c r="J222" s="128">
        <f>IF(H222="ครูผู้ช่วย",VLOOKUP(I222,[1]แผ่น1!$C$17:$E$18,3,TRUE),IF(H222="คศ.1",VLOOKUP(I222,[1]แผ่น1!$C$14:$E$15,3,TRUE),IF(H222="คศ.2",VLOOKUP(I222,[1]แผ่น1!$C$11:$E$12,3,TRUE),IF(H222="คศ.3",VLOOKUP(I222,[1]แผ่น1!$C$8:$E$9,3,TRUE),IF(H222="คศ.4",VLOOKUP(I222,[1]แผ่น1!$C$5:$E$6,3,TRUE),IF(H222="คศ.5",VLOOKUP(I222,[1]แผ่น1!$C$2:$E$3,3,TRUE),IF(H222="คศ.2(1)",VLOOKUP(I222,[1]แผ่น1!$C$14:$E$15,3,TRUE),IF(H222="คศ.3(2)",VLOOKUP(I222,[1]แผ่น1!$C$11:$E$12,3,TRUE),IF(H222="คศ.4(3)",VLOOKUP(I222,[1]แผ่น1!$C$8:$E$9,3,TRUE),IF(H222="คศ.5(4)",VLOOKUP(I222,[1]แผ่น1!$C$5:$E$6,3,TRUE),0))))))))))</f>
        <v>49330</v>
      </c>
      <c r="L222" s="91">
        <f t="shared" si="25"/>
        <v>0</v>
      </c>
      <c r="M222" s="92">
        <f t="shared" si="26"/>
        <v>0</v>
      </c>
      <c r="N222" s="90">
        <f t="shared" si="27"/>
        <v>47080</v>
      </c>
      <c r="O222" s="93">
        <v>69040</v>
      </c>
      <c r="P222" s="89">
        <f t="shared" si="28"/>
        <v>47080</v>
      </c>
      <c r="Q222" s="89">
        <f t="shared" si="29"/>
        <v>0</v>
      </c>
      <c r="R222" s="315"/>
      <c r="S222" s="316"/>
      <c r="T222" s="70">
        <v>2</v>
      </c>
      <c r="U222" s="318"/>
    </row>
    <row r="223" spans="1:21">
      <c r="A223" s="317">
        <v>213</v>
      </c>
      <c r="B223" s="68" t="s">
        <v>751</v>
      </c>
      <c r="C223" s="65" t="s">
        <v>23</v>
      </c>
      <c r="D223" s="66" t="s">
        <v>794</v>
      </c>
      <c r="E223" s="67" t="s">
        <v>795</v>
      </c>
      <c r="F223" s="68" t="s">
        <v>100</v>
      </c>
      <c r="G223" s="13" t="s">
        <v>796</v>
      </c>
      <c r="H223" s="69" t="s">
        <v>98</v>
      </c>
      <c r="I223" s="51">
        <v>20390</v>
      </c>
      <c r="J223" s="128">
        <f>IF(H223="ครูผู้ช่วย",VLOOKUP(I223,[1]แผ่น1!$C$17:$E$18,3,TRUE),IF(H223="คศ.1",VLOOKUP(I223,[1]แผ่น1!$C$14:$E$15,3,TRUE),IF(H223="คศ.2",VLOOKUP(I223,[1]แผ่น1!$C$11:$E$12,3,TRUE),IF(H223="คศ.3",VLOOKUP(I223,[1]แผ่น1!$C$8:$E$9,3,TRUE),IF(H223="คศ.4",VLOOKUP(I223,[1]แผ่น1!$C$5:$E$6,3,TRUE),IF(H223="คศ.5",VLOOKUP(I223,[1]แผ่น1!$C$2:$E$3,3,TRUE),IF(H223="คศ.2(1)",VLOOKUP(I223,[1]แผ่น1!$C$14:$E$15,3,TRUE),IF(H223="คศ.3(2)",VLOOKUP(I223,[1]แผ่น1!$C$11:$E$12,3,TRUE),IF(H223="คศ.4(3)",VLOOKUP(I223,[1]แผ่น1!$C$8:$E$9,3,TRUE),IF(H223="คศ.5(4)",VLOOKUP(I223,[1]แผ่น1!$C$5:$E$6,3,TRUE),0))))))))))</f>
        <v>22780</v>
      </c>
      <c r="L223" s="91">
        <f t="shared" si="25"/>
        <v>0</v>
      </c>
      <c r="M223" s="92">
        <f t="shared" si="26"/>
        <v>0</v>
      </c>
      <c r="N223" s="90">
        <f t="shared" si="27"/>
        <v>20390</v>
      </c>
      <c r="O223" s="93">
        <v>41620</v>
      </c>
      <c r="P223" s="89">
        <f t="shared" si="28"/>
        <v>20390</v>
      </c>
      <c r="Q223" s="89">
        <f t="shared" si="29"/>
        <v>0</v>
      </c>
      <c r="R223" s="315"/>
      <c r="S223" s="316"/>
      <c r="T223" s="70">
        <v>2</v>
      </c>
      <c r="U223" s="318"/>
    </row>
    <row r="224" spans="1:21">
      <c r="A224" s="317">
        <v>214</v>
      </c>
      <c r="B224" s="68" t="s">
        <v>798</v>
      </c>
      <c r="C224" s="65" t="s">
        <v>19</v>
      </c>
      <c r="D224" s="66" t="s">
        <v>800</v>
      </c>
      <c r="E224" s="67" t="s">
        <v>801</v>
      </c>
      <c r="F224" s="68" t="s">
        <v>100</v>
      </c>
      <c r="G224" s="13" t="s">
        <v>802</v>
      </c>
      <c r="H224" s="69" t="s">
        <v>18</v>
      </c>
      <c r="I224" s="51">
        <v>49060</v>
      </c>
      <c r="J224" s="128">
        <f>IF(H224="ครูผู้ช่วย",VLOOKUP(I224,[1]แผ่น1!$C$17:$E$18,3,TRUE),IF(H224="คศ.1",VLOOKUP(I224,[1]แผ่น1!$C$14:$E$15,3,TRUE),IF(H224="คศ.2",VLOOKUP(I224,[1]แผ่น1!$C$11:$E$12,3,TRUE),IF(H224="คศ.3",VLOOKUP(I224,[1]แผ่น1!$C$8:$E$9,3,TRUE),IF(H224="คศ.4",VLOOKUP(I224,[1]แผ่น1!$C$5:$E$6,3,TRUE),IF(H224="คศ.5",VLOOKUP(I224,[1]แผ่น1!$C$2:$E$3,3,TRUE),IF(H224="คศ.2(1)",VLOOKUP(I224,[1]แผ่น1!$C$14:$E$15,3,TRUE),IF(H224="คศ.3(2)",VLOOKUP(I224,[1]แผ่น1!$C$11:$E$12,3,TRUE),IF(H224="คศ.4(3)",VLOOKUP(I224,[1]แผ่น1!$C$8:$E$9,3,TRUE),IF(H224="คศ.5(4)",VLOOKUP(I224,[1]แผ่น1!$C$5:$E$6,3,TRUE),0))))))))))</f>
        <v>49330</v>
      </c>
      <c r="L224" s="91">
        <f t="shared" si="25"/>
        <v>0</v>
      </c>
      <c r="M224" s="92">
        <f t="shared" si="26"/>
        <v>0</v>
      </c>
      <c r="N224" s="90">
        <f t="shared" si="27"/>
        <v>49060</v>
      </c>
      <c r="O224" s="93">
        <v>69040</v>
      </c>
      <c r="P224" s="89">
        <f t="shared" si="28"/>
        <v>49060</v>
      </c>
      <c r="Q224" s="89">
        <f t="shared" si="29"/>
        <v>0</v>
      </c>
      <c r="R224" s="315"/>
      <c r="S224" s="316"/>
      <c r="T224" s="70">
        <v>2</v>
      </c>
      <c r="U224" s="318"/>
    </row>
    <row r="225" spans="1:21">
      <c r="A225" s="317">
        <v>215</v>
      </c>
      <c r="B225" s="68" t="s">
        <v>798</v>
      </c>
      <c r="C225" s="65" t="s">
        <v>12</v>
      </c>
      <c r="D225" s="66" t="s">
        <v>803</v>
      </c>
      <c r="E225" s="67" t="s">
        <v>804</v>
      </c>
      <c r="F225" s="68" t="s">
        <v>100</v>
      </c>
      <c r="G225" s="13" t="s">
        <v>805</v>
      </c>
      <c r="H225" s="69" t="s">
        <v>18</v>
      </c>
      <c r="I225" s="51">
        <v>61350</v>
      </c>
      <c r="J225" s="128">
        <f>IF(H225="ครูผู้ช่วย",VLOOKUP(I225,[1]แผ่น1!$C$17:$E$18,3,TRUE),IF(H225="คศ.1",VLOOKUP(I225,[1]แผ่น1!$C$14:$E$15,3,TRUE),IF(H225="คศ.2",VLOOKUP(I225,[1]แผ่น1!$C$11:$E$12,3,TRUE),IF(H225="คศ.3",VLOOKUP(I225,[1]แผ่น1!$C$8:$E$9,3,TRUE),IF(H225="คศ.4",VLOOKUP(I225,[1]แผ่น1!$C$5:$E$6,3,TRUE),IF(H225="คศ.5",VLOOKUP(I225,[1]แผ่น1!$C$2:$E$3,3,TRUE),IF(H225="คศ.2(1)",VLOOKUP(I225,[1]แผ่น1!$C$14:$E$15,3,TRUE),IF(H225="คศ.3(2)",VLOOKUP(I225,[1]แผ่น1!$C$11:$E$12,3,TRUE),IF(H225="คศ.4(3)",VLOOKUP(I225,[1]แผ่น1!$C$8:$E$9,3,TRUE),IF(H225="คศ.5(4)",VLOOKUP(I225,[1]แผ่น1!$C$5:$E$6,3,TRUE),0))))))))))</f>
        <v>49330</v>
      </c>
      <c r="L225" s="91">
        <f t="shared" si="25"/>
        <v>0</v>
      </c>
      <c r="M225" s="92">
        <f t="shared" si="26"/>
        <v>0</v>
      </c>
      <c r="N225" s="90">
        <f t="shared" si="27"/>
        <v>61350</v>
      </c>
      <c r="O225" s="93">
        <v>69040</v>
      </c>
      <c r="P225" s="89">
        <f t="shared" si="28"/>
        <v>61350</v>
      </c>
      <c r="Q225" s="89">
        <f t="shared" si="29"/>
        <v>0</v>
      </c>
      <c r="R225" s="315"/>
      <c r="S225" s="316"/>
      <c r="T225" s="70">
        <v>2</v>
      </c>
      <c r="U225" s="318"/>
    </row>
    <row r="226" spans="1:21">
      <c r="A226" s="317">
        <v>216</v>
      </c>
      <c r="B226" s="68" t="s">
        <v>798</v>
      </c>
      <c r="C226" s="65" t="s">
        <v>19</v>
      </c>
      <c r="D226" s="66" t="s">
        <v>806</v>
      </c>
      <c r="E226" s="67" t="s">
        <v>807</v>
      </c>
      <c r="F226" s="68" t="s">
        <v>100</v>
      </c>
      <c r="G226" s="13" t="s">
        <v>808</v>
      </c>
      <c r="H226" s="69" t="s">
        <v>18</v>
      </c>
      <c r="I226" s="51">
        <v>34420</v>
      </c>
      <c r="J226" s="128">
        <f>IF(H226="ครูผู้ช่วย",VLOOKUP(I226,[1]แผ่น1!$C$17:$E$18,3,TRUE),IF(H226="คศ.1",VLOOKUP(I226,[1]แผ่น1!$C$14:$E$15,3,TRUE),IF(H226="คศ.2",VLOOKUP(I226,[1]แผ่น1!$C$11:$E$12,3,TRUE),IF(H226="คศ.3",VLOOKUP(I226,[1]แผ่น1!$C$8:$E$9,3,TRUE),IF(H226="คศ.4",VLOOKUP(I226,[1]แผ่น1!$C$5:$E$6,3,TRUE),IF(H226="คศ.5",VLOOKUP(I226,[1]แผ่น1!$C$2:$E$3,3,TRUE),IF(H226="คศ.2(1)",VLOOKUP(I226,[1]แผ่น1!$C$14:$E$15,3,TRUE),IF(H226="คศ.3(2)",VLOOKUP(I226,[1]แผ่น1!$C$11:$E$12,3,TRUE),IF(H226="คศ.4(3)",VLOOKUP(I226,[1]แผ่น1!$C$8:$E$9,3,TRUE),IF(H226="คศ.5(4)",VLOOKUP(I226,[1]แผ่น1!$C$5:$E$6,3,TRUE),0))))))))))</f>
        <v>37200</v>
      </c>
      <c r="L226" s="91">
        <f t="shared" si="25"/>
        <v>0</v>
      </c>
      <c r="M226" s="92">
        <f t="shared" si="26"/>
        <v>0</v>
      </c>
      <c r="N226" s="90">
        <f t="shared" si="27"/>
        <v>34420</v>
      </c>
      <c r="O226" s="93">
        <v>69040</v>
      </c>
      <c r="P226" s="89">
        <f t="shared" si="28"/>
        <v>34420</v>
      </c>
      <c r="Q226" s="89">
        <f t="shared" si="29"/>
        <v>0</v>
      </c>
      <c r="R226" s="315"/>
      <c r="S226" s="316"/>
      <c r="T226" s="70">
        <v>2</v>
      </c>
      <c r="U226" s="318"/>
    </row>
    <row r="227" spans="1:21">
      <c r="A227" s="317">
        <v>217</v>
      </c>
      <c r="B227" s="68" t="s">
        <v>798</v>
      </c>
      <c r="C227" s="65" t="s">
        <v>23</v>
      </c>
      <c r="D227" s="66" t="s">
        <v>809</v>
      </c>
      <c r="E227" s="67" t="s">
        <v>810</v>
      </c>
      <c r="F227" s="68" t="s">
        <v>100</v>
      </c>
      <c r="G227" s="13" t="s">
        <v>811</v>
      </c>
      <c r="H227" s="69" t="s">
        <v>18</v>
      </c>
      <c r="I227" s="51">
        <v>33800</v>
      </c>
      <c r="J227" s="128">
        <f>IF(H227="ครูผู้ช่วย",VLOOKUP(I227,[1]แผ่น1!$C$17:$E$18,3,TRUE),IF(H227="คศ.1",VLOOKUP(I227,[1]แผ่น1!$C$14:$E$15,3,TRUE),IF(H227="คศ.2",VLOOKUP(I227,[1]แผ่น1!$C$11:$E$12,3,TRUE),IF(H227="คศ.3",VLOOKUP(I227,[1]แผ่น1!$C$8:$E$9,3,TRUE),IF(H227="คศ.4",VLOOKUP(I227,[1]แผ่น1!$C$5:$E$6,3,TRUE),IF(H227="คศ.5",VLOOKUP(I227,[1]แผ่น1!$C$2:$E$3,3,TRUE),IF(H227="คศ.2(1)",VLOOKUP(I227,[1]แผ่น1!$C$14:$E$15,3,TRUE),IF(H227="คศ.3(2)",VLOOKUP(I227,[1]แผ่น1!$C$11:$E$12,3,TRUE),IF(H227="คศ.4(3)",VLOOKUP(I227,[1]แผ่น1!$C$8:$E$9,3,TRUE),IF(H227="คศ.5(4)",VLOOKUP(I227,[1]แผ่น1!$C$5:$E$6,3,TRUE),0))))))))))</f>
        <v>37200</v>
      </c>
      <c r="L227" s="91">
        <f t="shared" si="25"/>
        <v>0</v>
      </c>
      <c r="M227" s="92">
        <f t="shared" si="26"/>
        <v>0</v>
      </c>
      <c r="N227" s="90">
        <f t="shared" si="27"/>
        <v>33800</v>
      </c>
      <c r="O227" s="93">
        <v>69040</v>
      </c>
      <c r="P227" s="89">
        <f t="shared" si="28"/>
        <v>33800</v>
      </c>
      <c r="Q227" s="89">
        <f t="shared" si="29"/>
        <v>0</v>
      </c>
      <c r="R227" s="315"/>
      <c r="S227" s="316"/>
      <c r="T227" s="70">
        <v>2</v>
      </c>
      <c r="U227" s="318"/>
    </row>
    <row r="228" spans="1:21">
      <c r="A228" s="317">
        <v>218</v>
      </c>
      <c r="B228" s="68" t="s">
        <v>814</v>
      </c>
      <c r="C228" s="65" t="s">
        <v>12</v>
      </c>
      <c r="D228" s="66" t="s">
        <v>816</v>
      </c>
      <c r="E228" s="67" t="s">
        <v>817</v>
      </c>
      <c r="F228" s="68" t="s">
        <v>100</v>
      </c>
      <c r="G228" s="13" t="s">
        <v>818</v>
      </c>
      <c r="H228" s="69" t="s">
        <v>18</v>
      </c>
      <c r="I228" s="51">
        <v>59970</v>
      </c>
      <c r="J228" s="128">
        <f>IF(H228="ครูผู้ช่วย",VLOOKUP(I228,[1]แผ่น1!$C$17:$E$18,3,TRUE),IF(H228="คศ.1",VLOOKUP(I228,[1]แผ่น1!$C$14:$E$15,3,TRUE),IF(H228="คศ.2",VLOOKUP(I228,[1]แผ่น1!$C$11:$E$12,3,TRUE),IF(H228="คศ.3",VLOOKUP(I228,[1]แผ่น1!$C$8:$E$9,3,TRUE),IF(H228="คศ.4",VLOOKUP(I228,[1]แผ่น1!$C$5:$E$6,3,TRUE),IF(H228="คศ.5",VLOOKUP(I228,[1]แผ่น1!$C$2:$E$3,3,TRUE),IF(H228="คศ.2(1)",VLOOKUP(I228,[1]แผ่น1!$C$14:$E$15,3,TRUE),IF(H228="คศ.3(2)",VLOOKUP(I228,[1]แผ่น1!$C$11:$E$12,3,TRUE),IF(H228="คศ.4(3)",VLOOKUP(I228,[1]แผ่น1!$C$8:$E$9,3,TRUE),IF(H228="คศ.5(4)",VLOOKUP(I228,[1]แผ่น1!$C$5:$E$6,3,TRUE),0))))))))))</f>
        <v>49330</v>
      </c>
      <c r="L228" s="91">
        <f t="shared" si="25"/>
        <v>0</v>
      </c>
      <c r="M228" s="92">
        <f t="shared" si="26"/>
        <v>0</v>
      </c>
      <c r="N228" s="90">
        <f t="shared" si="27"/>
        <v>59970</v>
      </c>
      <c r="O228" s="93">
        <v>69040</v>
      </c>
      <c r="P228" s="89">
        <f t="shared" si="28"/>
        <v>59970</v>
      </c>
      <c r="Q228" s="89">
        <f t="shared" si="29"/>
        <v>0</v>
      </c>
      <c r="R228" s="315"/>
      <c r="S228" s="316"/>
      <c r="T228" s="70">
        <v>2</v>
      </c>
      <c r="U228" s="318"/>
    </row>
    <row r="229" spans="1:21">
      <c r="A229" s="317">
        <v>219</v>
      </c>
      <c r="B229" s="68" t="s">
        <v>814</v>
      </c>
      <c r="C229" s="65" t="s">
        <v>23</v>
      </c>
      <c r="D229" s="66" t="s">
        <v>819</v>
      </c>
      <c r="E229" s="67" t="s">
        <v>820</v>
      </c>
      <c r="F229" s="68" t="s">
        <v>100</v>
      </c>
      <c r="G229" s="13" t="s">
        <v>821</v>
      </c>
      <c r="H229" s="69" t="s">
        <v>18</v>
      </c>
      <c r="I229" s="51">
        <v>59540</v>
      </c>
      <c r="J229" s="128">
        <f>IF(H229="ครูผู้ช่วย",VLOOKUP(I229,[1]แผ่น1!$C$17:$E$18,3,TRUE),IF(H229="คศ.1",VLOOKUP(I229,[1]แผ่น1!$C$14:$E$15,3,TRUE),IF(H229="คศ.2",VLOOKUP(I229,[1]แผ่น1!$C$11:$E$12,3,TRUE),IF(H229="คศ.3",VLOOKUP(I229,[1]แผ่น1!$C$8:$E$9,3,TRUE),IF(H229="คศ.4",VLOOKUP(I229,[1]แผ่น1!$C$5:$E$6,3,TRUE),IF(H229="คศ.5",VLOOKUP(I229,[1]แผ่น1!$C$2:$E$3,3,TRUE),IF(H229="คศ.2(1)",VLOOKUP(I229,[1]แผ่น1!$C$14:$E$15,3,TRUE),IF(H229="คศ.3(2)",VLOOKUP(I229,[1]แผ่น1!$C$11:$E$12,3,TRUE),IF(H229="คศ.4(3)",VLOOKUP(I229,[1]แผ่น1!$C$8:$E$9,3,TRUE),IF(H229="คศ.5(4)",VLOOKUP(I229,[1]แผ่น1!$C$5:$E$6,3,TRUE),0))))))))))</f>
        <v>49330</v>
      </c>
      <c r="L229" s="91">
        <f t="shared" si="25"/>
        <v>0</v>
      </c>
      <c r="M229" s="92">
        <f t="shared" si="26"/>
        <v>0</v>
      </c>
      <c r="N229" s="90">
        <f t="shared" si="27"/>
        <v>59540</v>
      </c>
      <c r="O229" s="93">
        <v>69040</v>
      </c>
      <c r="P229" s="89">
        <f t="shared" si="28"/>
        <v>59540</v>
      </c>
      <c r="Q229" s="89">
        <f t="shared" si="29"/>
        <v>0</v>
      </c>
      <c r="R229" s="315"/>
      <c r="S229" s="316"/>
      <c r="T229" s="70">
        <v>2</v>
      </c>
      <c r="U229" s="318"/>
    </row>
    <row r="230" spans="1:21">
      <c r="A230" s="317">
        <v>220</v>
      </c>
      <c r="B230" s="68" t="s">
        <v>814</v>
      </c>
      <c r="C230" s="65" t="s">
        <v>12</v>
      </c>
      <c r="D230" s="66" t="s">
        <v>822</v>
      </c>
      <c r="E230" s="67" t="s">
        <v>823</v>
      </c>
      <c r="F230" s="68" t="s">
        <v>100</v>
      </c>
      <c r="G230" s="23">
        <v>1368</v>
      </c>
      <c r="H230" s="69" t="s">
        <v>18</v>
      </c>
      <c r="I230" s="51">
        <v>49610</v>
      </c>
      <c r="J230" s="128">
        <f>IF(H230="ครูผู้ช่วย",VLOOKUP(I230,[1]แผ่น1!$C$17:$E$18,3,TRUE),IF(H230="คศ.1",VLOOKUP(I230,[1]แผ่น1!$C$14:$E$15,3,TRUE),IF(H230="คศ.2",VLOOKUP(I230,[1]แผ่น1!$C$11:$E$12,3,TRUE),IF(H230="คศ.3",VLOOKUP(I230,[1]แผ่น1!$C$8:$E$9,3,TRUE),IF(H230="คศ.4",VLOOKUP(I230,[1]แผ่น1!$C$5:$E$6,3,TRUE),IF(H230="คศ.5",VLOOKUP(I230,[1]แผ่น1!$C$2:$E$3,3,TRUE),IF(H230="คศ.2(1)",VLOOKUP(I230,[1]แผ่น1!$C$14:$E$15,3,TRUE),IF(H230="คศ.3(2)",VLOOKUP(I230,[1]แผ่น1!$C$11:$E$12,3,TRUE),IF(H230="คศ.4(3)",VLOOKUP(I230,[1]แผ่น1!$C$8:$E$9,3,TRUE),IF(H230="คศ.5(4)",VLOOKUP(I230,[1]แผ่น1!$C$5:$E$6,3,TRUE),0))))))))))</f>
        <v>49330</v>
      </c>
      <c r="L230" s="91">
        <f t="shared" si="25"/>
        <v>0</v>
      </c>
      <c r="M230" s="92">
        <f t="shared" si="26"/>
        <v>0</v>
      </c>
      <c r="N230" s="90">
        <f t="shared" si="27"/>
        <v>49610</v>
      </c>
      <c r="O230" s="93">
        <v>69040</v>
      </c>
      <c r="P230" s="89">
        <f t="shared" si="28"/>
        <v>49610</v>
      </c>
      <c r="Q230" s="89">
        <f t="shared" si="29"/>
        <v>0</v>
      </c>
      <c r="R230" s="315"/>
      <c r="S230" s="316"/>
      <c r="T230" s="70">
        <v>2</v>
      </c>
      <c r="U230" s="318"/>
    </row>
    <row r="231" spans="1:21">
      <c r="A231" s="317">
        <v>221</v>
      </c>
      <c r="B231" s="68" t="s">
        <v>826</v>
      </c>
      <c r="C231" s="65" t="s">
        <v>12</v>
      </c>
      <c r="D231" s="66" t="s">
        <v>828</v>
      </c>
      <c r="E231" s="67" t="s">
        <v>829</v>
      </c>
      <c r="F231" s="68" t="s">
        <v>100</v>
      </c>
      <c r="G231" s="13" t="s">
        <v>830</v>
      </c>
      <c r="H231" s="69" t="s">
        <v>18</v>
      </c>
      <c r="I231" s="51">
        <v>49780</v>
      </c>
      <c r="J231" s="128">
        <f>IF(H231="ครูผู้ช่วย",VLOOKUP(I231,[1]แผ่น1!$C$17:$E$18,3,TRUE),IF(H231="คศ.1",VLOOKUP(I231,[1]แผ่น1!$C$14:$E$15,3,TRUE),IF(H231="คศ.2",VLOOKUP(I231,[1]แผ่น1!$C$11:$E$12,3,TRUE),IF(H231="คศ.3",VLOOKUP(I231,[1]แผ่น1!$C$8:$E$9,3,TRUE),IF(H231="คศ.4",VLOOKUP(I231,[1]แผ่น1!$C$5:$E$6,3,TRUE),IF(H231="คศ.5",VLOOKUP(I231,[1]แผ่น1!$C$2:$E$3,3,TRUE),IF(H231="คศ.2(1)",VLOOKUP(I231,[1]แผ่น1!$C$14:$E$15,3,TRUE),IF(H231="คศ.3(2)",VLOOKUP(I231,[1]แผ่น1!$C$11:$E$12,3,TRUE),IF(H231="คศ.4(3)",VLOOKUP(I231,[1]แผ่น1!$C$8:$E$9,3,TRUE),IF(H231="คศ.5(4)",VLOOKUP(I231,[1]แผ่น1!$C$5:$E$6,3,TRUE),0))))))))))</f>
        <v>49330</v>
      </c>
      <c r="L231" s="91">
        <f t="shared" si="25"/>
        <v>0</v>
      </c>
      <c r="M231" s="92">
        <f t="shared" si="26"/>
        <v>0</v>
      </c>
      <c r="N231" s="90">
        <f t="shared" si="27"/>
        <v>49780</v>
      </c>
      <c r="O231" s="93">
        <v>69040</v>
      </c>
      <c r="P231" s="89">
        <f t="shared" si="28"/>
        <v>49780</v>
      </c>
      <c r="Q231" s="89">
        <f t="shared" si="29"/>
        <v>0</v>
      </c>
      <c r="R231" s="315"/>
      <c r="S231" s="316"/>
      <c r="T231" s="70">
        <v>2</v>
      </c>
      <c r="U231" s="318"/>
    </row>
    <row r="232" spans="1:21">
      <c r="A232" s="317">
        <v>222</v>
      </c>
      <c r="B232" s="68" t="s">
        <v>826</v>
      </c>
      <c r="C232" s="65" t="s">
        <v>12</v>
      </c>
      <c r="D232" s="66" t="s">
        <v>831</v>
      </c>
      <c r="E232" s="67" t="s">
        <v>832</v>
      </c>
      <c r="F232" s="68" t="s">
        <v>100</v>
      </c>
      <c r="G232" s="13" t="s">
        <v>833</v>
      </c>
      <c r="H232" s="69" t="s">
        <v>18</v>
      </c>
      <c r="I232" s="51">
        <v>56230</v>
      </c>
      <c r="J232" s="128">
        <f>IF(H232="ครูผู้ช่วย",VLOOKUP(I232,[1]แผ่น1!$C$17:$E$18,3,TRUE),IF(H232="คศ.1",VLOOKUP(I232,[1]แผ่น1!$C$14:$E$15,3,TRUE),IF(H232="คศ.2",VLOOKUP(I232,[1]แผ่น1!$C$11:$E$12,3,TRUE),IF(H232="คศ.3",VLOOKUP(I232,[1]แผ่น1!$C$8:$E$9,3,TRUE),IF(H232="คศ.4",VLOOKUP(I232,[1]แผ่น1!$C$5:$E$6,3,TRUE),IF(H232="คศ.5",VLOOKUP(I232,[1]แผ่น1!$C$2:$E$3,3,TRUE),IF(H232="คศ.2(1)",VLOOKUP(I232,[1]แผ่น1!$C$14:$E$15,3,TRUE),IF(H232="คศ.3(2)",VLOOKUP(I232,[1]แผ่น1!$C$11:$E$12,3,TRUE),IF(H232="คศ.4(3)",VLOOKUP(I232,[1]แผ่น1!$C$8:$E$9,3,TRUE),IF(H232="คศ.5(4)",VLOOKUP(I232,[1]แผ่น1!$C$5:$E$6,3,TRUE),0))))))))))</f>
        <v>49330</v>
      </c>
      <c r="L232" s="91">
        <f t="shared" si="25"/>
        <v>0</v>
      </c>
      <c r="M232" s="92">
        <f t="shared" si="26"/>
        <v>0</v>
      </c>
      <c r="N232" s="90">
        <f t="shared" si="27"/>
        <v>56230</v>
      </c>
      <c r="O232" s="93">
        <v>69040</v>
      </c>
      <c r="P232" s="89">
        <f t="shared" si="28"/>
        <v>56230</v>
      </c>
      <c r="Q232" s="89">
        <f t="shared" si="29"/>
        <v>0</v>
      </c>
      <c r="R232" s="315"/>
      <c r="S232" s="316"/>
      <c r="T232" s="70">
        <v>2</v>
      </c>
      <c r="U232" s="318"/>
    </row>
    <row r="233" spans="1:21">
      <c r="A233" s="317">
        <v>223</v>
      </c>
      <c r="B233" s="68" t="s">
        <v>826</v>
      </c>
      <c r="C233" s="65" t="s">
        <v>12</v>
      </c>
      <c r="D233" s="66" t="s">
        <v>834</v>
      </c>
      <c r="E233" s="67" t="s">
        <v>835</v>
      </c>
      <c r="F233" s="68" t="s">
        <v>100</v>
      </c>
      <c r="G233" s="13" t="s">
        <v>836</v>
      </c>
      <c r="H233" s="69" t="s">
        <v>18</v>
      </c>
      <c r="I233" s="51">
        <v>52050</v>
      </c>
      <c r="J233" s="128">
        <f>IF(H233="ครูผู้ช่วย",VLOOKUP(I233,[1]แผ่น1!$C$17:$E$18,3,TRUE),IF(H233="คศ.1",VLOOKUP(I233,[1]แผ่น1!$C$14:$E$15,3,TRUE),IF(H233="คศ.2",VLOOKUP(I233,[1]แผ่น1!$C$11:$E$12,3,TRUE),IF(H233="คศ.3",VLOOKUP(I233,[1]แผ่น1!$C$8:$E$9,3,TRUE),IF(H233="คศ.4",VLOOKUP(I233,[1]แผ่น1!$C$5:$E$6,3,TRUE),IF(H233="คศ.5",VLOOKUP(I233,[1]แผ่น1!$C$2:$E$3,3,TRUE),IF(H233="คศ.2(1)",VLOOKUP(I233,[1]แผ่น1!$C$14:$E$15,3,TRUE),IF(H233="คศ.3(2)",VLOOKUP(I233,[1]แผ่น1!$C$11:$E$12,3,TRUE),IF(H233="คศ.4(3)",VLOOKUP(I233,[1]แผ่น1!$C$8:$E$9,3,TRUE),IF(H233="คศ.5(4)",VLOOKUP(I233,[1]แผ่น1!$C$5:$E$6,3,TRUE),0))))))))))</f>
        <v>49330</v>
      </c>
      <c r="L233" s="91">
        <f t="shared" si="25"/>
        <v>0</v>
      </c>
      <c r="M233" s="92">
        <f t="shared" si="26"/>
        <v>0</v>
      </c>
      <c r="N233" s="90">
        <f t="shared" si="27"/>
        <v>52050</v>
      </c>
      <c r="O233" s="93">
        <v>69040</v>
      </c>
      <c r="P233" s="89">
        <f t="shared" si="28"/>
        <v>52050</v>
      </c>
      <c r="Q233" s="89">
        <f t="shared" si="29"/>
        <v>0</v>
      </c>
      <c r="R233" s="315"/>
      <c r="S233" s="316"/>
      <c r="T233" s="70">
        <v>2</v>
      </c>
      <c r="U233" s="318"/>
    </row>
    <row r="234" spans="1:21">
      <c r="A234" s="317">
        <v>224</v>
      </c>
      <c r="B234" s="68" t="s">
        <v>826</v>
      </c>
      <c r="C234" s="65" t="s">
        <v>19</v>
      </c>
      <c r="D234" s="66" t="s">
        <v>837</v>
      </c>
      <c r="E234" s="67" t="s">
        <v>838</v>
      </c>
      <c r="F234" s="68" t="s">
        <v>100</v>
      </c>
      <c r="G234" s="13" t="s">
        <v>839</v>
      </c>
      <c r="H234" s="69" t="s">
        <v>18</v>
      </c>
      <c r="I234" s="51">
        <v>45800</v>
      </c>
      <c r="J234" s="128">
        <f>IF(H234="ครูผู้ช่วย",VLOOKUP(I234,[1]แผ่น1!$C$17:$E$18,3,TRUE),IF(H234="คศ.1",VLOOKUP(I234,[1]แผ่น1!$C$14:$E$15,3,TRUE),IF(H234="คศ.2",VLOOKUP(I234,[1]แผ่น1!$C$11:$E$12,3,TRUE),IF(H234="คศ.3",VLOOKUP(I234,[1]แผ่น1!$C$8:$E$9,3,TRUE),IF(H234="คศ.4",VLOOKUP(I234,[1]แผ่น1!$C$5:$E$6,3,TRUE),IF(H234="คศ.5",VLOOKUP(I234,[1]แผ่น1!$C$2:$E$3,3,TRUE),IF(H234="คศ.2(1)",VLOOKUP(I234,[1]แผ่น1!$C$14:$E$15,3,TRUE),IF(H234="คศ.3(2)",VLOOKUP(I234,[1]แผ่น1!$C$11:$E$12,3,TRUE),IF(H234="คศ.4(3)",VLOOKUP(I234,[1]แผ่น1!$C$8:$E$9,3,TRUE),IF(H234="คศ.5(4)",VLOOKUP(I234,[1]แผ่น1!$C$5:$E$6,3,TRUE),0))))))))))</f>
        <v>49330</v>
      </c>
      <c r="L234" s="91">
        <f t="shared" si="25"/>
        <v>0</v>
      </c>
      <c r="M234" s="92">
        <f t="shared" si="26"/>
        <v>0</v>
      </c>
      <c r="N234" s="90">
        <f t="shared" si="27"/>
        <v>45800</v>
      </c>
      <c r="O234" s="93">
        <v>69040</v>
      </c>
      <c r="P234" s="89">
        <f t="shared" si="28"/>
        <v>45800</v>
      </c>
      <c r="Q234" s="89">
        <f t="shared" si="29"/>
        <v>0</v>
      </c>
      <c r="R234" s="315"/>
      <c r="S234" s="316"/>
      <c r="T234" s="70">
        <v>2</v>
      </c>
      <c r="U234" s="318"/>
    </row>
    <row r="235" spans="1:21">
      <c r="A235" s="317">
        <v>225</v>
      </c>
      <c r="B235" s="68" t="s">
        <v>826</v>
      </c>
      <c r="C235" s="65" t="s">
        <v>19</v>
      </c>
      <c r="D235" s="66" t="s">
        <v>362</v>
      </c>
      <c r="E235" s="67" t="s">
        <v>840</v>
      </c>
      <c r="F235" s="68" t="s">
        <v>100</v>
      </c>
      <c r="G235" s="13" t="s">
        <v>841</v>
      </c>
      <c r="H235" s="69" t="s">
        <v>18</v>
      </c>
      <c r="I235" s="51">
        <v>32120</v>
      </c>
      <c r="J235" s="128">
        <f>IF(H235="ครูผู้ช่วย",VLOOKUP(I235,[1]แผ่น1!$C$17:$E$18,3,TRUE),IF(H235="คศ.1",VLOOKUP(I235,[1]แผ่น1!$C$14:$E$15,3,TRUE),IF(H235="คศ.2",VLOOKUP(I235,[1]แผ่น1!$C$11:$E$12,3,TRUE),IF(H235="คศ.3",VLOOKUP(I235,[1]แผ่น1!$C$8:$E$9,3,TRUE),IF(H235="คศ.4",VLOOKUP(I235,[1]แผ่น1!$C$5:$E$6,3,TRUE),IF(H235="คศ.5",VLOOKUP(I235,[1]แผ่น1!$C$2:$E$3,3,TRUE),IF(H235="คศ.2(1)",VLOOKUP(I235,[1]แผ่น1!$C$14:$E$15,3,TRUE),IF(H235="คศ.3(2)",VLOOKUP(I235,[1]แผ่น1!$C$11:$E$12,3,TRUE),IF(H235="คศ.4(3)",VLOOKUP(I235,[1]แผ่น1!$C$8:$E$9,3,TRUE),IF(H235="คศ.5(4)",VLOOKUP(I235,[1]แผ่น1!$C$5:$E$6,3,TRUE),0))))))))))</f>
        <v>37200</v>
      </c>
      <c r="L235" s="91">
        <f t="shared" si="25"/>
        <v>0</v>
      </c>
      <c r="M235" s="92">
        <f t="shared" si="26"/>
        <v>0</v>
      </c>
      <c r="N235" s="90">
        <f t="shared" si="27"/>
        <v>32120</v>
      </c>
      <c r="O235" s="93">
        <v>69040</v>
      </c>
      <c r="P235" s="89">
        <f t="shared" si="28"/>
        <v>32120</v>
      </c>
      <c r="Q235" s="89">
        <f t="shared" si="29"/>
        <v>0</v>
      </c>
      <c r="R235" s="315"/>
      <c r="S235" s="316"/>
      <c r="T235" s="70">
        <v>2</v>
      </c>
      <c r="U235" s="318"/>
    </row>
    <row r="236" spans="1:21">
      <c r="A236" s="317">
        <v>226</v>
      </c>
      <c r="B236" s="68" t="s">
        <v>826</v>
      </c>
      <c r="C236" s="65" t="s">
        <v>12</v>
      </c>
      <c r="D236" s="66" t="s">
        <v>842</v>
      </c>
      <c r="E236" s="67" t="s">
        <v>843</v>
      </c>
      <c r="F236" s="68" t="s">
        <v>100</v>
      </c>
      <c r="G236" s="13" t="s">
        <v>844</v>
      </c>
      <c r="H236" s="69" t="s">
        <v>18</v>
      </c>
      <c r="I236" s="51">
        <v>39680</v>
      </c>
      <c r="J236" s="128">
        <f>IF(H236="ครูผู้ช่วย",VLOOKUP(I236,[1]แผ่น1!$C$17:$E$18,3,TRUE),IF(H236="คศ.1",VLOOKUP(I236,[1]แผ่น1!$C$14:$E$15,3,TRUE),IF(H236="คศ.2",VLOOKUP(I236,[1]แผ่น1!$C$11:$E$12,3,TRUE),IF(H236="คศ.3",VLOOKUP(I236,[1]แผ่น1!$C$8:$E$9,3,TRUE),IF(H236="คศ.4",VLOOKUP(I236,[1]แผ่น1!$C$5:$E$6,3,TRUE),IF(H236="คศ.5",VLOOKUP(I236,[1]แผ่น1!$C$2:$E$3,3,TRUE),IF(H236="คศ.2(1)",VLOOKUP(I236,[1]แผ่น1!$C$14:$E$15,3,TRUE),IF(H236="คศ.3(2)",VLOOKUP(I236,[1]แผ่น1!$C$11:$E$12,3,TRUE),IF(H236="คศ.4(3)",VLOOKUP(I236,[1]แผ่น1!$C$8:$E$9,3,TRUE),IF(H236="คศ.5(4)",VLOOKUP(I236,[1]แผ่น1!$C$5:$E$6,3,TRUE),0))))))))))</f>
        <v>37200</v>
      </c>
      <c r="L236" s="91">
        <f t="shared" si="25"/>
        <v>0</v>
      </c>
      <c r="M236" s="92">
        <f t="shared" si="26"/>
        <v>0</v>
      </c>
      <c r="N236" s="90">
        <f t="shared" si="27"/>
        <v>39680</v>
      </c>
      <c r="O236" s="93">
        <v>69040</v>
      </c>
      <c r="P236" s="89">
        <f t="shared" si="28"/>
        <v>39680</v>
      </c>
      <c r="Q236" s="89">
        <f t="shared" si="29"/>
        <v>0</v>
      </c>
      <c r="R236" s="315"/>
      <c r="S236" s="316"/>
      <c r="T236" s="70">
        <v>2</v>
      </c>
      <c r="U236" s="318"/>
    </row>
    <row r="237" spans="1:21">
      <c r="A237" s="317">
        <v>227</v>
      </c>
      <c r="B237" s="68" t="s">
        <v>826</v>
      </c>
      <c r="C237" s="65" t="s">
        <v>23</v>
      </c>
      <c r="D237" s="66" t="s">
        <v>845</v>
      </c>
      <c r="E237" s="67" t="s">
        <v>742</v>
      </c>
      <c r="F237" s="68" t="s">
        <v>100</v>
      </c>
      <c r="G237" s="13" t="s">
        <v>846</v>
      </c>
      <c r="H237" s="69" t="s">
        <v>18</v>
      </c>
      <c r="I237" s="51">
        <v>64130</v>
      </c>
      <c r="J237" s="128">
        <f>IF(H237="ครูผู้ช่วย",VLOOKUP(I237,[1]แผ่น1!$C$17:$E$18,3,TRUE),IF(H237="คศ.1",VLOOKUP(I237,[1]แผ่น1!$C$14:$E$15,3,TRUE),IF(H237="คศ.2",VLOOKUP(I237,[1]แผ่น1!$C$11:$E$12,3,TRUE),IF(H237="คศ.3",VLOOKUP(I237,[1]แผ่น1!$C$8:$E$9,3,TRUE),IF(H237="คศ.4",VLOOKUP(I237,[1]แผ่น1!$C$5:$E$6,3,TRUE),IF(H237="คศ.5",VLOOKUP(I237,[1]แผ่น1!$C$2:$E$3,3,TRUE),IF(H237="คศ.2(1)",VLOOKUP(I237,[1]แผ่น1!$C$14:$E$15,3,TRUE),IF(H237="คศ.3(2)",VLOOKUP(I237,[1]แผ่น1!$C$11:$E$12,3,TRUE),IF(H237="คศ.4(3)",VLOOKUP(I237,[1]แผ่น1!$C$8:$E$9,3,TRUE),IF(H237="คศ.5(4)",VLOOKUP(I237,[1]แผ่น1!$C$5:$E$6,3,TRUE),0))))))))))</f>
        <v>49330</v>
      </c>
      <c r="L237" s="91">
        <f t="shared" si="25"/>
        <v>0</v>
      </c>
      <c r="M237" s="92">
        <f t="shared" si="26"/>
        <v>0</v>
      </c>
      <c r="N237" s="90">
        <f t="shared" si="27"/>
        <v>64130</v>
      </c>
      <c r="O237" s="93">
        <v>69040</v>
      </c>
      <c r="P237" s="89">
        <f t="shared" si="28"/>
        <v>64130</v>
      </c>
      <c r="Q237" s="89">
        <f t="shared" si="29"/>
        <v>0</v>
      </c>
      <c r="R237" s="315"/>
      <c r="S237" s="316"/>
      <c r="T237" s="70">
        <v>2</v>
      </c>
      <c r="U237" s="318"/>
    </row>
    <row r="238" spans="1:21">
      <c r="A238" s="317">
        <v>228</v>
      </c>
      <c r="B238" s="68" t="s">
        <v>826</v>
      </c>
      <c r="C238" s="65" t="s">
        <v>23</v>
      </c>
      <c r="D238" s="66" t="s">
        <v>736</v>
      </c>
      <c r="E238" s="67" t="s">
        <v>847</v>
      </c>
      <c r="F238" s="68" t="s">
        <v>100</v>
      </c>
      <c r="G238" s="13" t="s">
        <v>848</v>
      </c>
      <c r="H238" s="69" t="s">
        <v>18</v>
      </c>
      <c r="I238" s="51">
        <v>31430</v>
      </c>
      <c r="J238" s="128">
        <f>IF(H238="ครูผู้ช่วย",VLOOKUP(I238,[1]แผ่น1!$C$17:$E$18,3,TRUE),IF(H238="คศ.1",VLOOKUP(I238,[1]แผ่น1!$C$14:$E$15,3,TRUE),IF(H238="คศ.2",VLOOKUP(I238,[1]แผ่น1!$C$11:$E$12,3,TRUE),IF(H238="คศ.3",VLOOKUP(I238,[1]แผ่น1!$C$8:$E$9,3,TRUE),IF(H238="คศ.4",VLOOKUP(I238,[1]แผ่น1!$C$5:$E$6,3,TRUE),IF(H238="คศ.5",VLOOKUP(I238,[1]แผ่น1!$C$2:$E$3,3,TRUE),IF(H238="คศ.2(1)",VLOOKUP(I238,[1]แผ่น1!$C$14:$E$15,3,TRUE),IF(H238="คศ.3(2)",VLOOKUP(I238,[1]แผ่น1!$C$11:$E$12,3,TRUE),IF(H238="คศ.4(3)",VLOOKUP(I238,[1]แผ่น1!$C$8:$E$9,3,TRUE),IF(H238="คศ.5(4)",VLOOKUP(I238,[1]แผ่น1!$C$5:$E$6,3,TRUE),0))))))))))</f>
        <v>37200</v>
      </c>
      <c r="L238" s="91">
        <f t="shared" si="25"/>
        <v>0</v>
      </c>
      <c r="M238" s="92">
        <f t="shared" si="26"/>
        <v>0</v>
      </c>
      <c r="N238" s="90">
        <f t="shared" si="27"/>
        <v>31430</v>
      </c>
      <c r="O238" s="93">
        <v>69040</v>
      </c>
      <c r="P238" s="89">
        <f t="shared" si="28"/>
        <v>31430</v>
      </c>
      <c r="Q238" s="89">
        <f t="shared" si="29"/>
        <v>0</v>
      </c>
      <c r="R238" s="315"/>
      <c r="S238" s="316"/>
      <c r="T238" s="70">
        <v>2</v>
      </c>
      <c r="U238" s="318"/>
    </row>
    <row r="239" spans="1:21">
      <c r="A239" s="317">
        <v>229</v>
      </c>
      <c r="B239" s="68" t="s">
        <v>851</v>
      </c>
      <c r="C239" s="65" t="s">
        <v>23</v>
      </c>
      <c r="D239" s="66" t="s">
        <v>853</v>
      </c>
      <c r="E239" s="67" t="s">
        <v>854</v>
      </c>
      <c r="F239" s="68" t="s">
        <v>100</v>
      </c>
      <c r="G239" s="13" t="s">
        <v>855</v>
      </c>
      <c r="H239" s="69" t="s">
        <v>34</v>
      </c>
      <c r="I239" s="51">
        <v>44010</v>
      </c>
      <c r="J239" s="128">
        <f>IF(H239="ครูผู้ช่วย",VLOOKUP(I239,[1]แผ่น1!$C$17:$E$18,3,TRUE),IF(H239="คศ.1",VLOOKUP(I239,[1]แผ่น1!$C$14:$E$15,3,TRUE),IF(H239="คศ.2",VLOOKUP(I239,[1]แผ่น1!$C$11:$E$12,3,TRUE),IF(H239="คศ.3",VLOOKUP(I239,[1]แผ่น1!$C$8:$E$9,3,TRUE),IF(H239="คศ.4",VLOOKUP(I239,[1]แผ่น1!$C$5:$E$6,3,TRUE),IF(H239="คศ.5",VLOOKUP(I239,[1]แผ่น1!$C$2:$E$3,3,TRUE),IF(H239="คศ.2(1)",VLOOKUP(I239,[1]แผ่น1!$C$14:$E$15,3,TRUE),IF(H239="คศ.3(2)",VLOOKUP(I239,[1]แผ่น1!$C$11:$E$12,3,TRUE),IF(H239="คศ.4(3)",VLOOKUP(I239,[1]แผ่น1!$C$8:$E$9,3,TRUE),IF(H239="คศ.5(4)",VLOOKUP(I239,[1]แผ่น1!$C$5:$E$6,3,TRUE),0))))))))))</f>
        <v>35270</v>
      </c>
      <c r="L239" s="91">
        <f t="shared" si="25"/>
        <v>0</v>
      </c>
      <c r="M239" s="92">
        <f t="shared" si="26"/>
        <v>0</v>
      </c>
      <c r="N239" s="90">
        <f t="shared" si="27"/>
        <v>44010</v>
      </c>
      <c r="O239" s="93">
        <v>58390</v>
      </c>
      <c r="P239" s="89">
        <f t="shared" si="28"/>
        <v>44010</v>
      </c>
      <c r="Q239" s="89">
        <f t="shared" si="29"/>
        <v>0</v>
      </c>
      <c r="R239" s="315"/>
      <c r="S239" s="316"/>
      <c r="T239" s="70">
        <v>2</v>
      </c>
      <c r="U239" s="318"/>
    </row>
    <row r="240" spans="1:21">
      <c r="A240" s="317">
        <v>230</v>
      </c>
      <c r="B240" s="68" t="s">
        <v>851</v>
      </c>
      <c r="C240" s="65" t="s">
        <v>23</v>
      </c>
      <c r="D240" s="66" t="s">
        <v>856</v>
      </c>
      <c r="E240" s="67" t="s">
        <v>857</v>
      </c>
      <c r="F240" s="68" t="s">
        <v>100</v>
      </c>
      <c r="G240" s="13" t="s">
        <v>858</v>
      </c>
      <c r="H240" s="69" t="s">
        <v>98</v>
      </c>
      <c r="I240" s="51">
        <v>18000</v>
      </c>
      <c r="J240" s="128">
        <f>IF(H240="ครูผู้ช่วย",VLOOKUP(I240,[1]แผ่น1!$C$17:$E$18,3,TRUE),IF(H240="คศ.1",VLOOKUP(I240,[1]แผ่น1!$C$14:$E$15,3,TRUE),IF(H240="คศ.2",VLOOKUP(I240,[1]แผ่น1!$C$11:$E$12,3,TRUE),IF(H240="คศ.3",VLOOKUP(I240,[1]แผ่น1!$C$8:$E$9,3,TRUE),IF(H240="คศ.4",VLOOKUP(I240,[1]แผ่น1!$C$5:$E$6,3,TRUE),IF(H240="คศ.5",VLOOKUP(I240,[1]แผ่น1!$C$2:$E$3,3,TRUE),IF(H240="คศ.2(1)",VLOOKUP(I240,[1]แผ่น1!$C$14:$E$15,3,TRUE),IF(H240="คศ.3(2)",VLOOKUP(I240,[1]แผ่น1!$C$11:$E$12,3,TRUE),IF(H240="คศ.4(3)",VLOOKUP(I240,[1]แผ่น1!$C$8:$E$9,3,TRUE),IF(H240="คศ.5(4)",VLOOKUP(I240,[1]แผ่น1!$C$5:$E$6,3,TRUE),0))))))))))</f>
        <v>22780</v>
      </c>
      <c r="L240" s="91">
        <f t="shared" si="25"/>
        <v>0</v>
      </c>
      <c r="M240" s="92">
        <f t="shared" si="26"/>
        <v>0</v>
      </c>
      <c r="N240" s="90">
        <f t="shared" si="27"/>
        <v>18000</v>
      </c>
      <c r="O240" s="93">
        <v>41620</v>
      </c>
      <c r="P240" s="89">
        <f t="shared" si="28"/>
        <v>18000</v>
      </c>
      <c r="Q240" s="89">
        <f t="shared" si="29"/>
        <v>0</v>
      </c>
      <c r="R240" s="315"/>
      <c r="S240" s="316"/>
      <c r="T240" s="70">
        <v>2</v>
      </c>
      <c r="U240" s="318"/>
    </row>
    <row r="241" spans="1:21">
      <c r="A241" s="317">
        <v>231</v>
      </c>
      <c r="B241" s="68" t="s">
        <v>851</v>
      </c>
      <c r="C241" s="65" t="s">
        <v>12</v>
      </c>
      <c r="D241" s="66" t="s">
        <v>859</v>
      </c>
      <c r="E241" s="67" t="s">
        <v>860</v>
      </c>
      <c r="F241" s="68" t="s">
        <v>100</v>
      </c>
      <c r="G241" s="13" t="s">
        <v>861</v>
      </c>
      <c r="H241" s="69" t="s">
        <v>18</v>
      </c>
      <c r="I241" s="51">
        <v>53990</v>
      </c>
      <c r="J241" s="128">
        <f>IF(H241="ครูผู้ช่วย",VLOOKUP(I241,[1]แผ่น1!$C$17:$E$18,3,TRUE),IF(H241="คศ.1",VLOOKUP(I241,[1]แผ่น1!$C$14:$E$15,3,TRUE),IF(H241="คศ.2",VLOOKUP(I241,[1]แผ่น1!$C$11:$E$12,3,TRUE),IF(H241="คศ.3",VLOOKUP(I241,[1]แผ่น1!$C$8:$E$9,3,TRUE),IF(H241="คศ.4",VLOOKUP(I241,[1]แผ่น1!$C$5:$E$6,3,TRUE),IF(H241="คศ.5",VLOOKUP(I241,[1]แผ่น1!$C$2:$E$3,3,TRUE),IF(H241="คศ.2(1)",VLOOKUP(I241,[1]แผ่น1!$C$14:$E$15,3,TRUE),IF(H241="คศ.3(2)",VLOOKUP(I241,[1]แผ่น1!$C$11:$E$12,3,TRUE),IF(H241="คศ.4(3)",VLOOKUP(I241,[1]แผ่น1!$C$8:$E$9,3,TRUE),IF(H241="คศ.5(4)",VLOOKUP(I241,[1]แผ่น1!$C$5:$E$6,3,TRUE),0))))))))))</f>
        <v>49330</v>
      </c>
      <c r="L241" s="91">
        <f t="shared" si="25"/>
        <v>0</v>
      </c>
      <c r="M241" s="92">
        <f t="shared" si="26"/>
        <v>0</v>
      </c>
      <c r="N241" s="90">
        <f t="shared" si="27"/>
        <v>53990</v>
      </c>
      <c r="O241" s="93">
        <v>69040</v>
      </c>
      <c r="P241" s="89">
        <f t="shared" si="28"/>
        <v>53990</v>
      </c>
      <c r="Q241" s="89">
        <f t="shared" si="29"/>
        <v>0</v>
      </c>
      <c r="R241" s="315"/>
      <c r="S241" s="316"/>
      <c r="T241" s="70">
        <v>2</v>
      </c>
      <c r="U241" s="318"/>
    </row>
    <row r="242" spans="1:21">
      <c r="A242" s="317">
        <v>232</v>
      </c>
      <c r="B242" s="68" t="s">
        <v>851</v>
      </c>
      <c r="C242" s="65" t="s">
        <v>19</v>
      </c>
      <c r="D242" s="66" t="s">
        <v>862</v>
      </c>
      <c r="E242" s="67" t="s">
        <v>430</v>
      </c>
      <c r="F242" s="68" t="s">
        <v>124</v>
      </c>
      <c r="G242" s="13" t="s">
        <v>863</v>
      </c>
      <c r="H242" s="69" t="s">
        <v>124</v>
      </c>
      <c r="I242" s="51">
        <v>15800</v>
      </c>
      <c r="J242" s="128">
        <f>IF(H242="ครูผู้ช่วย",VLOOKUP(I242,[1]แผ่น1!$C$17:$E$18,3,TRUE),IF(H242="คศ.1",VLOOKUP(I242,[1]แผ่น1!$C$14:$E$15,3,TRUE),IF(H242="คศ.2",VLOOKUP(I242,[1]แผ่น1!$C$11:$E$12,3,TRUE),IF(H242="คศ.3",VLOOKUP(I242,[1]แผ่น1!$C$8:$E$9,3,TRUE),IF(H242="คศ.4",VLOOKUP(I242,[1]แผ่น1!$C$5:$E$6,3,TRUE),IF(H242="คศ.5",VLOOKUP(I242,[1]แผ่น1!$C$2:$E$3,3,TRUE),IF(H242="คศ.2(1)",VLOOKUP(I242,[1]แผ่น1!$C$14:$E$15,3,TRUE),IF(H242="คศ.3(2)",VLOOKUP(I242,[1]แผ่น1!$C$11:$E$12,3,TRUE),IF(H242="คศ.4(3)",VLOOKUP(I242,[1]แผ่น1!$C$8:$E$9,3,TRUE),IF(H242="คศ.5(4)",VLOOKUP(I242,[1]แผ่น1!$C$5:$E$6,3,TRUE),0))))))))))</f>
        <v>17480</v>
      </c>
      <c r="L242" s="91">
        <f t="shared" si="25"/>
        <v>0</v>
      </c>
      <c r="M242" s="92">
        <f t="shared" si="26"/>
        <v>0</v>
      </c>
      <c r="N242" s="90">
        <f t="shared" si="27"/>
        <v>15800</v>
      </c>
      <c r="O242" s="93">
        <v>24750</v>
      </c>
      <c r="P242" s="89">
        <f t="shared" si="28"/>
        <v>15800</v>
      </c>
      <c r="Q242" s="89">
        <f t="shared" si="29"/>
        <v>0</v>
      </c>
      <c r="R242" s="315"/>
      <c r="S242" s="316"/>
      <c r="T242" s="70">
        <v>2</v>
      </c>
      <c r="U242" s="318"/>
    </row>
    <row r="243" spans="1:21">
      <c r="A243" s="317">
        <v>233</v>
      </c>
      <c r="B243" s="68" t="s">
        <v>851</v>
      </c>
      <c r="C243" s="65" t="s">
        <v>12</v>
      </c>
      <c r="D243" s="66" t="s">
        <v>865</v>
      </c>
      <c r="E243" s="67" t="s">
        <v>866</v>
      </c>
      <c r="F243" s="68" t="s">
        <v>100</v>
      </c>
      <c r="G243" s="13" t="s">
        <v>867</v>
      </c>
      <c r="H243" s="69" t="s">
        <v>18</v>
      </c>
      <c r="I243" s="51">
        <v>61680</v>
      </c>
      <c r="J243" s="128">
        <f>IF(H243="ครูผู้ช่วย",VLOOKUP(I243,[1]แผ่น1!$C$17:$E$18,3,TRUE),IF(H243="คศ.1",VLOOKUP(I243,[1]แผ่น1!$C$14:$E$15,3,TRUE),IF(H243="คศ.2",VLOOKUP(I243,[1]แผ่น1!$C$11:$E$12,3,TRUE),IF(H243="คศ.3",VLOOKUP(I243,[1]แผ่น1!$C$8:$E$9,3,TRUE),IF(H243="คศ.4",VLOOKUP(I243,[1]แผ่น1!$C$5:$E$6,3,TRUE),IF(H243="คศ.5",VLOOKUP(I243,[1]แผ่น1!$C$2:$E$3,3,TRUE),IF(H243="คศ.2(1)",VLOOKUP(I243,[1]แผ่น1!$C$14:$E$15,3,TRUE),IF(H243="คศ.3(2)",VLOOKUP(I243,[1]แผ่น1!$C$11:$E$12,3,TRUE),IF(H243="คศ.4(3)",VLOOKUP(I243,[1]แผ่น1!$C$8:$E$9,3,TRUE),IF(H243="คศ.5(4)",VLOOKUP(I243,[1]แผ่น1!$C$5:$E$6,3,TRUE),0))))))))))</f>
        <v>49330</v>
      </c>
      <c r="L243" s="91">
        <f t="shared" si="25"/>
        <v>0</v>
      </c>
      <c r="M243" s="92">
        <f t="shared" si="26"/>
        <v>0</v>
      </c>
      <c r="N243" s="90">
        <f t="shared" si="27"/>
        <v>61680</v>
      </c>
      <c r="O243" s="93">
        <v>69040</v>
      </c>
      <c r="P243" s="89">
        <f t="shared" si="28"/>
        <v>61680</v>
      </c>
      <c r="Q243" s="89">
        <f t="shared" si="29"/>
        <v>0</v>
      </c>
      <c r="R243" s="315"/>
      <c r="S243" s="316"/>
      <c r="T243" s="70">
        <v>2</v>
      </c>
      <c r="U243" s="318"/>
    </row>
    <row r="244" spans="1:21">
      <c r="A244" s="317">
        <v>234</v>
      </c>
      <c r="B244" s="68" t="s">
        <v>851</v>
      </c>
      <c r="C244" s="65" t="s">
        <v>23</v>
      </c>
      <c r="D244" s="66" t="s">
        <v>868</v>
      </c>
      <c r="E244" s="67" t="s">
        <v>869</v>
      </c>
      <c r="F244" s="68" t="s">
        <v>100</v>
      </c>
      <c r="G244" s="13" t="s">
        <v>870</v>
      </c>
      <c r="H244" s="69" t="s">
        <v>98</v>
      </c>
      <c r="I244" s="51">
        <v>21720</v>
      </c>
      <c r="J244" s="128">
        <f>IF(H244="ครูผู้ช่วย",VLOOKUP(I244,[1]แผ่น1!$C$17:$E$18,3,TRUE),IF(H244="คศ.1",VLOOKUP(I244,[1]แผ่น1!$C$14:$E$15,3,TRUE),IF(H244="คศ.2",VLOOKUP(I244,[1]แผ่น1!$C$11:$E$12,3,TRUE),IF(H244="คศ.3",VLOOKUP(I244,[1]แผ่น1!$C$8:$E$9,3,TRUE),IF(H244="คศ.4",VLOOKUP(I244,[1]แผ่น1!$C$5:$E$6,3,TRUE),IF(H244="คศ.5",VLOOKUP(I244,[1]แผ่น1!$C$2:$E$3,3,TRUE),IF(H244="คศ.2(1)",VLOOKUP(I244,[1]แผ่น1!$C$14:$E$15,3,TRUE),IF(H244="คศ.3(2)",VLOOKUP(I244,[1]แผ่น1!$C$11:$E$12,3,TRUE),IF(H244="คศ.4(3)",VLOOKUP(I244,[1]แผ่น1!$C$8:$E$9,3,TRUE),IF(H244="คศ.5(4)",VLOOKUP(I244,[1]แผ่น1!$C$5:$E$6,3,TRUE),0))))))))))</f>
        <v>22780</v>
      </c>
      <c r="L244" s="91">
        <f t="shared" si="25"/>
        <v>0</v>
      </c>
      <c r="M244" s="92">
        <f t="shared" si="26"/>
        <v>0</v>
      </c>
      <c r="N244" s="90">
        <f t="shared" si="27"/>
        <v>21720</v>
      </c>
      <c r="O244" s="93">
        <v>41620</v>
      </c>
      <c r="P244" s="89">
        <f t="shared" si="28"/>
        <v>21720</v>
      </c>
      <c r="Q244" s="89">
        <f t="shared" si="29"/>
        <v>0</v>
      </c>
      <c r="R244" s="315"/>
      <c r="S244" s="316"/>
      <c r="T244" s="70">
        <v>2</v>
      </c>
      <c r="U244" s="318"/>
    </row>
    <row r="245" spans="1:21">
      <c r="A245" s="317">
        <v>235</v>
      </c>
      <c r="B245" s="68" t="s">
        <v>851</v>
      </c>
      <c r="C245" s="65" t="s">
        <v>12</v>
      </c>
      <c r="D245" s="66" t="s">
        <v>874</v>
      </c>
      <c r="E245" s="67" t="s">
        <v>875</v>
      </c>
      <c r="F245" s="68" t="s">
        <v>100</v>
      </c>
      <c r="G245" s="13" t="s">
        <v>876</v>
      </c>
      <c r="H245" s="69" t="s">
        <v>18</v>
      </c>
      <c r="I245" s="51">
        <v>58530</v>
      </c>
      <c r="J245" s="128">
        <f>IF(H245="ครูผู้ช่วย",VLOOKUP(I245,[1]แผ่น1!$C$17:$E$18,3,TRUE),IF(H245="คศ.1",VLOOKUP(I245,[1]แผ่น1!$C$14:$E$15,3,TRUE),IF(H245="คศ.2",VLOOKUP(I245,[1]แผ่น1!$C$11:$E$12,3,TRUE),IF(H245="คศ.3",VLOOKUP(I245,[1]แผ่น1!$C$8:$E$9,3,TRUE),IF(H245="คศ.4",VLOOKUP(I245,[1]แผ่น1!$C$5:$E$6,3,TRUE),IF(H245="คศ.5",VLOOKUP(I245,[1]แผ่น1!$C$2:$E$3,3,TRUE),IF(H245="คศ.2(1)",VLOOKUP(I245,[1]แผ่น1!$C$14:$E$15,3,TRUE),IF(H245="คศ.3(2)",VLOOKUP(I245,[1]แผ่น1!$C$11:$E$12,3,TRUE),IF(H245="คศ.4(3)",VLOOKUP(I245,[1]แผ่น1!$C$8:$E$9,3,TRUE),IF(H245="คศ.5(4)",VLOOKUP(I245,[1]แผ่น1!$C$5:$E$6,3,TRUE),0))))))))))</f>
        <v>49330</v>
      </c>
      <c r="L245" s="91">
        <f t="shared" si="25"/>
        <v>0</v>
      </c>
      <c r="M245" s="92">
        <f t="shared" si="26"/>
        <v>0</v>
      </c>
      <c r="N245" s="90">
        <f t="shared" si="27"/>
        <v>58530</v>
      </c>
      <c r="O245" s="93">
        <v>69040</v>
      </c>
      <c r="P245" s="89">
        <f t="shared" si="28"/>
        <v>58530</v>
      </c>
      <c r="Q245" s="89">
        <f t="shared" si="29"/>
        <v>0</v>
      </c>
      <c r="R245" s="315"/>
      <c r="S245" s="316"/>
      <c r="T245" s="70">
        <v>2</v>
      </c>
      <c r="U245" s="318"/>
    </row>
    <row r="246" spans="1:21">
      <c r="A246" s="317">
        <v>236</v>
      </c>
      <c r="B246" s="68" t="s">
        <v>851</v>
      </c>
      <c r="C246" s="65" t="s">
        <v>19</v>
      </c>
      <c r="D246" s="66" t="s">
        <v>877</v>
      </c>
      <c r="E246" s="67" t="s">
        <v>878</v>
      </c>
      <c r="F246" s="68" t="s">
        <v>100</v>
      </c>
      <c r="G246" s="13" t="s">
        <v>879</v>
      </c>
      <c r="H246" s="69" t="s">
        <v>18</v>
      </c>
      <c r="I246" s="51">
        <v>40640</v>
      </c>
      <c r="J246" s="128">
        <f>IF(H246="ครูผู้ช่วย",VLOOKUP(I246,[1]แผ่น1!$C$17:$E$18,3,TRUE),IF(H246="คศ.1",VLOOKUP(I246,[1]แผ่น1!$C$14:$E$15,3,TRUE),IF(H246="คศ.2",VLOOKUP(I246,[1]แผ่น1!$C$11:$E$12,3,TRUE),IF(H246="คศ.3",VLOOKUP(I246,[1]แผ่น1!$C$8:$E$9,3,TRUE),IF(H246="คศ.4",VLOOKUP(I246,[1]แผ่น1!$C$5:$E$6,3,TRUE),IF(H246="คศ.5",VLOOKUP(I246,[1]แผ่น1!$C$2:$E$3,3,TRUE),IF(H246="คศ.2(1)",VLOOKUP(I246,[1]แผ่น1!$C$14:$E$15,3,TRUE),IF(H246="คศ.3(2)",VLOOKUP(I246,[1]แผ่น1!$C$11:$E$12,3,TRUE),IF(H246="คศ.4(3)",VLOOKUP(I246,[1]แผ่น1!$C$8:$E$9,3,TRUE),IF(H246="คศ.5(4)",VLOOKUP(I246,[1]แผ่น1!$C$5:$E$6,3,TRUE),0))))))))))</f>
        <v>49330</v>
      </c>
      <c r="L246" s="91">
        <f t="shared" si="25"/>
        <v>0</v>
      </c>
      <c r="M246" s="92">
        <f t="shared" si="26"/>
        <v>0</v>
      </c>
      <c r="N246" s="90">
        <f t="shared" si="27"/>
        <v>40640</v>
      </c>
      <c r="O246" s="93">
        <v>69040</v>
      </c>
      <c r="P246" s="89">
        <f t="shared" si="28"/>
        <v>40640</v>
      </c>
      <c r="Q246" s="89">
        <f t="shared" si="29"/>
        <v>0</v>
      </c>
      <c r="R246" s="315"/>
      <c r="S246" s="316"/>
      <c r="T246" s="70">
        <v>2</v>
      </c>
      <c r="U246" s="318"/>
    </row>
    <row r="247" spans="1:21">
      <c r="A247" s="317">
        <v>237</v>
      </c>
      <c r="B247" s="68" t="s">
        <v>851</v>
      </c>
      <c r="C247" s="65" t="s">
        <v>23</v>
      </c>
      <c r="D247" s="66" t="s">
        <v>880</v>
      </c>
      <c r="E247" s="67" t="s">
        <v>875</v>
      </c>
      <c r="F247" s="68" t="s">
        <v>100</v>
      </c>
      <c r="G247" s="13" t="s">
        <v>881</v>
      </c>
      <c r="H247" s="69" t="s">
        <v>18</v>
      </c>
      <c r="I247" s="51">
        <v>60170</v>
      </c>
      <c r="J247" s="128">
        <f>IF(H247="ครูผู้ช่วย",VLOOKUP(I247,[1]แผ่น1!$C$17:$E$18,3,TRUE),IF(H247="คศ.1",VLOOKUP(I247,[1]แผ่น1!$C$14:$E$15,3,TRUE),IF(H247="คศ.2",VLOOKUP(I247,[1]แผ่น1!$C$11:$E$12,3,TRUE),IF(H247="คศ.3",VLOOKUP(I247,[1]แผ่น1!$C$8:$E$9,3,TRUE),IF(H247="คศ.4",VLOOKUP(I247,[1]แผ่น1!$C$5:$E$6,3,TRUE),IF(H247="คศ.5",VLOOKUP(I247,[1]แผ่น1!$C$2:$E$3,3,TRUE),IF(H247="คศ.2(1)",VLOOKUP(I247,[1]แผ่น1!$C$14:$E$15,3,TRUE),IF(H247="คศ.3(2)",VLOOKUP(I247,[1]แผ่น1!$C$11:$E$12,3,TRUE),IF(H247="คศ.4(3)",VLOOKUP(I247,[1]แผ่น1!$C$8:$E$9,3,TRUE),IF(H247="คศ.5(4)",VLOOKUP(I247,[1]แผ่น1!$C$5:$E$6,3,TRUE),0))))))))))</f>
        <v>49330</v>
      </c>
      <c r="L247" s="91">
        <f t="shared" si="25"/>
        <v>0</v>
      </c>
      <c r="M247" s="92">
        <f t="shared" si="26"/>
        <v>0</v>
      </c>
      <c r="N247" s="90">
        <f t="shared" si="27"/>
        <v>60170</v>
      </c>
      <c r="O247" s="93">
        <v>69040</v>
      </c>
      <c r="P247" s="89">
        <f t="shared" si="28"/>
        <v>60170</v>
      </c>
      <c r="Q247" s="89">
        <f t="shared" si="29"/>
        <v>0</v>
      </c>
      <c r="R247" s="315"/>
      <c r="S247" s="316"/>
      <c r="T247" s="70">
        <v>2</v>
      </c>
      <c r="U247" s="318"/>
    </row>
    <row r="248" spans="1:21">
      <c r="A248" s="317">
        <v>238</v>
      </c>
      <c r="B248" s="68" t="s">
        <v>851</v>
      </c>
      <c r="C248" s="65" t="s">
        <v>12</v>
      </c>
      <c r="D248" s="66" t="s">
        <v>882</v>
      </c>
      <c r="E248" s="67" t="s">
        <v>883</v>
      </c>
      <c r="F248" s="68" t="s">
        <v>100</v>
      </c>
      <c r="G248" s="13" t="s">
        <v>884</v>
      </c>
      <c r="H248" s="69" t="s">
        <v>18</v>
      </c>
      <c r="I248" s="51">
        <v>56090</v>
      </c>
      <c r="J248" s="128">
        <f>IF(H248="ครูผู้ช่วย",VLOOKUP(I248,[1]แผ่น1!$C$17:$E$18,3,TRUE),IF(H248="คศ.1",VLOOKUP(I248,[1]แผ่น1!$C$14:$E$15,3,TRUE),IF(H248="คศ.2",VLOOKUP(I248,[1]แผ่น1!$C$11:$E$12,3,TRUE),IF(H248="คศ.3",VLOOKUP(I248,[1]แผ่น1!$C$8:$E$9,3,TRUE),IF(H248="คศ.4",VLOOKUP(I248,[1]แผ่น1!$C$5:$E$6,3,TRUE),IF(H248="คศ.5",VLOOKUP(I248,[1]แผ่น1!$C$2:$E$3,3,TRUE),IF(H248="คศ.2(1)",VLOOKUP(I248,[1]แผ่น1!$C$14:$E$15,3,TRUE),IF(H248="คศ.3(2)",VLOOKUP(I248,[1]แผ่น1!$C$11:$E$12,3,TRUE),IF(H248="คศ.4(3)",VLOOKUP(I248,[1]แผ่น1!$C$8:$E$9,3,TRUE),IF(H248="คศ.5(4)",VLOOKUP(I248,[1]แผ่น1!$C$5:$E$6,3,TRUE),0))))))))))</f>
        <v>49330</v>
      </c>
      <c r="L248" s="91">
        <f t="shared" si="25"/>
        <v>0</v>
      </c>
      <c r="M248" s="92">
        <f t="shared" si="26"/>
        <v>0</v>
      </c>
      <c r="N248" s="90">
        <f t="shared" si="27"/>
        <v>56090</v>
      </c>
      <c r="O248" s="93">
        <v>69040</v>
      </c>
      <c r="P248" s="89">
        <f t="shared" si="28"/>
        <v>56090</v>
      </c>
      <c r="Q248" s="89">
        <f t="shared" si="29"/>
        <v>0</v>
      </c>
      <c r="R248" s="315"/>
      <c r="S248" s="316"/>
      <c r="T248" s="70">
        <v>2</v>
      </c>
      <c r="U248" s="318"/>
    </row>
    <row r="249" spans="1:21">
      <c r="A249" s="317">
        <v>239</v>
      </c>
      <c r="B249" s="68" t="s">
        <v>851</v>
      </c>
      <c r="C249" s="65" t="s">
        <v>23</v>
      </c>
      <c r="D249" s="66" t="s">
        <v>885</v>
      </c>
      <c r="E249" s="67" t="s">
        <v>886</v>
      </c>
      <c r="F249" s="68" t="s">
        <v>100</v>
      </c>
      <c r="G249" s="13" t="s">
        <v>887</v>
      </c>
      <c r="H249" s="69" t="s">
        <v>18</v>
      </c>
      <c r="I249" s="51">
        <v>59430</v>
      </c>
      <c r="J249" s="128">
        <f>IF(H249="ครูผู้ช่วย",VLOOKUP(I249,[1]แผ่น1!$C$17:$E$18,3,TRUE),IF(H249="คศ.1",VLOOKUP(I249,[1]แผ่น1!$C$14:$E$15,3,TRUE),IF(H249="คศ.2",VLOOKUP(I249,[1]แผ่น1!$C$11:$E$12,3,TRUE),IF(H249="คศ.3",VLOOKUP(I249,[1]แผ่น1!$C$8:$E$9,3,TRUE),IF(H249="คศ.4",VLOOKUP(I249,[1]แผ่น1!$C$5:$E$6,3,TRUE),IF(H249="คศ.5",VLOOKUP(I249,[1]แผ่น1!$C$2:$E$3,3,TRUE),IF(H249="คศ.2(1)",VLOOKUP(I249,[1]แผ่น1!$C$14:$E$15,3,TRUE),IF(H249="คศ.3(2)",VLOOKUP(I249,[1]แผ่น1!$C$11:$E$12,3,TRUE),IF(H249="คศ.4(3)",VLOOKUP(I249,[1]แผ่น1!$C$8:$E$9,3,TRUE),IF(H249="คศ.5(4)",VLOOKUP(I249,[1]แผ่น1!$C$5:$E$6,3,TRUE),0))))))))))</f>
        <v>49330</v>
      </c>
      <c r="L249" s="91">
        <f t="shared" si="25"/>
        <v>0</v>
      </c>
      <c r="M249" s="92">
        <f t="shared" si="26"/>
        <v>0</v>
      </c>
      <c r="N249" s="90">
        <f t="shared" si="27"/>
        <v>59430</v>
      </c>
      <c r="O249" s="93">
        <v>69040</v>
      </c>
      <c r="P249" s="89">
        <f t="shared" si="28"/>
        <v>59430</v>
      </c>
      <c r="Q249" s="89">
        <f t="shared" si="29"/>
        <v>0</v>
      </c>
      <c r="R249" s="315"/>
      <c r="S249" s="316"/>
      <c r="T249" s="70">
        <v>2</v>
      </c>
      <c r="U249" s="318"/>
    </row>
    <row r="250" spans="1:21">
      <c r="A250" s="317">
        <v>240</v>
      </c>
      <c r="B250" s="68" t="s">
        <v>851</v>
      </c>
      <c r="C250" s="65" t="s">
        <v>12</v>
      </c>
      <c r="D250" s="66" t="s">
        <v>888</v>
      </c>
      <c r="E250" s="67" t="s">
        <v>889</v>
      </c>
      <c r="F250" s="68" t="s">
        <v>100</v>
      </c>
      <c r="G250" s="13" t="s">
        <v>890</v>
      </c>
      <c r="H250" s="69" t="s">
        <v>18</v>
      </c>
      <c r="I250" s="51">
        <v>54940</v>
      </c>
      <c r="J250" s="128">
        <f>IF(H250="ครูผู้ช่วย",VLOOKUP(I250,[1]แผ่น1!$C$17:$E$18,3,TRUE),IF(H250="คศ.1",VLOOKUP(I250,[1]แผ่น1!$C$14:$E$15,3,TRUE),IF(H250="คศ.2",VLOOKUP(I250,[1]แผ่น1!$C$11:$E$12,3,TRUE),IF(H250="คศ.3",VLOOKUP(I250,[1]แผ่น1!$C$8:$E$9,3,TRUE),IF(H250="คศ.4",VLOOKUP(I250,[1]แผ่น1!$C$5:$E$6,3,TRUE),IF(H250="คศ.5",VLOOKUP(I250,[1]แผ่น1!$C$2:$E$3,3,TRUE),IF(H250="คศ.2(1)",VLOOKUP(I250,[1]แผ่น1!$C$14:$E$15,3,TRUE),IF(H250="คศ.3(2)",VLOOKUP(I250,[1]แผ่น1!$C$11:$E$12,3,TRUE),IF(H250="คศ.4(3)",VLOOKUP(I250,[1]แผ่น1!$C$8:$E$9,3,TRUE),IF(H250="คศ.5(4)",VLOOKUP(I250,[1]แผ่น1!$C$5:$E$6,3,TRUE),0))))))))))</f>
        <v>49330</v>
      </c>
      <c r="L250" s="91">
        <f t="shared" si="25"/>
        <v>0</v>
      </c>
      <c r="M250" s="92">
        <f t="shared" si="26"/>
        <v>0</v>
      </c>
      <c r="N250" s="90">
        <f t="shared" si="27"/>
        <v>54940</v>
      </c>
      <c r="O250" s="93">
        <v>69040</v>
      </c>
      <c r="P250" s="89">
        <f t="shared" si="28"/>
        <v>54940</v>
      </c>
      <c r="Q250" s="89">
        <f t="shared" si="29"/>
        <v>0</v>
      </c>
      <c r="R250" s="315"/>
      <c r="S250" s="316"/>
      <c r="T250" s="70">
        <v>2</v>
      </c>
      <c r="U250" s="318"/>
    </row>
    <row r="251" spans="1:21">
      <c r="A251" s="317">
        <v>241</v>
      </c>
      <c r="B251" s="68" t="s">
        <v>851</v>
      </c>
      <c r="C251" s="65" t="s">
        <v>19</v>
      </c>
      <c r="D251" s="66" t="s">
        <v>891</v>
      </c>
      <c r="E251" s="67" t="s">
        <v>892</v>
      </c>
      <c r="F251" s="68" t="s">
        <v>124</v>
      </c>
      <c r="G251" s="13" t="s">
        <v>893</v>
      </c>
      <c r="H251" s="69" t="s">
        <v>124</v>
      </c>
      <c r="I251" s="51">
        <v>15800</v>
      </c>
      <c r="J251" s="128">
        <f>IF(H251="ครูผู้ช่วย",VLOOKUP(I251,[1]แผ่น1!$C$17:$E$18,3,TRUE),IF(H251="คศ.1",VLOOKUP(I251,[1]แผ่น1!$C$14:$E$15,3,TRUE),IF(H251="คศ.2",VLOOKUP(I251,[1]แผ่น1!$C$11:$E$12,3,TRUE),IF(H251="คศ.3",VLOOKUP(I251,[1]แผ่น1!$C$8:$E$9,3,TRUE),IF(H251="คศ.4",VLOOKUP(I251,[1]แผ่น1!$C$5:$E$6,3,TRUE),IF(H251="คศ.5",VLOOKUP(I251,[1]แผ่น1!$C$2:$E$3,3,TRUE),IF(H251="คศ.2(1)",VLOOKUP(I251,[1]แผ่น1!$C$14:$E$15,3,TRUE),IF(H251="คศ.3(2)",VLOOKUP(I251,[1]แผ่น1!$C$11:$E$12,3,TRUE),IF(H251="คศ.4(3)",VLOOKUP(I251,[1]แผ่น1!$C$8:$E$9,3,TRUE),IF(H251="คศ.5(4)",VLOOKUP(I251,[1]แผ่น1!$C$5:$E$6,3,TRUE),0))))))))))</f>
        <v>17480</v>
      </c>
      <c r="L251" s="91">
        <f t="shared" si="25"/>
        <v>0</v>
      </c>
      <c r="M251" s="92">
        <f t="shared" si="26"/>
        <v>0</v>
      </c>
      <c r="N251" s="90">
        <f t="shared" si="27"/>
        <v>15800</v>
      </c>
      <c r="O251" s="93">
        <v>24750</v>
      </c>
      <c r="P251" s="89">
        <f t="shared" si="28"/>
        <v>15800</v>
      </c>
      <c r="Q251" s="89">
        <f t="shared" si="29"/>
        <v>0</v>
      </c>
      <c r="R251" s="315"/>
      <c r="S251" s="316"/>
      <c r="T251" s="70">
        <v>2</v>
      </c>
      <c r="U251" s="318"/>
    </row>
    <row r="252" spans="1:21">
      <c r="A252" s="317">
        <v>242</v>
      </c>
      <c r="B252" s="68" t="s">
        <v>897</v>
      </c>
      <c r="C252" s="65" t="s">
        <v>23</v>
      </c>
      <c r="D252" s="66" t="s">
        <v>899</v>
      </c>
      <c r="E252" s="67" t="s">
        <v>900</v>
      </c>
      <c r="F252" s="68" t="s">
        <v>124</v>
      </c>
      <c r="G252" s="13" t="s">
        <v>901</v>
      </c>
      <c r="H252" s="69" t="s">
        <v>124</v>
      </c>
      <c r="I252" s="51">
        <v>15800</v>
      </c>
      <c r="J252" s="128">
        <f>IF(H252="ครูผู้ช่วย",VLOOKUP(I252,[1]แผ่น1!$C$17:$E$18,3,TRUE),IF(H252="คศ.1",VLOOKUP(I252,[1]แผ่น1!$C$14:$E$15,3,TRUE),IF(H252="คศ.2",VLOOKUP(I252,[1]แผ่น1!$C$11:$E$12,3,TRUE),IF(H252="คศ.3",VLOOKUP(I252,[1]แผ่น1!$C$8:$E$9,3,TRUE),IF(H252="คศ.4",VLOOKUP(I252,[1]แผ่น1!$C$5:$E$6,3,TRUE),IF(H252="คศ.5",VLOOKUP(I252,[1]แผ่น1!$C$2:$E$3,3,TRUE),IF(H252="คศ.2(1)",VLOOKUP(I252,[1]แผ่น1!$C$14:$E$15,3,TRUE),IF(H252="คศ.3(2)",VLOOKUP(I252,[1]แผ่น1!$C$11:$E$12,3,TRUE),IF(H252="คศ.4(3)",VLOOKUP(I252,[1]แผ่น1!$C$8:$E$9,3,TRUE),IF(H252="คศ.5(4)",VLOOKUP(I252,[1]แผ่น1!$C$5:$E$6,3,TRUE),0))))))))))</f>
        <v>17480</v>
      </c>
      <c r="L252" s="91">
        <f t="shared" si="25"/>
        <v>0</v>
      </c>
      <c r="M252" s="92">
        <f t="shared" si="26"/>
        <v>0</v>
      </c>
      <c r="N252" s="90">
        <f t="shared" si="27"/>
        <v>15800</v>
      </c>
      <c r="O252" s="93">
        <v>24750</v>
      </c>
      <c r="P252" s="89">
        <f t="shared" si="28"/>
        <v>15800</v>
      </c>
      <c r="Q252" s="89">
        <f t="shared" si="29"/>
        <v>0</v>
      </c>
      <c r="R252" s="315"/>
      <c r="S252" s="316"/>
      <c r="T252" s="70">
        <v>2</v>
      </c>
      <c r="U252" s="318"/>
    </row>
    <row r="253" spans="1:21">
      <c r="A253" s="317">
        <v>243</v>
      </c>
      <c r="B253" s="68" t="s">
        <v>897</v>
      </c>
      <c r="C253" s="65" t="s">
        <v>144</v>
      </c>
      <c r="D253" s="66" t="s">
        <v>902</v>
      </c>
      <c r="E253" s="67" t="s">
        <v>903</v>
      </c>
      <c r="F253" s="68" t="s">
        <v>124</v>
      </c>
      <c r="G253" s="13" t="s">
        <v>904</v>
      </c>
      <c r="H253" s="69" t="s">
        <v>124</v>
      </c>
      <c r="I253" s="51">
        <v>17420</v>
      </c>
      <c r="J253" s="128">
        <f>IF(H253="ครูผู้ช่วย",VLOOKUP(I253,[1]แผ่น1!$C$17:$E$18,3,TRUE),IF(H253="คศ.1",VLOOKUP(I253,[1]แผ่น1!$C$14:$E$15,3,TRUE),IF(H253="คศ.2",VLOOKUP(I253,[1]แผ่น1!$C$11:$E$12,3,TRUE),IF(H253="คศ.3",VLOOKUP(I253,[1]แผ่น1!$C$8:$E$9,3,TRUE),IF(H253="คศ.4",VLOOKUP(I253,[1]แผ่น1!$C$5:$E$6,3,TRUE),IF(H253="คศ.5",VLOOKUP(I253,[1]แผ่น1!$C$2:$E$3,3,TRUE),IF(H253="คศ.2(1)",VLOOKUP(I253,[1]แผ่น1!$C$14:$E$15,3,TRUE),IF(H253="คศ.3(2)",VLOOKUP(I253,[1]แผ่น1!$C$11:$E$12,3,TRUE),IF(H253="คศ.4(3)",VLOOKUP(I253,[1]แผ่น1!$C$8:$E$9,3,TRUE),IF(H253="คศ.5(4)",VLOOKUP(I253,[1]แผ่น1!$C$5:$E$6,3,TRUE),0))))))))))</f>
        <v>17480</v>
      </c>
      <c r="L253" s="91">
        <f t="shared" si="25"/>
        <v>0</v>
      </c>
      <c r="M253" s="92">
        <f t="shared" si="26"/>
        <v>0</v>
      </c>
      <c r="N253" s="90">
        <f t="shared" si="27"/>
        <v>17420</v>
      </c>
      <c r="O253" s="93">
        <v>24750</v>
      </c>
      <c r="P253" s="89">
        <f t="shared" si="28"/>
        <v>17420</v>
      </c>
      <c r="Q253" s="89">
        <f t="shared" si="29"/>
        <v>0</v>
      </c>
      <c r="R253" s="315"/>
      <c r="S253" s="316"/>
      <c r="T253" s="70">
        <v>2</v>
      </c>
      <c r="U253" s="318"/>
    </row>
    <row r="254" spans="1:21">
      <c r="A254" s="317">
        <v>244</v>
      </c>
      <c r="B254" s="68" t="s">
        <v>897</v>
      </c>
      <c r="C254" s="65" t="s">
        <v>19</v>
      </c>
      <c r="D254" s="66" t="s">
        <v>905</v>
      </c>
      <c r="E254" s="67" t="s">
        <v>352</v>
      </c>
      <c r="F254" s="68" t="s">
        <v>100</v>
      </c>
      <c r="G254" s="13" t="s">
        <v>906</v>
      </c>
      <c r="H254" s="69" t="s">
        <v>34</v>
      </c>
      <c r="I254" s="51">
        <v>29050</v>
      </c>
      <c r="J254" s="128">
        <f>IF(H254="ครูผู้ช่วย",VLOOKUP(I254,[1]แผ่น1!$C$17:$E$18,3,TRUE),IF(H254="คศ.1",VLOOKUP(I254,[1]แผ่น1!$C$14:$E$15,3,TRUE),IF(H254="คศ.2",VLOOKUP(I254,[1]แผ่น1!$C$11:$E$12,3,TRUE),IF(H254="คศ.3",VLOOKUP(I254,[1]แผ่น1!$C$8:$E$9,3,TRUE),IF(H254="คศ.4",VLOOKUP(I254,[1]แผ่น1!$C$5:$E$6,3,TRUE),IF(H254="คศ.5",VLOOKUP(I254,[1]แผ่น1!$C$2:$E$3,3,TRUE),IF(H254="คศ.2(1)",VLOOKUP(I254,[1]แผ่น1!$C$14:$E$15,3,TRUE),IF(H254="คศ.3(2)",VLOOKUP(I254,[1]แผ่น1!$C$11:$E$12,3,TRUE),IF(H254="คศ.4(3)",VLOOKUP(I254,[1]แผ่น1!$C$8:$E$9,3,TRUE),IF(H254="คศ.5(4)",VLOOKUP(I254,[1]แผ่น1!$C$5:$E$6,3,TRUE),0))))))))))</f>
        <v>30200</v>
      </c>
      <c r="L254" s="91">
        <f t="shared" si="25"/>
        <v>0</v>
      </c>
      <c r="M254" s="92">
        <f t="shared" si="26"/>
        <v>0</v>
      </c>
      <c r="N254" s="90">
        <f t="shared" si="27"/>
        <v>29050</v>
      </c>
      <c r="O254" s="93">
        <v>58390</v>
      </c>
      <c r="P254" s="89">
        <f t="shared" si="28"/>
        <v>29050</v>
      </c>
      <c r="Q254" s="89">
        <f t="shared" si="29"/>
        <v>0</v>
      </c>
      <c r="R254" s="315"/>
      <c r="S254" s="316"/>
      <c r="T254" s="70">
        <v>2</v>
      </c>
      <c r="U254" s="318"/>
    </row>
    <row r="255" spans="1:21">
      <c r="A255" s="317">
        <v>245</v>
      </c>
      <c r="B255" s="68" t="s">
        <v>897</v>
      </c>
      <c r="C255" s="65" t="s">
        <v>19</v>
      </c>
      <c r="D255" s="66" t="s">
        <v>513</v>
      </c>
      <c r="E255" s="67" t="s">
        <v>907</v>
      </c>
      <c r="F255" s="68" t="s">
        <v>100</v>
      </c>
      <c r="G255" s="13" t="s">
        <v>908</v>
      </c>
      <c r="H255" s="69" t="s">
        <v>34</v>
      </c>
      <c r="I255" s="51">
        <v>27120</v>
      </c>
      <c r="J255" s="128">
        <f>IF(H255="ครูผู้ช่วย",VLOOKUP(I255,[1]แผ่น1!$C$17:$E$18,3,TRUE),IF(H255="คศ.1",VLOOKUP(I255,[1]แผ่น1!$C$14:$E$15,3,TRUE),IF(H255="คศ.2",VLOOKUP(I255,[1]แผ่น1!$C$11:$E$12,3,TRUE),IF(H255="คศ.3",VLOOKUP(I255,[1]แผ่น1!$C$8:$E$9,3,TRUE),IF(H255="คศ.4",VLOOKUP(I255,[1]แผ่น1!$C$5:$E$6,3,TRUE),IF(H255="คศ.5",VLOOKUP(I255,[1]แผ่น1!$C$2:$E$3,3,TRUE),IF(H255="คศ.2(1)",VLOOKUP(I255,[1]แผ่น1!$C$14:$E$15,3,TRUE),IF(H255="คศ.3(2)",VLOOKUP(I255,[1]แผ่น1!$C$11:$E$12,3,TRUE),IF(H255="คศ.4(3)",VLOOKUP(I255,[1]แผ่น1!$C$8:$E$9,3,TRUE),IF(H255="คศ.5(4)",VLOOKUP(I255,[1]แผ่น1!$C$5:$E$6,3,TRUE),0))))))))))</f>
        <v>30200</v>
      </c>
      <c r="L255" s="91">
        <f t="shared" si="25"/>
        <v>0</v>
      </c>
      <c r="M255" s="92">
        <f t="shared" si="26"/>
        <v>0</v>
      </c>
      <c r="N255" s="90">
        <f t="shared" si="27"/>
        <v>27120</v>
      </c>
      <c r="O255" s="93">
        <v>58390</v>
      </c>
      <c r="P255" s="89">
        <f t="shared" si="28"/>
        <v>27120</v>
      </c>
      <c r="Q255" s="89">
        <f t="shared" si="29"/>
        <v>0</v>
      </c>
      <c r="R255" s="315"/>
      <c r="S255" s="316"/>
      <c r="T255" s="70">
        <v>2</v>
      </c>
      <c r="U255" s="318"/>
    </row>
    <row r="256" spans="1:21">
      <c r="A256" s="317">
        <v>246</v>
      </c>
      <c r="B256" s="68" t="s">
        <v>897</v>
      </c>
      <c r="C256" s="65" t="s">
        <v>12</v>
      </c>
      <c r="D256" s="66" t="s">
        <v>909</v>
      </c>
      <c r="E256" s="67" t="s">
        <v>910</v>
      </c>
      <c r="F256" s="68" t="s">
        <v>100</v>
      </c>
      <c r="G256" s="13" t="s">
        <v>911</v>
      </c>
      <c r="H256" s="69" t="s">
        <v>18</v>
      </c>
      <c r="I256" s="51">
        <v>36910</v>
      </c>
      <c r="J256" s="128">
        <f>IF(H256="ครูผู้ช่วย",VLOOKUP(I256,[1]แผ่น1!$C$17:$E$18,3,TRUE),IF(H256="คศ.1",VLOOKUP(I256,[1]แผ่น1!$C$14:$E$15,3,TRUE),IF(H256="คศ.2",VLOOKUP(I256,[1]แผ่น1!$C$11:$E$12,3,TRUE),IF(H256="คศ.3",VLOOKUP(I256,[1]แผ่น1!$C$8:$E$9,3,TRUE),IF(H256="คศ.4",VLOOKUP(I256,[1]แผ่น1!$C$5:$E$6,3,TRUE),IF(H256="คศ.5",VLOOKUP(I256,[1]แผ่น1!$C$2:$E$3,3,TRUE),IF(H256="คศ.2(1)",VLOOKUP(I256,[1]แผ่น1!$C$14:$E$15,3,TRUE),IF(H256="คศ.3(2)",VLOOKUP(I256,[1]แผ่น1!$C$11:$E$12,3,TRUE),IF(H256="คศ.4(3)",VLOOKUP(I256,[1]แผ่น1!$C$8:$E$9,3,TRUE),IF(H256="คศ.5(4)",VLOOKUP(I256,[1]แผ่น1!$C$5:$E$6,3,TRUE),0))))))))))</f>
        <v>37200</v>
      </c>
      <c r="L256" s="91">
        <f t="shared" si="25"/>
        <v>0</v>
      </c>
      <c r="M256" s="92">
        <f t="shared" si="26"/>
        <v>0</v>
      </c>
      <c r="N256" s="90">
        <f t="shared" si="27"/>
        <v>36910</v>
      </c>
      <c r="O256" s="93">
        <v>69040</v>
      </c>
      <c r="P256" s="89">
        <f t="shared" si="28"/>
        <v>36910</v>
      </c>
      <c r="Q256" s="89">
        <f t="shared" si="29"/>
        <v>0</v>
      </c>
      <c r="R256" s="315"/>
      <c r="S256" s="316"/>
      <c r="T256" s="70">
        <v>2</v>
      </c>
      <c r="U256" s="318"/>
    </row>
    <row r="257" spans="1:21">
      <c r="A257" s="317">
        <v>247</v>
      </c>
      <c r="B257" s="68" t="s">
        <v>914</v>
      </c>
      <c r="C257" s="65" t="s">
        <v>19</v>
      </c>
      <c r="D257" s="66" t="s">
        <v>916</v>
      </c>
      <c r="E257" s="67" t="s">
        <v>917</v>
      </c>
      <c r="F257" s="68" t="s">
        <v>124</v>
      </c>
      <c r="G257" s="13" t="s">
        <v>918</v>
      </c>
      <c r="H257" s="69" t="s">
        <v>124</v>
      </c>
      <c r="I257" s="51">
        <v>16150</v>
      </c>
      <c r="J257" s="128">
        <f>IF(H257="ครูผู้ช่วย",VLOOKUP(I257,[1]แผ่น1!$C$17:$E$18,3,TRUE),IF(H257="คศ.1",VLOOKUP(I257,[1]แผ่น1!$C$14:$E$15,3,TRUE),IF(H257="คศ.2",VLOOKUP(I257,[1]แผ่น1!$C$11:$E$12,3,TRUE),IF(H257="คศ.3",VLOOKUP(I257,[1]แผ่น1!$C$8:$E$9,3,TRUE),IF(H257="คศ.4",VLOOKUP(I257,[1]แผ่น1!$C$5:$E$6,3,TRUE),IF(H257="คศ.5",VLOOKUP(I257,[1]แผ่น1!$C$2:$E$3,3,TRUE),IF(H257="คศ.2(1)",VLOOKUP(I257,[1]แผ่น1!$C$14:$E$15,3,TRUE),IF(H257="คศ.3(2)",VLOOKUP(I257,[1]แผ่น1!$C$11:$E$12,3,TRUE),IF(H257="คศ.4(3)",VLOOKUP(I257,[1]แผ่น1!$C$8:$E$9,3,TRUE),IF(H257="คศ.5(4)",VLOOKUP(I257,[1]แผ่น1!$C$5:$E$6,3,TRUE),0))))))))))</f>
        <v>17480</v>
      </c>
      <c r="L257" s="91">
        <f t="shared" si="25"/>
        <v>0</v>
      </c>
      <c r="M257" s="92">
        <f t="shared" si="26"/>
        <v>0</v>
      </c>
      <c r="N257" s="90">
        <f t="shared" si="27"/>
        <v>16150</v>
      </c>
      <c r="O257" s="93">
        <v>24750</v>
      </c>
      <c r="P257" s="89">
        <f t="shared" si="28"/>
        <v>16150</v>
      </c>
      <c r="Q257" s="89">
        <f t="shared" si="29"/>
        <v>0</v>
      </c>
      <c r="R257" s="315"/>
      <c r="S257" s="316"/>
      <c r="T257" s="70">
        <v>2</v>
      </c>
      <c r="U257" s="318"/>
    </row>
    <row r="258" spans="1:21">
      <c r="A258" s="317">
        <v>248</v>
      </c>
      <c r="B258" s="68" t="s">
        <v>914</v>
      </c>
      <c r="C258" s="65" t="s">
        <v>23</v>
      </c>
      <c r="D258" s="66" t="s">
        <v>919</v>
      </c>
      <c r="E258" s="67" t="s">
        <v>920</v>
      </c>
      <c r="F258" s="68" t="s">
        <v>124</v>
      </c>
      <c r="G258" s="17" t="s">
        <v>921</v>
      </c>
      <c r="H258" s="69" t="s">
        <v>124</v>
      </c>
      <c r="I258" s="51">
        <v>15800</v>
      </c>
      <c r="J258" s="128">
        <f>IF(H258="ครูผู้ช่วย",VLOOKUP(I258,[1]แผ่น1!$C$17:$E$18,3,TRUE),IF(H258="คศ.1",VLOOKUP(I258,[1]แผ่น1!$C$14:$E$15,3,TRUE),IF(H258="คศ.2",VLOOKUP(I258,[1]แผ่น1!$C$11:$E$12,3,TRUE),IF(H258="คศ.3",VLOOKUP(I258,[1]แผ่น1!$C$8:$E$9,3,TRUE),IF(H258="คศ.4",VLOOKUP(I258,[1]แผ่น1!$C$5:$E$6,3,TRUE),IF(H258="คศ.5",VLOOKUP(I258,[1]แผ่น1!$C$2:$E$3,3,TRUE),IF(H258="คศ.2(1)",VLOOKUP(I258,[1]แผ่น1!$C$14:$E$15,3,TRUE),IF(H258="คศ.3(2)",VLOOKUP(I258,[1]แผ่น1!$C$11:$E$12,3,TRUE),IF(H258="คศ.4(3)",VLOOKUP(I258,[1]แผ่น1!$C$8:$E$9,3,TRUE),IF(H258="คศ.5(4)",VLOOKUP(I258,[1]แผ่น1!$C$5:$E$6,3,TRUE),0))))))))))</f>
        <v>17480</v>
      </c>
      <c r="L258" s="91">
        <f t="shared" si="25"/>
        <v>0</v>
      </c>
      <c r="M258" s="92">
        <f t="shared" si="26"/>
        <v>0</v>
      </c>
      <c r="N258" s="90">
        <f t="shared" si="27"/>
        <v>15800</v>
      </c>
      <c r="O258" s="93">
        <v>24750</v>
      </c>
      <c r="P258" s="89">
        <f t="shared" si="28"/>
        <v>15800</v>
      </c>
      <c r="Q258" s="89">
        <f t="shared" si="29"/>
        <v>0</v>
      </c>
      <c r="R258" s="315"/>
      <c r="S258" s="316"/>
      <c r="T258" s="70">
        <v>2</v>
      </c>
      <c r="U258" s="318"/>
    </row>
    <row r="259" spans="1:21">
      <c r="A259" s="317">
        <v>249</v>
      </c>
      <c r="B259" s="68" t="s">
        <v>914</v>
      </c>
      <c r="C259" s="65" t="s">
        <v>23</v>
      </c>
      <c r="D259" s="66" t="s">
        <v>922</v>
      </c>
      <c r="E259" s="67" t="s">
        <v>923</v>
      </c>
      <c r="F259" s="68" t="s">
        <v>100</v>
      </c>
      <c r="G259" s="13" t="s">
        <v>924</v>
      </c>
      <c r="H259" s="69" t="s">
        <v>98</v>
      </c>
      <c r="I259" s="51">
        <v>18100</v>
      </c>
      <c r="J259" s="128">
        <f>IF(H259="ครูผู้ช่วย",VLOOKUP(I259,[1]แผ่น1!$C$17:$E$18,3,TRUE),IF(H259="คศ.1",VLOOKUP(I259,[1]แผ่น1!$C$14:$E$15,3,TRUE),IF(H259="คศ.2",VLOOKUP(I259,[1]แผ่น1!$C$11:$E$12,3,TRUE),IF(H259="คศ.3",VLOOKUP(I259,[1]แผ่น1!$C$8:$E$9,3,TRUE),IF(H259="คศ.4",VLOOKUP(I259,[1]แผ่น1!$C$5:$E$6,3,TRUE),IF(H259="คศ.5",VLOOKUP(I259,[1]แผ่น1!$C$2:$E$3,3,TRUE),IF(H259="คศ.2(1)",VLOOKUP(I259,[1]แผ่น1!$C$14:$E$15,3,TRUE),IF(H259="คศ.3(2)",VLOOKUP(I259,[1]แผ่น1!$C$11:$E$12,3,TRUE),IF(H259="คศ.4(3)",VLOOKUP(I259,[1]แผ่น1!$C$8:$E$9,3,TRUE),IF(H259="คศ.5(4)",VLOOKUP(I259,[1]แผ่น1!$C$5:$E$6,3,TRUE),0))))))))))</f>
        <v>22780</v>
      </c>
      <c r="L259" s="91">
        <f t="shared" si="25"/>
        <v>0</v>
      </c>
      <c r="M259" s="92">
        <f t="shared" si="26"/>
        <v>0</v>
      </c>
      <c r="N259" s="90">
        <f t="shared" si="27"/>
        <v>18100</v>
      </c>
      <c r="O259" s="93">
        <v>41620</v>
      </c>
      <c r="P259" s="89">
        <f t="shared" si="28"/>
        <v>18100</v>
      </c>
      <c r="Q259" s="89">
        <f t="shared" si="29"/>
        <v>0</v>
      </c>
      <c r="R259" s="315"/>
      <c r="S259" s="316"/>
      <c r="T259" s="70">
        <v>2</v>
      </c>
      <c r="U259" s="318"/>
    </row>
    <row r="260" spans="1:21">
      <c r="A260" s="317">
        <v>250</v>
      </c>
      <c r="B260" s="68" t="s">
        <v>914</v>
      </c>
      <c r="C260" s="65" t="s">
        <v>12</v>
      </c>
      <c r="D260" s="66" t="s">
        <v>925</v>
      </c>
      <c r="E260" s="67" t="s">
        <v>926</v>
      </c>
      <c r="F260" s="68" t="s">
        <v>100</v>
      </c>
      <c r="G260" s="13" t="s">
        <v>927</v>
      </c>
      <c r="H260" s="69" t="s">
        <v>18</v>
      </c>
      <c r="I260" s="51">
        <v>63230</v>
      </c>
      <c r="J260" s="128">
        <f>IF(H260="ครูผู้ช่วย",VLOOKUP(I260,[1]แผ่น1!$C$17:$E$18,3,TRUE),IF(H260="คศ.1",VLOOKUP(I260,[1]แผ่น1!$C$14:$E$15,3,TRUE),IF(H260="คศ.2",VLOOKUP(I260,[1]แผ่น1!$C$11:$E$12,3,TRUE),IF(H260="คศ.3",VLOOKUP(I260,[1]แผ่น1!$C$8:$E$9,3,TRUE),IF(H260="คศ.4",VLOOKUP(I260,[1]แผ่น1!$C$5:$E$6,3,TRUE),IF(H260="คศ.5",VLOOKUP(I260,[1]แผ่น1!$C$2:$E$3,3,TRUE),IF(H260="คศ.2(1)",VLOOKUP(I260,[1]แผ่น1!$C$14:$E$15,3,TRUE),IF(H260="คศ.3(2)",VLOOKUP(I260,[1]แผ่น1!$C$11:$E$12,3,TRUE),IF(H260="คศ.4(3)",VLOOKUP(I260,[1]แผ่น1!$C$8:$E$9,3,TRUE),IF(H260="คศ.5(4)",VLOOKUP(I260,[1]แผ่น1!$C$5:$E$6,3,TRUE),0))))))))))</f>
        <v>49330</v>
      </c>
      <c r="L260" s="91">
        <f t="shared" si="25"/>
        <v>0</v>
      </c>
      <c r="M260" s="92">
        <f t="shared" si="26"/>
        <v>0</v>
      </c>
      <c r="N260" s="90">
        <f t="shared" si="27"/>
        <v>63230</v>
      </c>
      <c r="O260" s="93">
        <v>69040</v>
      </c>
      <c r="P260" s="89">
        <f t="shared" si="28"/>
        <v>63230</v>
      </c>
      <c r="Q260" s="89">
        <f t="shared" si="29"/>
        <v>0</v>
      </c>
      <c r="R260" s="315"/>
      <c r="S260" s="316"/>
      <c r="T260" s="70">
        <v>2</v>
      </c>
      <c r="U260" s="318"/>
    </row>
    <row r="261" spans="1:21">
      <c r="A261" s="317">
        <v>251</v>
      </c>
      <c r="B261" s="68" t="s">
        <v>914</v>
      </c>
      <c r="C261" s="65" t="s">
        <v>12</v>
      </c>
      <c r="D261" s="66" t="s">
        <v>260</v>
      </c>
      <c r="E261" s="67" t="s">
        <v>928</v>
      </c>
      <c r="F261" s="68" t="s">
        <v>100</v>
      </c>
      <c r="G261" s="13" t="s">
        <v>929</v>
      </c>
      <c r="H261" s="69" t="s">
        <v>18</v>
      </c>
      <c r="I261" s="51">
        <v>67630</v>
      </c>
      <c r="J261" s="128">
        <f>IF(H261="ครูผู้ช่วย",VLOOKUP(I261,[1]แผ่น1!$C$17:$E$18,3,TRUE),IF(H261="คศ.1",VLOOKUP(I261,[1]แผ่น1!$C$14:$E$15,3,TRUE),IF(H261="คศ.2",VLOOKUP(I261,[1]แผ่น1!$C$11:$E$12,3,TRUE),IF(H261="คศ.3",VLOOKUP(I261,[1]แผ่น1!$C$8:$E$9,3,TRUE),IF(H261="คศ.4",VLOOKUP(I261,[1]แผ่น1!$C$5:$E$6,3,TRUE),IF(H261="คศ.5",VLOOKUP(I261,[1]แผ่น1!$C$2:$E$3,3,TRUE),IF(H261="คศ.2(1)",VLOOKUP(I261,[1]แผ่น1!$C$14:$E$15,3,TRUE),IF(H261="คศ.3(2)",VLOOKUP(I261,[1]แผ่น1!$C$11:$E$12,3,TRUE),IF(H261="คศ.4(3)",VLOOKUP(I261,[1]แผ่น1!$C$8:$E$9,3,TRUE),IF(H261="คศ.5(4)",VLOOKUP(I261,[1]แผ่น1!$C$5:$E$6,3,TRUE),0))))))))))</f>
        <v>49330</v>
      </c>
      <c r="L261" s="91">
        <f t="shared" si="25"/>
        <v>0</v>
      </c>
      <c r="M261" s="92">
        <f t="shared" si="26"/>
        <v>0</v>
      </c>
      <c r="N261" s="90">
        <f t="shared" si="27"/>
        <v>67630</v>
      </c>
      <c r="O261" s="93">
        <v>69040</v>
      </c>
      <c r="P261" s="89">
        <f t="shared" si="28"/>
        <v>67630</v>
      </c>
      <c r="Q261" s="89">
        <f t="shared" si="29"/>
        <v>0</v>
      </c>
      <c r="R261" s="315"/>
      <c r="S261" s="316"/>
      <c r="T261" s="70">
        <v>2</v>
      </c>
      <c r="U261" s="318"/>
    </row>
    <row r="262" spans="1:21">
      <c r="A262" s="317">
        <v>252</v>
      </c>
      <c r="B262" s="68" t="s">
        <v>914</v>
      </c>
      <c r="C262" s="65" t="s">
        <v>12</v>
      </c>
      <c r="D262" s="66" t="s">
        <v>930</v>
      </c>
      <c r="E262" s="67" t="s">
        <v>931</v>
      </c>
      <c r="F262" s="68" t="s">
        <v>100</v>
      </c>
      <c r="G262" s="13" t="s">
        <v>932</v>
      </c>
      <c r="H262" s="69" t="s">
        <v>18</v>
      </c>
      <c r="I262" s="51">
        <v>51760</v>
      </c>
      <c r="J262" s="128">
        <f>IF(H262="ครูผู้ช่วย",VLOOKUP(I262,[1]แผ่น1!$C$17:$E$18,3,TRUE),IF(H262="คศ.1",VLOOKUP(I262,[1]แผ่น1!$C$14:$E$15,3,TRUE),IF(H262="คศ.2",VLOOKUP(I262,[1]แผ่น1!$C$11:$E$12,3,TRUE),IF(H262="คศ.3",VLOOKUP(I262,[1]แผ่น1!$C$8:$E$9,3,TRUE),IF(H262="คศ.4",VLOOKUP(I262,[1]แผ่น1!$C$5:$E$6,3,TRUE),IF(H262="คศ.5",VLOOKUP(I262,[1]แผ่น1!$C$2:$E$3,3,TRUE),IF(H262="คศ.2(1)",VLOOKUP(I262,[1]แผ่น1!$C$14:$E$15,3,TRUE),IF(H262="คศ.3(2)",VLOOKUP(I262,[1]แผ่น1!$C$11:$E$12,3,TRUE),IF(H262="คศ.4(3)",VLOOKUP(I262,[1]แผ่น1!$C$8:$E$9,3,TRUE),IF(H262="คศ.5(4)",VLOOKUP(I262,[1]แผ่น1!$C$5:$E$6,3,TRUE),0))))))))))</f>
        <v>49330</v>
      </c>
      <c r="L262" s="91">
        <f t="shared" si="25"/>
        <v>0</v>
      </c>
      <c r="M262" s="92">
        <f t="shared" si="26"/>
        <v>0</v>
      </c>
      <c r="N262" s="90">
        <f t="shared" si="27"/>
        <v>51760</v>
      </c>
      <c r="O262" s="93">
        <v>69040</v>
      </c>
      <c r="P262" s="89">
        <f t="shared" si="28"/>
        <v>51760</v>
      </c>
      <c r="Q262" s="89">
        <f t="shared" si="29"/>
        <v>0</v>
      </c>
      <c r="R262" s="315"/>
      <c r="S262" s="316"/>
      <c r="T262" s="70">
        <v>2</v>
      </c>
      <c r="U262" s="318"/>
    </row>
    <row r="263" spans="1:21">
      <c r="A263" s="317">
        <v>253</v>
      </c>
      <c r="B263" s="68" t="s">
        <v>914</v>
      </c>
      <c r="C263" s="65" t="s">
        <v>19</v>
      </c>
      <c r="D263" s="66" t="s">
        <v>933</v>
      </c>
      <c r="E263" s="67" t="s">
        <v>934</v>
      </c>
      <c r="F263" s="68" t="s">
        <v>124</v>
      </c>
      <c r="G263" s="13" t="s">
        <v>935</v>
      </c>
      <c r="H263" s="69" t="s">
        <v>124</v>
      </c>
      <c r="I263" s="51">
        <v>16020</v>
      </c>
      <c r="J263" s="128">
        <f>IF(H263="ครูผู้ช่วย",VLOOKUP(I263,[1]แผ่น1!$C$17:$E$18,3,TRUE),IF(H263="คศ.1",VLOOKUP(I263,[1]แผ่น1!$C$14:$E$15,3,TRUE),IF(H263="คศ.2",VLOOKUP(I263,[1]แผ่น1!$C$11:$E$12,3,TRUE),IF(H263="คศ.3",VLOOKUP(I263,[1]แผ่น1!$C$8:$E$9,3,TRUE),IF(H263="คศ.4",VLOOKUP(I263,[1]แผ่น1!$C$5:$E$6,3,TRUE),IF(H263="คศ.5",VLOOKUP(I263,[1]แผ่น1!$C$2:$E$3,3,TRUE),IF(H263="คศ.2(1)",VLOOKUP(I263,[1]แผ่น1!$C$14:$E$15,3,TRUE),IF(H263="คศ.3(2)",VLOOKUP(I263,[1]แผ่น1!$C$11:$E$12,3,TRUE),IF(H263="คศ.4(3)",VLOOKUP(I263,[1]แผ่น1!$C$8:$E$9,3,TRUE),IF(H263="คศ.5(4)",VLOOKUP(I263,[1]แผ่น1!$C$5:$E$6,3,TRUE),0))))))))))</f>
        <v>17480</v>
      </c>
      <c r="L263" s="91">
        <f t="shared" si="25"/>
        <v>0</v>
      </c>
      <c r="M263" s="92">
        <f t="shared" si="26"/>
        <v>0</v>
      </c>
      <c r="N263" s="90">
        <f t="shared" si="27"/>
        <v>16020</v>
      </c>
      <c r="O263" s="93">
        <v>24750</v>
      </c>
      <c r="P263" s="89">
        <f t="shared" si="28"/>
        <v>16020</v>
      </c>
      <c r="Q263" s="89">
        <f t="shared" si="29"/>
        <v>0</v>
      </c>
      <c r="R263" s="315"/>
      <c r="S263" s="316"/>
      <c r="T263" s="70">
        <v>2</v>
      </c>
      <c r="U263" s="318"/>
    </row>
    <row r="264" spans="1:21">
      <c r="A264" s="317">
        <v>254</v>
      </c>
      <c r="B264" s="68" t="s">
        <v>914</v>
      </c>
      <c r="C264" s="65" t="s">
        <v>12</v>
      </c>
      <c r="D264" s="66" t="s">
        <v>936</v>
      </c>
      <c r="E264" s="67" t="s">
        <v>937</v>
      </c>
      <c r="F264" s="68" t="s">
        <v>100</v>
      </c>
      <c r="G264" s="19">
        <v>11027</v>
      </c>
      <c r="H264" s="69" t="s">
        <v>18</v>
      </c>
      <c r="I264" s="51">
        <v>37000</v>
      </c>
      <c r="J264" s="128">
        <f>IF(H264="ครูผู้ช่วย",VLOOKUP(I264,[1]แผ่น1!$C$17:$E$18,3,TRUE),IF(H264="คศ.1",VLOOKUP(I264,[1]แผ่น1!$C$14:$E$15,3,TRUE),IF(H264="คศ.2",VLOOKUP(I264,[1]แผ่น1!$C$11:$E$12,3,TRUE),IF(H264="คศ.3",VLOOKUP(I264,[1]แผ่น1!$C$8:$E$9,3,TRUE),IF(H264="คศ.4",VLOOKUP(I264,[1]แผ่น1!$C$5:$E$6,3,TRUE),IF(H264="คศ.5",VLOOKUP(I264,[1]แผ่น1!$C$2:$E$3,3,TRUE),IF(H264="คศ.2(1)",VLOOKUP(I264,[1]แผ่น1!$C$14:$E$15,3,TRUE),IF(H264="คศ.3(2)",VLOOKUP(I264,[1]แผ่น1!$C$11:$E$12,3,TRUE),IF(H264="คศ.4(3)",VLOOKUP(I264,[1]แผ่น1!$C$8:$E$9,3,TRUE),IF(H264="คศ.5(4)",VLOOKUP(I264,[1]แผ่น1!$C$5:$E$6,3,TRUE),0))))))))))</f>
        <v>37200</v>
      </c>
      <c r="L264" s="91">
        <f t="shared" si="25"/>
        <v>0</v>
      </c>
      <c r="M264" s="92">
        <f t="shared" si="26"/>
        <v>0</v>
      </c>
      <c r="N264" s="90">
        <f t="shared" si="27"/>
        <v>37000</v>
      </c>
      <c r="O264" s="93">
        <v>69040</v>
      </c>
      <c r="P264" s="89">
        <f t="shared" si="28"/>
        <v>37000</v>
      </c>
      <c r="Q264" s="89">
        <f t="shared" si="29"/>
        <v>0</v>
      </c>
      <c r="R264" s="315"/>
      <c r="S264" s="316"/>
      <c r="T264" s="70">
        <v>2</v>
      </c>
      <c r="U264" s="318"/>
    </row>
    <row r="265" spans="1:21">
      <c r="A265" s="317">
        <v>255</v>
      </c>
      <c r="B265" s="68" t="s">
        <v>940</v>
      </c>
      <c r="C265" s="65" t="s">
        <v>12</v>
      </c>
      <c r="D265" s="66" t="s">
        <v>942</v>
      </c>
      <c r="E265" s="67" t="s">
        <v>943</v>
      </c>
      <c r="F265" s="68" t="s">
        <v>100</v>
      </c>
      <c r="G265" s="13" t="s">
        <v>944</v>
      </c>
      <c r="H265" s="69" t="s">
        <v>18</v>
      </c>
      <c r="I265" s="51">
        <v>44320</v>
      </c>
      <c r="J265" s="128">
        <f>IF(H265="ครูผู้ช่วย",VLOOKUP(I265,[1]แผ่น1!$C$17:$E$18,3,TRUE),IF(H265="คศ.1",VLOOKUP(I265,[1]แผ่น1!$C$14:$E$15,3,TRUE),IF(H265="คศ.2",VLOOKUP(I265,[1]แผ่น1!$C$11:$E$12,3,TRUE),IF(H265="คศ.3",VLOOKUP(I265,[1]แผ่น1!$C$8:$E$9,3,TRUE),IF(H265="คศ.4",VLOOKUP(I265,[1]แผ่น1!$C$5:$E$6,3,TRUE),IF(H265="คศ.5",VLOOKUP(I265,[1]แผ่น1!$C$2:$E$3,3,TRUE),IF(H265="คศ.2(1)",VLOOKUP(I265,[1]แผ่น1!$C$14:$E$15,3,TRUE),IF(H265="คศ.3(2)",VLOOKUP(I265,[1]แผ่น1!$C$11:$E$12,3,TRUE),IF(H265="คศ.4(3)",VLOOKUP(I265,[1]แผ่น1!$C$8:$E$9,3,TRUE),IF(H265="คศ.5(4)",VLOOKUP(I265,[1]แผ่น1!$C$5:$E$6,3,TRUE),0))))))))))</f>
        <v>49330</v>
      </c>
      <c r="L265" s="91">
        <f t="shared" si="25"/>
        <v>0</v>
      </c>
      <c r="M265" s="92">
        <f t="shared" si="26"/>
        <v>0</v>
      </c>
      <c r="N265" s="90">
        <f t="shared" si="27"/>
        <v>44320</v>
      </c>
      <c r="O265" s="93">
        <v>69040</v>
      </c>
      <c r="P265" s="89">
        <f t="shared" si="28"/>
        <v>44320</v>
      </c>
      <c r="Q265" s="89">
        <f t="shared" si="29"/>
        <v>0</v>
      </c>
      <c r="R265" s="315"/>
      <c r="S265" s="316"/>
      <c r="T265" s="70">
        <v>2</v>
      </c>
      <c r="U265" s="318"/>
    </row>
    <row r="266" spans="1:21">
      <c r="A266" s="317">
        <v>256</v>
      </c>
      <c r="B266" s="68" t="s">
        <v>940</v>
      </c>
      <c r="C266" s="65" t="s">
        <v>12</v>
      </c>
      <c r="D266" s="66" t="s">
        <v>945</v>
      </c>
      <c r="E266" s="67" t="s">
        <v>946</v>
      </c>
      <c r="F266" s="68" t="s">
        <v>100</v>
      </c>
      <c r="G266" s="13" t="s">
        <v>947</v>
      </c>
      <c r="H266" s="69" t="s">
        <v>18</v>
      </c>
      <c r="I266" s="51">
        <v>47780</v>
      </c>
      <c r="J266" s="128">
        <f>IF(H266="ครูผู้ช่วย",VLOOKUP(I266,[1]แผ่น1!$C$17:$E$18,3,TRUE),IF(H266="คศ.1",VLOOKUP(I266,[1]แผ่น1!$C$14:$E$15,3,TRUE),IF(H266="คศ.2",VLOOKUP(I266,[1]แผ่น1!$C$11:$E$12,3,TRUE),IF(H266="คศ.3",VLOOKUP(I266,[1]แผ่น1!$C$8:$E$9,3,TRUE),IF(H266="คศ.4",VLOOKUP(I266,[1]แผ่น1!$C$5:$E$6,3,TRUE),IF(H266="คศ.5",VLOOKUP(I266,[1]แผ่น1!$C$2:$E$3,3,TRUE),IF(H266="คศ.2(1)",VLOOKUP(I266,[1]แผ่น1!$C$14:$E$15,3,TRUE),IF(H266="คศ.3(2)",VLOOKUP(I266,[1]แผ่น1!$C$11:$E$12,3,TRUE),IF(H266="คศ.4(3)",VLOOKUP(I266,[1]แผ่น1!$C$8:$E$9,3,TRUE),IF(H266="คศ.5(4)",VLOOKUP(I266,[1]แผ่น1!$C$5:$E$6,3,TRUE),0))))))))))</f>
        <v>49330</v>
      </c>
      <c r="L266" s="91">
        <f t="shared" si="25"/>
        <v>0</v>
      </c>
      <c r="M266" s="92">
        <f t="shared" si="26"/>
        <v>0</v>
      </c>
      <c r="N266" s="90">
        <f t="shared" si="27"/>
        <v>47780</v>
      </c>
      <c r="O266" s="93">
        <v>69040</v>
      </c>
      <c r="P266" s="89">
        <f t="shared" si="28"/>
        <v>47780</v>
      </c>
      <c r="Q266" s="89">
        <f t="shared" si="29"/>
        <v>0</v>
      </c>
      <c r="R266" s="315"/>
      <c r="S266" s="316"/>
      <c r="T266" s="70">
        <v>2</v>
      </c>
      <c r="U266" s="318"/>
    </row>
    <row r="267" spans="1:21">
      <c r="A267" s="317">
        <v>257</v>
      </c>
      <c r="B267" s="68" t="s">
        <v>940</v>
      </c>
      <c r="C267" s="65" t="s">
        <v>12</v>
      </c>
      <c r="D267" s="66" t="s">
        <v>948</v>
      </c>
      <c r="E267" s="67" t="s">
        <v>949</v>
      </c>
      <c r="F267" s="68" t="s">
        <v>100</v>
      </c>
      <c r="G267" s="13" t="s">
        <v>950</v>
      </c>
      <c r="H267" s="69" t="s">
        <v>18</v>
      </c>
      <c r="I267" s="51">
        <v>55940</v>
      </c>
      <c r="J267" s="128">
        <f>IF(H267="ครูผู้ช่วย",VLOOKUP(I267,[1]แผ่น1!$C$17:$E$18,3,TRUE),IF(H267="คศ.1",VLOOKUP(I267,[1]แผ่น1!$C$14:$E$15,3,TRUE),IF(H267="คศ.2",VLOOKUP(I267,[1]แผ่น1!$C$11:$E$12,3,TRUE),IF(H267="คศ.3",VLOOKUP(I267,[1]แผ่น1!$C$8:$E$9,3,TRUE),IF(H267="คศ.4",VLOOKUP(I267,[1]แผ่น1!$C$5:$E$6,3,TRUE),IF(H267="คศ.5",VLOOKUP(I267,[1]แผ่น1!$C$2:$E$3,3,TRUE),IF(H267="คศ.2(1)",VLOOKUP(I267,[1]แผ่น1!$C$14:$E$15,3,TRUE),IF(H267="คศ.3(2)",VLOOKUP(I267,[1]แผ่น1!$C$11:$E$12,3,TRUE),IF(H267="คศ.4(3)",VLOOKUP(I267,[1]แผ่น1!$C$8:$E$9,3,TRUE),IF(H267="คศ.5(4)",VLOOKUP(I267,[1]แผ่น1!$C$5:$E$6,3,TRUE),0))))))))))</f>
        <v>49330</v>
      </c>
      <c r="L267" s="91">
        <f t="shared" si="25"/>
        <v>0</v>
      </c>
      <c r="M267" s="92">
        <f t="shared" si="26"/>
        <v>0</v>
      </c>
      <c r="N267" s="90">
        <f t="shared" si="27"/>
        <v>55940</v>
      </c>
      <c r="O267" s="93">
        <v>69040</v>
      </c>
      <c r="P267" s="89">
        <f t="shared" si="28"/>
        <v>55940</v>
      </c>
      <c r="Q267" s="89">
        <f t="shared" si="29"/>
        <v>0</v>
      </c>
      <c r="R267" s="315"/>
      <c r="S267" s="316"/>
      <c r="T267" s="70">
        <v>2</v>
      </c>
      <c r="U267" s="318"/>
    </row>
    <row r="268" spans="1:21">
      <c r="A268" s="317">
        <v>258</v>
      </c>
      <c r="B268" s="68" t="s">
        <v>940</v>
      </c>
      <c r="C268" s="65" t="s">
        <v>23</v>
      </c>
      <c r="D268" s="66" t="s">
        <v>592</v>
      </c>
      <c r="E268" s="67" t="s">
        <v>951</v>
      </c>
      <c r="F268" s="68" t="s">
        <v>100</v>
      </c>
      <c r="G268" s="13" t="s">
        <v>952</v>
      </c>
      <c r="H268" s="69" t="s">
        <v>18</v>
      </c>
      <c r="I268" s="51">
        <v>50670</v>
      </c>
      <c r="J268" s="128">
        <f>IF(H268="ครูผู้ช่วย",VLOOKUP(I268,[1]แผ่น1!$C$17:$E$18,3,TRUE),IF(H268="คศ.1",VLOOKUP(I268,[1]แผ่น1!$C$14:$E$15,3,TRUE),IF(H268="คศ.2",VLOOKUP(I268,[1]แผ่น1!$C$11:$E$12,3,TRUE),IF(H268="คศ.3",VLOOKUP(I268,[1]แผ่น1!$C$8:$E$9,3,TRUE),IF(H268="คศ.4",VLOOKUP(I268,[1]แผ่น1!$C$5:$E$6,3,TRUE),IF(H268="คศ.5",VLOOKUP(I268,[1]แผ่น1!$C$2:$E$3,3,TRUE),IF(H268="คศ.2(1)",VLOOKUP(I268,[1]แผ่น1!$C$14:$E$15,3,TRUE),IF(H268="คศ.3(2)",VLOOKUP(I268,[1]แผ่น1!$C$11:$E$12,3,TRUE),IF(H268="คศ.4(3)",VLOOKUP(I268,[1]แผ่น1!$C$8:$E$9,3,TRUE),IF(H268="คศ.5(4)",VLOOKUP(I268,[1]แผ่น1!$C$5:$E$6,3,TRUE),0))))))))))</f>
        <v>49330</v>
      </c>
      <c r="L268" s="91">
        <f t="shared" si="25"/>
        <v>0</v>
      </c>
      <c r="M268" s="92">
        <f t="shared" si="26"/>
        <v>0</v>
      </c>
      <c r="N268" s="90">
        <f t="shared" si="27"/>
        <v>50670</v>
      </c>
      <c r="O268" s="93">
        <v>69040</v>
      </c>
      <c r="P268" s="89">
        <f t="shared" si="28"/>
        <v>50670</v>
      </c>
      <c r="Q268" s="89">
        <f t="shared" si="29"/>
        <v>0</v>
      </c>
      <c r="R268" s="315"/>
      <c r="S268" s="316"/>
      <c r="T268" s="70">
        <v>2</v>
      </c>
      <c r="U268" s="318"/>
    </row>
    <row r="269" spans="1:21">
      <c r="A269" s="317">
        <v>259</v>
      </c>
      <c r="B269" s="68" t="s">
        <v>955</v>
      </c>
      <c r="C269" s="65" t="s">
        <v>12</v>
      </c>
      <c r="D269" s="66" t="s">
        <v>957</v>
      </c>
      <c r="E269" s="67" t="s">
        <v>958</v>
      </c>
      <c r="F269" s="68" t="s">
        <v>100</v>
      </c>
      <c r="G269" s="13" t="s">
        <v>959</v>
      </c>
      <c r="H269" s="69" t="s">
        <v>18</v>
      </c>
      <c r="I269" s="51">
        <v>65170</v>
      </c>
      <c r="J269" s="128">
        <f>IF(H269="ครูผู้ช่วย",VLOOKUP(I269,[1]แผ่น1!$C$17:$E$18,3,TRUE),IF(H269="คศ.1",VLOOKUP(I269,[1]แผ่น1!$C$14:$E$15,3,TRUE),IF(H269="คศ.2",VLOOKUP(I269,[1]แผ่น1!$C$11:$E$12,3,TRUE),IF(H269="คศ.3",VLOOKUP(I269,[1]แผ่น1!$C$8:$E$9,3,TRUE),IF(H269="คศ.4",VLOOKUP(I269,[1]แผ่น1!$C$5:$E$6,3,TRUE),IF(H269="คศ.5",VLOOKUP(I269,[1]แผ่น1!$C$2:$E$3,3,TRUE),IF(H269="คศ.2(1)",VLOOKUP(I269,[1]แผ่น1!$C$14:$E$15,3,TRUE),IF(H269="คศ.3(2)",VLOOKUP(I269,[1]แผ่น1!$C$11:$E$12,3,TRUE),IF(H269="คศ.4(3)",VLOOKUP(I269,[1]แผ่น1!$C$8:$E$9,3,TRUE),IF(H269="คศ.5(4)",VLOOKUP(I269,[1]แผ่น1!$C$5:$E$6,3,TRUE),0))))))))))</f>
        <v>49330</v>
      </c>
      <c r="L269" s="91">
        <f t="shared" si="25"/>
        <v>0</v>
      </c>
      <c r="M269" s="92">
        <f t="shared" si="26"/>
        <v>0</v>
      </c>
      <c r="N269" s="90">
        <f t="shared" si="27"/>
        <v>65170</v>
      </c>
      <c r="O269" s="93">
        <v>69040</v>
      </c>
      <c r="P269" s="89">
        <f t="shared" si="28"/>
        <v>65170</v>
      </c>
      <c r="Q269" s="89">
        <f t="shared" si="29"/>
        <v>0</v>
      </c>
      <c r="R269" s="315"/>
      <c r="S269" s="316"/>
      <c r="T269" s="70">
        <v>2</v>
      </c>
      <c r="U269" s="318"/>
    </row>
    <row r="270" spans="1:21">
      <c r="A270" s="317">
        <v>260</v>
      </c>
      <c r="B270" s="68" t="s">
        <v>955</v>
      </c>
      <c r="C270" s="65" t="s">
        <v>23</v>
      </c>
      <c r="D270" s="66" t="s">
        <v>960</v>
      </c>
      <c r="E270" s="67" t="s">
        <v>961</v>
      </c>
      <c r="F270" s="68" t="s">
        <v>100</v>
      </c>
      <c r="G270" s="13" t="s">
        <v>962</v>
      </c>
      <c r="H270" s="69" t="s">
        <v>18</v>
      </c>
      <c r="I270" s="51">
        <v>48970</v>
      </c>
      <c r="J270" s="128">
        <f>IF(H270="ครูผู้ช่วย",VLOOKUP(I270,[1]แผ่น1!$C$17:$E$18,3,TRUE),IF(H270="คศ.1",VLOOKUP(I270,[1]แผ่น1!$C$14:$E$15,3,TRUE),IF(H270="คศ.2",VLOOKUP(I270,[1]แผ่น1!$C$11:$E$12,3,TRUE),IF(H270="คศ.3",VLOOKUP(I270,[1]แผ่น1!$C$8:$E$9,3,TRUE),IF(H270="คศ.4",VLOOKUP(I270,[1]แผ่น1!$C$5:$E$6,3,TRUE),IF(H270="คศ.5",VLOOKUP(I270,[1]แผ่น1!$C$2:$E$3,3,TRUE),IF(H270="คศ.2(1)",VLOOKUP(I270,[1]แผ่น1!$C$14:$E$15,3,TRUE),IF(H270="คศ.3(2)",VLOOKUP(I270,[1]แผ่น1!$C$11:$E$12,3,TRUE),IF(H270="คศ.4(3)",VLOOKUP(I270,[1]แผ่น1!$C$8:$E$9,3,TRUE),IF(H270="คศ.5(4)",VLOOKUP(I270,[1]แผ่น1!$C$5:$E$6,3,TRUE),0))))))))))</f>
        <v>49330</v>
      </c>
      <c r="L270" s="91">
        <f t="shared" si="25"/>
        <v>0</v>
      </c>
      <c r="M270" s="92">
        <f t="shared" si="26"/>
        <v>0</v>
      </c>
      <c r="N270" s="90">
        <f t="shared" si="27"/>
        <v>48970</v>
      </c>
      <c r="O270" s="93">
        <v>69040</v>
      </c>
      <c r="P270" s="89">
        <f t="shared" si="28"/>
        <v>48970</v>
      </c>
      <c r="Q270" s="89">
        <f t="shared" si="29"/>
        <v>0</v>
      </c>
      <c r="R270" s="315"/>
      <c r="S270" s="316"/>
      <c r="T270" s="70">
        <v>2</v>
      </c>
      <c r="U270" s="318"/>
    </row>
    <row r="271" spans="1:21">
      <c r="A271" s="317">
        <v>261</v>
      </c>
      <c r="B271" s="68" t="s">
        <v>955</v>
      </c>
      <c r="C271" s="65" t="s">
        <v>12</v>
      </c>
      <c r="D271" s="66" t="s">
        <v>963</v>
      </c>
      <c r="E271" s="67" t="s">
        <v>964</v>
      </c>
      <c r="F271" s="68" t="s">
        <v>100</v>
      </c>
      <c r="G271" s="13" t="s">
        <v>965</v>
      </c>
      <c r="H271" s="69" t="s">
        <v>18</v>
      </c>
      <c r="I271" s="51">
        <v>49180</v>
      </c>
      <c r="J271" s="128">
        <f>IF(H271="ครูผู้ช่วย",VLOOKUP(I271,[1]แผ่น1!$C$17:$E$18,3,TRUE),IF(H271="คศ.1",VLOOKUP(I271,[1]แผ่น1!$C$14:$E$15,3,TRUE),IF(H271="คศ.2",VLOOKUP(I271,[1]แผ่น1!$C$11:$E$12,3,TRUE),IF(H271="คศ.3",VLOOKUP(I271,[1]แผ่น1!$C$8:$E$9,3,TRUE),IF(H271="คศ.4",VLOOKUP(I271,[1]แผ่น1!$C$5:$E$6,3,TRUE),IF(H271="คศ.5",VLOOKUP(I271,[1]แผ่น1!$C$2:$E$3,3,TRUE),IF(H271="คศ.2(1)",VLOOKUP(I271,[1]แผ่น1!$C$14:$E$15,3,TRUE),IF(H271="คศ.3(2)",VLOOKUP(I271,[1]แผ่น1!$C$11:$E$12,3,TRUE),IF(H271="คศ.4(3)",VLOOKUP(I271,[1]แผ่น1!$C$8:$E$9,3,TRUE),IF(H271="คศ.5(4)",VLOOKUP(I271,[1]แผ่น1!$C$5:$E$6,3,TRUE),0))))))))))</f>
        <v>49330</v>
      </c>
      <c r="L271" s="91">
        <f t="shared" si="25"/>
        <v>0</v>
      </c>
      <c r="M271" s="92">
        <f t="shared" si="26"/>
        <v>0</v>
      </c>
      <c r="N271" s="90">
        <f t="shared" si="27"/>
        <v>49180</v>
      </c>
      <c r="O271" s="93">
        <v>69040</v>
      </c>
      <c r="P271" s="89">
        <f t="shared" si="28"/>
        <v>49180</v>
      </c>
      <c r="Q271" s="89">
        <f t="shared" si="29"/>
        <v>0</v>
      </c>
      <c r="R271" s="315"/>
      <c r="S271" s="316"/>
      <c r="T271" s="70">
        <v>2</v>
      </c>
      <c r="U271" s="318"/>
    </row>
    <row r="272" spans="1:21">
      <c r="A272" s="317">
        <v>262</v>
      </c>
      <c r="B272" s="68" t="s">
        <v>955</v>
      </c>
      <c r="C272" s="65" t="s">
        <v>23</v>
      </c>
      <c r="D272" s="66" t="s">
        <v>966</v>
      </c>
      <c r="E272" s="67" t="s">
        <v>967</v>
      </c>
      <c r="F272" s="68" t="s">
        <v>100</v>
      </c>
      <c r="G272" s="13" t="s">
        <v>968</v>
      </c>
      <c r="H272" s="69" t="s">
        <v>18</v>
      </c>
      <c r="I272" s="51">
        <v>55950</v>
      </c>
      <c r="J272" s="128">
        <f>IF(H272="ครูผู้ช่วย",VLOOKUP(I272,[1]แผ่น1!$C$17:$E$18,3,TRUE),IF(H272="คศ.1",VLOOKUP(I272,[1]แผ่น1!$C$14:$E$15,3,TRUE),IF(H272="คศ.2",VLOOKUP(I272,[1]แผ่น1!$C$11:$E$12,3,TRUE),IF(H272="คศ.3",VLOOKUP(I272,[1]แผ่น1!$C$8:$E$9,3,TRUE),IF(H272="คศ.4",VLOOKUP(I272,[1]แผ่น1!$C$5:$E$6,3,TRUE),IF(H272="คศ.5",VLOOKUP(I272,[1]แผ่น1!$C$2:$E$3,3,TRUE),IF(H272="คศ.2(1)",VLOOKUP(I272,[1]แผ่น1!$C$14:$E$15,3,TRUE),IF(H272="คศ.3(2)",VLOOKUP(I272,[1]แผ่น1!$C$11:$E$12,3,TRUE),IF(H272="คศ.4(3)",VLOOKUP(I272,[1]แผ่น1!$C$8:$E$9,3,TRUE),IF(H272="คศ.5(4)",VLOOKUP(I272,[1]แผ่น1!$C$5:$E$6,3,TRUE),0))))))))))</f>
        <v>49330</v>
      </c>
      <c r="L272" s="91">
        <f t="shared" si="25"/>
        <v>0</v>
      </c>
      <c r="M272" s="92">
        <f t="shared" si="26"/>
        <v>0</v>
      </c>
      <c r="N272" s="90">
        <f t="shared" si="27"/>
        <v>55950</v>
      </c>
      <c r="O272" s="93">
        <v>69040</v>
      </c>
      <c r="P272" s="89">
        <f t="shared" si="28"/>
        <v>55950</v>
      </c>
      <c r="Q272" s="89">
        <f t="shared" si="29"/>
        <v>0</v>
      </c>
      <c r="R272" s="315"/>
      <c r="S272" s="316"/>
      <c r="T272" s="70">
        <v>2</v>
      </c>
      <c r="U272" s="318"/>
    </row>
    <row r="273" spans="1:21">
      <c r="A273" s="317">
        <v>263</v>
      </c>
      <c r="B273" s="68" t="s">
        <v>955</v>
      </c>
      <c r="C273" s="65" t="s">
        <v>12</v>
      </c>
      <c r="D273" s="66" t="s">
        <v>969</v>
      </c>
      <c r="E273" s="67" t="s">
        <v>970</v>
      </c>
      <c r="F273" s="68" t="s">
        <v>100</v>
      </c>
      <c r="G273" s="13" t="s">
        <v>971</v>
      </c>
      <c r="H273" s="69" t="s">
        <v>18</v>
      </c>
      <c r="I273" s="51">
        <v>69040</v>
      </c>
      <c r="J273" s="128">
        <f>IF(H273="ครูผู้ช่วย",VLOOKUP(I273,[1]แผ่น1!$C$17:$E$18,3,TRUE),IF(H273="คศ.1",VLOOKUP(I273,[1]แผ่น1!$C$14:$E$15,3,TRUE),IF(H273="คศ.2",VLOOKUP(I273,[1]แผ่น1!$C$11:$E$12,3,TRUE),IF(H273="คศ.3",VLOOKUP(I273,[1]แผ่น1!$C$8:$E$9,3,TRUE),IF(H273="คศ.4",VLOOKUP(I273,[1]แผ่น1!$C$5:$E$6,3,TRUE),IF(H273="คศ.5",VLOOKUP(I273,[1]แผ่น1!$C$2:$E$3,3,TRUE),IF(H273="คศ.2(1)",VLOOKUP(I273,[1]แผ่น1!$C$14:$E$15,3,TRUE),IF(H273="คศ.3(2)",VLOOKUP(I273,[1]แผ่น1!$C$11:$E$12,3,TRUE),IF(H273="คศ.4(3)",VLOOKUP(I273,[1]แผ่น1!$C$8:$E$9,3,TRUE),IF(H273="คศ.5(4)",VLOOKUP(I273,[1]แผ่น1!$C$5:$E$6,3,TRUE),0))))))))))</f>
        <v>49330</v>
      </c>
      <c r="L273" s="91">
        <f t="shared" si="25"/>
        <v>0</v>
      </c>
      <c r="M273" s="92">
        <f t="shared" si="26"/>
        <v>0</v>
      </c>
      <c r="N273" s="90">
        <f t="shared" si="27"/>
        <v>69040</v>
      </c>
      <c r="O273" s="93">
        <v>69040</v>
      </c>
      <c r="P273" s="89">
        <f t="shared" si="28"/>
        <v>69040</v>
      </c>
      <c r="Q273" s="89">
        <f t="shared" si="29"/>
        <v>0</v>
      </c>
      <c r="R273" s="315"/>
      <c r="S273" s="316"/>
      <c r="T273" s="70">
        <v>2</v>
      </c>
      <c r="U273" s="318"/>
    </row>
    <row r="274" spans="1:21">
      <c r="A274" s="317">
        <v>264</v>
      </c>
      <c r="B274" s="68" t="s">
        <v>955</v>
      </c>
      <c r="C274" s="65" t="s">
        <v>12</v>
      </c>
      <c r="D274" s="66" t="s">
        <v>972</v>
      </c>
      <c r="E274" s="67" t="s">
        <v>967</v>
      </c>
      <c r="F274" s="68" t="s">
        <v>100</v>
      </c>
      <c r="G274" s="13" t="s">
        <v>973</v>
      </c>
      <c r="H274" s="69" t="s">
        <v>18</v>
      </c>
      <c r="I274" s="51">
        <v>56930</v>
      </c>
      <c r="J274" s="128">
        <f>IF(H274="ครูผู้ช่วย",VLOOKUP(I274,[1]แผ่น1!$C$17:$E$18,3,TRUE),IF(H274="คศ.1",VLOOKUP(I274,[1]แผ่น1!$C$14:$E$15,3,TRUE),IF(H274="คศ.2",VLOOKUP(I274,[1]แผ่น1!$C$11:$E$12,3,TRUE),IF(H274="คศ.3",VLOOKUP(I274,[1]แผ่น1!$C$8:$E$9,3,TRUE),IF(H274="คศ.4",VLOOKUP(I274,[1]แผ่น1!$C$5:$E$6,3,TRUE),IF(H274="คศ.5",VLOOKUP(I274,[1]แผ่น1!$C$2:$E$3,3,TRUE),IF(H274="คศ.2(1)",VLOOKUP(I274,[1]แผ่น1!$C$14:$E$15,3,TRUE),IF(H274="คศ.3(2)",VLOOKUP(I274,[1]แผ่น1!$C$11:$E$12,3,TRUE),IF(H274="คศ.4(3)",VLOOKUP(I274,[1]แผ่น1!$C$8:$E$9,3,TRUE),IF(H274="คศ.5(4)",VLOOKUP(I274,[1]แผ่น1!$C$5:$E$6,3,TRUE),0))))))))))</f>
        <v>49330</v>
      </c>
      <c r="L274" s="91">
        <f t="shared" si="25"/>
        <v>0</v>
      </c>
      <c r="M274" s="92">
        <f t="shared" si="26"/>
        <v>0</v>
      </c>
      <c r="N274" s="90">
        <f t="shared" si="27"/>
        <v>56930</v>
      </c>
      <c r="O274" s="93">
        <v>69040</v>
      </c>
      <c r="P274" s="89">
        <f t="shared" si="28"/>
        <v>56930</v>
      </c>
      <c r="Q274" s="89">
        <f t="shared" si="29"/>
        <v>0</v>
      </c>
      <c r="R274" s="315"/>
      <c r="S274" s="316"/>
      <c r="T274" s="70">
        <v>2</v>
      </c>
      <c r="U274" s="318"/>
    </row>
    <row r="275" spans="1:21">
      <c r="A275" s="317">
        <v>265</v>
      </c>
      <c r="B275" s="68" t="s">
        <v>955</v>
      </c>
      <c r="C275" s="65" t="s">
        <v>19</v>
      </c>
      <c r="D275" s="66" t="s">
        <v>974</v>
      </c>
      <c r="E275" s="67" t="s">
        <v>975</v>
      </c>
      <c r="F275" s="68" t="s">
        <v>124</v>
      </c>
      <c r="G275" s="13" t="s">
        <v>976</v>
      </c>
      <c r="H275" s="69" t="s">
        <v>124</v>
      </c>
      <c r="I275" s="51">
        <v>15800</v>
      </c>
      <c r="J275" s="128">
        <f>IF(H275="ครูผู้ช่วย",VLOOKUP(I275,[1]แผ่น1!$C$17:$E$18,3,TRUE),IF(H275="คศ.1",VLOOKUP(I275,[1]แผ่น1!$C$14:$E$15,3,TRUE),IF(H275="คศ.2",VLOOKUP(I275,[1]แผ่น1!$C$11:$E$12,3,TRUE),IF(H275="คศ.3",VLOOKUP(I275,[1]แผ่น1!$C$8:$E$9,3,TRUE),IF(H275="คศ.4",VLOOKUP(I275,[1]แผ่น1!$C$5:$E$6,3,TRUE),IF(H275="คศ.5",VLOOKUP(I275,[1]แผ่น1!$C$2:$E$3,3,TRUE),IF(H275="คศ.2(1)",VLOOKUP(I275,[1]แผ่น1!$C$14:$E$15,3,TRUE),IF(H275="คศ.3(2)",VLOOKUP(I275,[1]แผ่น1!$C$11:$E$12,3,TRUE),IF(H275="คศ.4(3)",VLOOKUP(I275,[1]แผ่น1!$C$8:$E$9,3,TRUE),IF(H275="คศ.5(4)",VLOOKUP(I275,[1]แผ่น1!$C$5:$E$6,3,TRUE),0))))))))))</f>
        <v>17480</v>
      </c>
      <c r="L275" s="91">
        <f t="shared" si="25"/>
        <v>0</v>
      </c>
      <c r="M275" s="92">
        <f t="shared" si="26"/>
        <v>0</v>
      </c>
      <c r="N275" s="90">
        <f t="shared" si="27"/>
        <v>15800</v>
      </c>
      <c r="O275" s="93">
        <v>24750</v>
      </c>
      <c r="P275" s="89">
        <f t="shared" si="28"/>
        <v>15800</v>
      </c>
      <c r="Q275" s="89">
        <f t="shared" si="29"/>
        <v>0</v>
      </c>
      <c r="R275" s="315"/>
      <c r="S275" s="316"/>
      <c r="T275" s="70">
        <v>2</v>
      </c>
      <c r="U275" s="318"/>
    </row>
    <row r="276" spans="1:21">
      <c r="A276" s="317">
        <v>266</v>
      </c>
      <c r="B276" s="68" t="s">
        <v>955</v>
      </c>
      <c r="C276" s="65" t="s">
        <v>19</v>
      </c>
      <c r="D276" s="66" t="s">
        <v>977</v>
      </c>
      <c r="E276" s="67" t="s">
        <v>978</v>
      </c>
      <c r="F276" s="68" t="s">
        <v>100</v>
      </c>
      <c r="G276" s="13" t="s">
        <v>979</v>
      </c>
      <c r="H276" s="69" t="s">
        <v>18</v>
      </c>
      <c r="I276" s="51">
        <v>38210</v>
      </c>
      <c r="J276" s="128">
        <f>IF(H276="ครูผู้ช่วย",VLOOKUP(I276,[1]แผ่น1!$C$17:$E$18,3,TRUE),IF(H276="คศ.1",VLOOKUP(I276,[1]แผ่น1!$C$14:$E$15,3,TRUE),IF(H276="คศ.2",VLOOKUP(I276,[1]แผ่น1!$C$11:$E$12,3,TRUE),IF(H276="คศ.3",VLOOKUP(I276,[1]แผ่น1!$C$8:$E$9,3,TRUE),IF(H276="คศ.4",VLOOKUP(I276,[1]แผ่น1!$C$5:$E$6,3,TRUE),IF(H276="คศ.5",VLOOKUP(I276,[1]แผ่น1!$C$2:$E$3,3,TRUE),IF(H276="คศ.2(1)",VLOOKUP(I276,[1]แผ่น1!$C$14:$E$15,3,TRUE),IF(H276="คศ.3(2)",VLOOKUP(I276,[1]แผ่น1!$C$11:$E$12,3,TRUE),IF(H276="คศ.4(3)",VLOOKUP(I276,[1]แผ่น1!$C$8:$E$9,3,TRUE),IF(H276="คศ.5(4)",VLOOKUP(I276,[1]แผ่น1!$C$5:$E$6,3,TRUE),0))))))))))</f>
        <v>37200</v>
      </c>
      <c r="L276" s="91">
        <f t="shared" si="25"/>
        <v>0</v>
      </c>
      <c r="M276" s="92">
        <f t="shared" si="26"/>
        <v>0</v>
      </c>
      <c r="N276" s="90">
        <f t="shared" si="27"/>
        <v>38210</v>
      </c>
      <c r="O276" s="93">
        <v>69040</v>
      </c>
      <c r="P276" s="89">
        <f t="shared" si="28"/>
        <v>38210</v>
      </c>
      <c r="Q276" s="89">
        <f t="shared" si="29"/>
        <v>0</v>
      </c>
      <c r="R276" s="315"/>
      <c r="S276" s="316"/>
      <c r="T276" s="70">
        <v>2</v>
      </c>
      <c r="U276" s="318"/>
    </row>
    <row r="277" spans="1:21">
      <c r="A277" s="317">
        <v>267</v>
      </c>
      <c r="B277" s="68" t="s">
        <v>955</v>
      </c>
      <c r="C277" s="65" t="s">
        <v>19</v>
      </c>
      <c r="D277" s="66" t="s">
        <v>170</v>
      </c>
      <c r="E277" s="67" t="s">
        <v>980</v>
      </c>
      <c r="F277" s="68" t="s">
        <v>124</v>
      </c>
      <c r="G277" s="13" t="s">
        <v>981</v>
      </c>
      <c r="H277" s="69" t="s">
        <v>124</v>
      </c>
      <c r="I277" s="51">
        <v>15800</v>
      </c>
      <c r="J277" s="128">
        <f>IF(H277="ครูผู้ช่วย",VLOOKUP(I277,[1]แผ่น1!$C$17:$E$18,3,TRUE),IF(H277="คศ.1",VLOOKUP(I277,[1]แผ่น1!$C$14:$E$15,3,TRUE),IF(H277="คศ.2",VLOOKUP(I277,[1]แผ่น1!$C$11:$E$12,3,TRUE),IF(H277="คศ.3",VLOOKUP(I277,[1]แผ่น1!$C$8:$E$9,3,TRUE),IF(H277="คศ.4",VLOOKUP(I277,[1]แผ่น1!$C$5:$E$6,3,TRUE),IF(H277="คศ.5",VLOOKUP(I277,[1]แผ่น1!$C$2:$E$3,3,TRUE),IF(H277="คศ.2(1)",VLOOKUP(I277,[1]แผ่น1!$C$14:$E$15,3,TRUE),IF(H277="คศ.3(2)",VLOOKUP(I277,[1]แผ่น1!$C$11:$E$12,3,TRUE),IF(H277="คศ.4(3)",VLOOKUP(I277,[1]แผ่น1!$C$8:$E$9,3,TRUE),IF(H277="คศ.5(4)",VLOOKUP(I277,[1]แผ่น1!$C$5:$E$6,3,TRUE),0))))))))))</f>
        <v>17480</v>
      </c>
      <c r="L277" s="91">
        <f t="shared" ref="L277:L340" si="30">J277*K277/100</f>
        <v>0</v>
      </c>
      <c r="M277" s="92">
        <f t="shared" ref="M277:M340" si="31">CEILING(J277*K277/100,10)</f>
        <v>0</v>
      </c>
      <c r="N277" s="90">
        <f t="shared" ref="N277:N340" si="32">I277+M277</f>
        <v>15800</v>
      </c>
      <c r="O277" s="93">
        <v>24750</v>
      </c>
      <c r="P277" s="89">
        <f t="shared" ref="P277:P340" si="33">IF(N277&lt;=O277,N277,O277)</f>
        <v>15800</v>
      </c>
      <c r="Q277" s="89">
        <f t="shared" ref="Q277:Q340" si="34">IF(N277-O277&lt;0,0,N277-O277)</f>
        <v>0</v>
      </c>
      <c r="R277" s="315"/>
      <c r="S277" s="316"/>
      <c r="T277" s="70">
        <v>2</v>
      </c>
      <c r="U277" s="318"/>
    </row>
    <row r="278" spans="1:21">
      <c r="A278" s="317">
        <v>268</v>
      </c>
      <c r="B278" s="68" t="s">
        <v>955</v>
      </c>
      <c r="C278" s="65" t="s">
        <v>23</v>
      </c>
      <c r="D278" s="66" t="s">
        <v>982</v>
      </c>
      <c r="E278" s="67" t="s">
        <v>983</v>
      </c>
      <c r="F278" s="68" t="s">
        <v>124</v>
      </c>
      <c r="G278" s="13" t="s">
        <v>984</v>
      </c>
      <c r="H278" s="69" t="s">
        <v>124</v>
      </c>
      <c r="I278" s="51">
        <v>16030</v>
      </c>
      <c r="J278" s="128">
        <f>IF(H278="ครูผู้ช่วย",VLOOKUP(I278,[1]แผ่น1!$C$17:$E$18,3,TRUE),IF(H278="คศ.1",VLOOKUP(I278,[1]แผ่น1!$C$14:$E$15,3,TRUE),IF(H278="คศ.2",VLOOKUP(I278,[1]แผ่น1!$C$11:$E$12,3,TRUE),IF(H278="คศ.3",VLOOKUP(I278,[1]แผ่น1!$C$8:$E$9,3,TRUE),IF(H278="คศ.4",VLOOKUP(I278,[1]แผ่น1!$C$5:$E$6,3,TRUE),IF(H278="คศ.5",VLOOKUP(I278,[1]แผ่น1!$C$2:$E$3,3,TRUE),IF(H278="คศ.2(1)",VLOOKUP(I278,[1]แผ่น1!$C$14:$E$15,3,TRUE),IF(H278="คศ.3(2)",VLOOKUP(I278,[1]แผ่น1!$C$11:$E$12,3,TRUE),IF(H278="คศ.4(3)",VLOOKUP(I278,[1]แผ่น1!$C$8:$E$9,3,TRUE),IF(H278="คศ.5(4)",VLOOKUP(I278,[1]แผ่น1!$C$5:$E$6,3,TRUE),0))))))))))</f>
        <v>17480</v>
      </c>
      <c r="L278" s="91">
        <f t="shared" si="30"/>
        <v>0</v>
      </c>
      <c r="M278" s="92">
        <f t="shared" si="31"/>
        <v>0</v>
      </c>
      <c r="N278" s="90">
        <f t="shared" si="32"/>
        <v>16030</v>
      </c>
      <c r="O278" s="93">
        <v>24750</v>
      </c>
      <c r="P278" s="89">
        <f t="shared" si="33"/>
        <v>16030</v>
      </c>
      <c r="Q278" s="89">
        <f t="shared" si="34"/>
        <v>0</v>
      </c>
      <c r="R278" s="315"/>
      <c r="S278" s="316"/>
      <c r="T278" s="70">
        <v>2</v>
      </c>
      <c r="U278" s="318"/>
    </row>
    <row r="279" spans="1:21">
      <c r="A279" s="317">
        <v>269</v>
      </c>
      <c r="B279" s="68" t="s">
        <v>987</v>
      </c>
      <c r="C279" s="65" t="s">
        <v>12</v>
      </c>
      <c r="D279" s="66" t="s">
        <v>989</v>
      </c>
      <c r="E279" s="67" t="s">
        <v>990</v>
      </c>
      <c r="F279" s="68" t="s">
        <v>100</v>
      </c>
      <c r="G279" s="13" t="s">
        <v>991</v>
      </c>
      <c r="H279" s="69" t="s">
        <v>98</v>
      </c>
      <c r="I279" s="51">
        <v>18230</v>
      </c>
      <c r="J279" s="128">
        <f>IF(H279="ครูผู้ช่วย",VLOOKUP(I279,[1]แผ่น1!$C$17:$E$18,3,TRUE),IF(H279="คศ.1",VLOOKUP(I279,[1]แผ่น1!$C$14:$E$15,3,TRUE),IF(H279="คศ.2",VLOOKUP(I279,[1]แผ่น1!$C$11:$E$12,3,TRUE),IF(H279="คศ.3",VLOOKUP(I279,[1]แผ่น1!$C$8:$E$9,3,TRUE),IF(H279="คศ.4",VLOOKUP(I279,[1]แผ่น1!$C$5:$E$6,3,TRUE),IF(H279="คศ.5",VLOOKUP(I279,[1]แผ่น1!$C$2:$E$3,3,TRUE),IF(H279="คศ.2(1)",VLOOKUP(I279,[1]แผ่น1!$C$14:$E$15,3,TRUE),IF(H279="คศ.3(2)",VLOOKUP(I279,[1]แผ่น1!$C$11:$E$12,3,TRUE),IF(H279="คศ.4(3)",VLOOKUP(I279,[1]แผ่น1!$C$8:$E$9,3,TRUE),IF(H279="คศ.5(4)",VLOOKUP(I279,[1]แผ่น1!$C$5:$E$6,3,TRUE),0))))))))))</f>
        <v>22780</v>
      </c>
      <c r="L279" s="91">
        <f t="shared" si="30"/>
        <v>0</v>
      </c>
      <c r="M279" s="92">
        <f t="shared" si="31"/>
        <v>0</v>
      </c>
      <c r="N279" s="90">
        <f t="shared" si="32"/>
        <v>18230</v>
      </c>
      <c r="O279" s="93">
        <v>41620</v>
      </c>
      <c r="P279" s="89">
        <f t="shared" si="33"/>
        <v>18230</v>
      </c>
      <c r="Q279" s="89">
        <f t="shared" si="34"/>
        <v>0</v>
      </c>
      <c r="R279" s="315"/>
      <c r="S279" s="316"/>
      <c r="T279" s="70">
        <v>2</v>
      </c>
      <c r="U279" s="318"/>
    </row>
    <row r="280" spans="1:21">
      <c r="A280" s="317">
        <v>270</v>
      </c>
      <c r="B280" s="68" t="s">
        <v>987</v>
      </c>
      <c r="C280" s="65" t="s">
        <v>19</v>
      </c>
      <c r="D280" s="66" t="s">
        <v>992</v>
      </c>
      <c r="E280" s="67" t="s">
        <v>993</v>
      </c>
      <c r="F280" s="68" t="s">
        <v>100</v>
      </c>
      <c r="G280" s="13" t="s">
        <v>994</v>
      </c>
      <c r="H280" s="69" t="s">
        <v>18</v>
      </c>
      <c r="I280" s="51">
        <v>32930</v>
      </c>
      <c r="J280" s="128">
        <f>IF(H280="ครูผู้ช่วย",VLOOKUP(I280,[1]แผ่น1!$C$17:$E$18,3,TRUE),IF(H280="คศ.1",VLOOKUP(I280,[1]แผ่น1!$C$14:$E$15,3,TRUE),IF(H280="คศ.2",VLOOKUP(I280,[1]แผ่น1!$C$11:$E$12,3,TRUE),IF(H280="คศ.3",VLOOKUP(I280,[1]แผ่น1!$C$8:$E$9,3,TRUE),IF(H280="คศ.4",VLOOKUP(I280,[1]แผ่น1!$C$5:$E$6,3,TRUE),IF(H280="คศ.5",VLOOKUP(I280,[1]แผ่น1!$C$2:$E$3,3,TRUE),IF(H280="คศ.2(1)",VLOOKUP(I280,[1]แผ่น1!$C$14:$E$15,3,TRUE),IF(H280="คศ.3(2)",VLOOKUP(I280,[1]แผ่น1!$C$11:$E$12,3,TRUE),IF(H280="คศ.4(3)",VLOOKUP(I280,[1]แผ่น1!$C$8:$E$9,3,TRUE),IF(H280="คศ.5(4)",VLOOKUP(I280,[1]แผ่น1!$C$5:$E$6,3,TRUE),0))))))))))</f>
        <v>37200</v>
      </c>
      <c r="L280" s="91">
        <f t="shared" si="30"/>
        <v>0</v>
      </c>
      <c r="M280" s="92">
        <f t="shared" si="31"/>
        <v>0</v>
      </c>
      <c r="N280" s="90">
        <f t="shared" si="32"/>
        <v>32930</v>
      </c>
      <c r="O280" s="93">
        <v>69040</v>
      </c>
      <c r="P280" s="89">
        <f t="shared" si="33"/>
        <v>32930</v>
      </c>
      <c r="Q280" s="89">
        <f t="shared" si="34"/>
        <v>0</v>
      </c>
      <c r="R280" s="315"/>
      <c r="S280" s="316"/>
      <c r="T280" s="70">
        <v>2</v>
      </c>
      <c r="U280" s="318"/>
    </row>
    <row r="281" spans="1:21">
      <c r="A281" s="317">
        <v>271</v>
      </c>
      <c r="B281" s="68" t="s">
        <v>987</v>
      </c>
      <c r="C281" s="65" t="s">
        <v>23</v>
      </c>
      <c r="D281" s="66" t="s">
        <v>995</v>
      </c>
      <c r="E281" s="67" t="s">
        <v>817</v>
      </c>
      <c r="F281" s="68" t="s">
        <v>100</v>
      </c>
      <c r="G281" s="13" t="s">
        <v>996</v>
      </c>
      <c r="H281" s="69" t="s">
        <v>18</v>
      </c>
      <c r="I281" s="51">
        <v>64390</v>
      </c>
      <c r="J281" s="128">
        <f>IF(H281="ครูผู้ช่วย",VLOOKUP(I281,[1]แผ่น1!$C$17:$E$18,3,TRUE),IF(H281="คศ.1",VLOOKUP(I281,[1]แผ่น1!$C$14:$E$15,3,TRUE),IF(H281="คศ.2",VLOOKUP(I281,[1]แผ่น1!$C$11:$E$12,3,TRUE),IF(H281="คศ.3",VLOOKUP(I281,[1]แผ่น1!$C$8:$E$9,3,TRUE),IF(H281="คศ.4",VLOOKUP(I281,[1]แผ่น1!$C$5:$E$6,3,TRUE),IF(H281="คศ.5",VLOOKUP(I281,[1]แผ่น1!$C$2:$E$3,3,TRUE),IF(H281="คศ.2(1)",VLOOKUP(I281,[1]แผ่น1!$C$14:$E$15,3,TRUE),IF(H281="คศ.3(2)",VLOOKUP(I281,[1]แผ่น1!$C$11:$E$12,3,TRUE),IF(H281="คศ.4(3)",VLOOKUP(I281,[1]แผ่น1!$C$8:$E$9,3,TRUE),IF(H281="คศ.5(4)",VLOOKUP(I281,[1]แผ่น1!$C$5:$E$6,3,TRUE),0))))))))))</f>
        <v>49330</v>
      </c>
      <c r="L281" s="91">
        <f t="shared" si="30"/>
        <v>0</v>
      </c>
      <c r="M281" s="92">
        <f t="shared" si="31"/>
        <v>0</v>
      </c>
      <c r="N281" s="90">
        <f t="shared" si="32"/>
        <v>64390</v>
      </c>
      <c r="O281" s="93">
        <v>69040</v>
      </c>
      <c r="P281" s="89">
        <f t="shared" si="33"/>
        <v>64390</v>
      </c>
      <c r="Q281" s="89">
        <f t="shared" si="34"/>
        <v>0</v>
      </c>
      <c r="R281" s="315"/>
      <c r="S281" s="316"/>
      <c r="T281" s="70">
        <v>2</v>
      </c>
      <c r="U281" s="318"/>
    </row>
    <row r="282" spans="1:21">
      <c r="A282" s="317">
        <v>272</v>
      </c>
      <c r="B282" s="68" t="s">
        <v>987</v>
      </c>
      <c r="C282" s="65" t="s">
        <v>19</v>
      </c>
      <c r="D282" s="66" t="s">
        <v>997</v>
      </c>
      <c r="E282" s="67" t="s">
        <v>998</v>
      </c>
      <c r="F282" s="68" t="s">
        <v>100</v>
      </c>
      <c r="G282" s="13" t="s">
        <v>999</v>
      </c>
      <c r="H282" s="69" t="s">
        <v>98</v>
      </c>
      <c r="I282" s="51">
        <v>23120</v>
      </c>
      <c r="J282" s="128">
        <f>IF(H282="ครูผู้ช่วย",VLOOKUP(I282,[1]แผ่น1!$C$17:$E$18,3,TRUE),IF(H282="คศ.1",VLOOKUP(I282,[1]แผ่น1!$C$14:$E$15,3,TRUE),IF(H282="คศ.2",VLOOKUP(I282,[1]แผ่น1!$C$11:$E$12,3,TRUE),IF(H282="คศ.3",VLOOKUP(I282,[1]แผ่น1!$C$8:$E$9,3,TRUE),IF(H282="คศ.4",VLOOKUP(I282,[1]แผ่น1!$C$5:$E$6,3,TRUE),IF(H282="คศ.5",VLOOKUP(I282,[1]แผ่น1!$C$2:$E$3,3,TRUE),IF(H282="คศ.2(1)",VLOOKUP(I282,[1]แผ่น1!$C$14:$E$15,3,TRUE),IF(H282="คศ.3(2)",VLOOKUP(I282,[1]แผ่น1!$C$11:$E$12,3,TRUE),IF(H282="คศ.4(3)",VLOOKUP(I282,[1]แผ่น1!$C$8:$E$9,3,TRUE),IF(H282="คศ.5(4)",VLOOKUP(I282,[1]แผ่น1!$C$5:$E$6,3,TRUE),0))))))))))</f>
        <v>22780</v>
      </c>
      <c r="L282" s="91">
        <f t="shared" si="30"/>
        <v>0</v>
      </c>
      <c r="M282" s="92">
        <f t="shared" si="31"/>
        <v>0</v>
      </c>
      <c r="N282" s="90">
        <f t="shared" si="32"/>
        <v>23120</v>
      </c>
      <c r="O282" s="93">
        <v>41620</v>
      </c>
      <c r="P282" s="89">
        <f t="shared" si="33"/>
        <v>23120</v>
      </c>
      <c r="Q282" s="89">
        <f t="shared" si="34"/>
        <v>0</v>
      </c>
      <c r="R282" s="315"/>
      <c r="S282" s="316"/>
      <c r="T282" s="70">
        <v>2</v>
      </c>
      <c r="U282" s="318"/>
    </row>
    <row r="283" spans="1:21">
      <c r="A283" s="317">
        <v>273</v>
      </c>
      <c r="B283" s="68" t="s">
        <v>987</v>
      </c>
      <c r="C283" s="65" t="s">
        <v>23</v>
      </c>
      <c r="D283" s="66" t="s">
        <v>1000</v>
      </c>
      <c r="E283" s="67" t="s">
        <v>1001</v>
      </c>
      <c r="F283" s="68" t="s">
        <v>124</v>
      </c>
      <c r="G283" s="13" t="s">
        <v>1002</v>
      </c>
      <c r="H283" s="69" t="s">
        <v>124</v>
      </c>
      <c r="I283" s="51">
        <v>16700</v>
      </c>
      <c r="J283" s="128">
        <f>IF(H283="ครูผู้ช่วย",VLOOKUP(I283,[1]แผ่น1!$C$17:$E$18,3,TRUE),IF(H283="คศ.1",VLOOKUP(I283,[1]แผ่น1!$C$14:$E$15,3,TRUE),IF(H283="คศ.2",VLOOKUP(I283,[1]แผ่น1!$C$11:$E$12,3,TRUE),IF(H283="คศ.3",VLOOKUP(I283,[1]แผ่น1!$C$8:$E$9,3,TRUE),IF(H283="คศ.4",VLOOKUP(I283,[1]แผ่น1!$C$5:$E$6,3,TRUE),IF(H283="คศ.5",VLOOKUP(I283,[1]แผ่น1!$C$2:$E$3,3,TRUE),IF(H283="คศ.2(1)",VLOOKUP(I283,[1]แผ่น1!$C$14:$E$15,3,TRUE),IF(H283="คศ.3(2)",VLOOKUP(I283,[1]แผ่น1!$C$11:$E$12,3,TRUE),IF(H283="คศ.4(3)",VLOOKUP(I283,[1]แผ่น1!$C$8:$E$9,3,TRUE),IF(H283="คศ.5(4)",VLOOKUP(I283,[1]แผ่น1!$C$5:$E$6,3,TRUE),0))))))))))</f>
        <v>17480</v>
      </c>
      <c r="L283" s="91">
        <f t="shared" si="30"/>
        <v>0</v>
      </c>
      <c r="M283" s="92">
        <f t="shared" si="31"/>
        <v>0</v>
      </c>
      <c r="N283" s="90">
        <f t="shared" si="32"/>
        <v>16700</v>
      </c>
      <c r="O283" s="93">
        <v>24750</v>
      </c>
      <c r="P283" s="89">
        <f t="shared" si="33"/>
        <v>16700</v>
      </c>
      <c r="Q283" s="89">
        <f t="shared" si="34"/>
        <v>0</v>
      </c>
      <c r="R283" s="315"/>
      <c r="S283" s="316"/>
      <c r="T283" s="70">
        <v>2</v>
      </c>
      <c r="U283" s="318"/>
    </row>
    <row r="284" spans="1:21">
      <c r="A284" s="317">
        <v>274</v>
      </c>
      <c r="B284" s="68" t="s">
        <v>987</v>
      </c>
      <c r="C284" s="65" t="s">
        <v>19</v>
      </c>
      <c r="D284" s="66" t="s">
        <v>715</v>
      </c>
      <c r="E284" s="67" t="s">
        <v>998</v>
      </c>
      <c r="F284" s="68" t="s">
        <v>100</v>
      </c>
      <c r="G284" s="13" t="s">
        <v>1003</v>
      </c>
      <c r="H284" s="69" t="s">
        <v>18</v>
      </c>
      <c r="I284" s="51">
        <v>29830</v>
      </c>
      <c r="J284" s="128">
        <f>IF(H284="ครูผู้ช่วย",VLOOKUP(I284,[1]แผ่น1!$C$17:$E$18,3,TRUE),IF(H284="คศ.1",VLOOKUP(I284,[1]แผ่น1!$C$14:$E$15,3,TRUE),IF(H284="คศ.2",VLOOKUP(I284,[1]แผ่น1!$C$11:$E$12,3,TRUE),IF(H284="คศ.3",VLOOKUP(I284,[1]แผ่น1!$C$8:$E$9,3,TRUE),IF(H284="คศ.4",VLOOKUP(I284,[1]แผ่น1!$C$5:$E$6,3,TRUE),IF(H284="คศ.5",VLOOKUP(I284,[1]แผ่น1!$C$2:$E$3,3,TRUE),IF(H284="คศ.2(1)",VLOOKUP(I284,[1]แผ่น1!$C$14:$E$15,3,TRUE),IF(H284="คศ.3(2)",VLOOKUP(I284,[1]แผ่น1!$C$11:$E$12,3,TRUE),IF(H284="คศ.4(3)",VLOOKUP(I284,[1]แผ่น1!$C$8:$E$9,3,TRUE),IF(H284="คศ.5(4)",VLOOKUP(I284,[1]แผ่น1!$C$5:$E$6,3,TRUE),0))))))))))</f>
        <v>37200</v>
      </c>
      <c r="L284" s="91">
        <f t="shared" si="30"/>
        <v>0</v>
      </c>
      <c r="M284" s="92">
        <f t="shared" si="31"/>
        <v>0</v>
      </c>
      <c r="N284" s="90">
        <f t="shared" si="32"/>
        <v>29830</v>
      </c>
      <c r="O284" s="93">
        <v>69040</v>
      </c>
      <c r="P284" s="89">
        <f t="shared" si="33"/>
        <v>29830</v>
      </c>
      <c r="Q284" s="89">
        <f t="shared" si="34"/>
        <v>0</v>
      </c>
      <c r="R284" s="315"/>
      <c r="S284" s="316"/>
      <c r="T284" s="70">
        <v>2</v>
      </c>
      <c r="U284" s="318"/>
    </row>
    <row r="285" spans="1:21">
      <c r="A285" s="317">
        <v>275</v>
      </c>
      <c r="B285" s="68" t="s">
        <v>987</v>
      </c>
      <c r="C285" s="65" t="s">
        <v>12</v>
      </c>
      <c r="D285" s="66" t="s">
        <v>1004</v>
      </c>
      <c r="E285" s="67" t="s">
        <v>1005</v>
      </c>
      <c r="F285" s="68" t="s">
        <v>100</v>
      </c>
      <c r="G285" s="13" t="s">
        <v>1006</v>
      </c>
      <c r="H285" s="69" t="s">
        <v>18</v>
      </c>
      <c r="I285" s="51">
        <v>49170</v>
      </c>
      <c r="J285" s="128">
        <f>IF(H285="ครูผู้ช่วย",VLOOKUP(I285,[1]แผ่น1!$C$17:$E$18,3,TRUE),IF(H285="คศ.1",VLOOKUP(I285,[1]แผ่น1!$C$14:$E$15,3,TRUE),IF(H285="คศ.2",VLOOKUP(I285,[1]แผ่น1!$C$11:$E$12,3,TRUE),IF(H285="คศ.3",VLOOKUP(I285,[1]แผ่น1!$C$8:$E$9,3,TRUE),IF(H285="คศ.4",VLOOKUP(I285,[1]แผ่น1!$C$5:$E$6,3,TRUE),IF(H285="คศ.5",VLOOKUP(I285,[1]แผ่น1!$C$2:$E$3,3,TRUE),IF(H285="คศ.2(1)",VLOOKUP(I285,[1]แผ่น1!$C$14:$E$15,3,TRUE),IF(H285="คศ.3(2)",VLOOKUP(I285,[1]แผ่น1!$C$11:$E$12,3,TRUE),IF(H285="คศ.4(3)",VLOOKUP(I285,[1]แผ่น1!$C$8:$E$9,3,TRUE),IF(H285="คศ.5(4)",VLOOKUP(I285,[1]แผ่น1!$C$5:$E$6,3,TRUE),0))))))))))</f>
        <v>49330</v>
      </c>
      <c r="L285" s="91">
        <f t="shared" si="30"/>
        <v>0</v>
      </c>
      <c r="M285" s="92">
        <f t="shared" si="31"/>
        <v>0</v>
      </c>
      <c r="N285" s="90">
        <f t="shared" si="32"/>
        <v>49170</v>
      </c>
      <c r="O285" s="93">
        <v>69040</v>
      </c>
      <c r="P285" s="89">
        <f t="shared" si="33"/>
        <v>49170</v>
      </c>
      <c r="Q285" s="89">
        <f t="shared" si="34"/>
        <v>0</v>
      </c>
      <c r="R285" s="315"/>
      <c r="S285" s="316"/>
      <c r="T285" s="70">
        <v>2</v>
      </c>
      <c r="U285" s="318"/>
    </row>
    <row r="286" spans="1:21">
      <c r="A286" s="317">
        <v>276</v>
      </c>
      <c r="B286" s="68" t="s">
        <v>987</v>
      </c>
      <c r="C286" s="65" t="s">
        <v>23</v>
      </c>
      <c r="D286" s="66" t="s">
        <v>1007</v>
      </c>
      <c r="E286" s="67" t="s">
        <v>1008</v>
      </c>
      <c r="F286" s="68" t="s">
        <v>100</v>
      </c>
      <c r="G286" s="13" t="s">
        <v>1009</v>
      </c>
      <c r="H286" s="69" t="s">
        <v>98</v>
      </c>
      <c r="I286" s="51">
        <v>22290</v>
      </c>
      <c r="J286" s="128">
        <f>IF(H286="ครูผู้ช่วย",VLOOKUP(I286,[1]แผ่น1!$C$17:$E$18,3,TRUE),IF(H286="คศ.1",VLOOKUP(I286,[1]แผ่น1!$C$14:$E$15,3,TRUE),IF(H286="คศ.2",VLOOKUP(I286,[1]แผ่น1!$C$11:$E$12,3,TRUE),IF(H286="คศ.3",VLOOKUP(I286,[1]แผ่น1!$C$8:$E$9,3,TRUE),IF(H286="คศ.4",VLOOKUP(I286,[1]แผ่น1!$C$5:$E$6,3,TRUE),IF(H286="คศ.5",VLOOKUP(I286,[1]แผ่น1!$C$2:$E$3,3,TRUE),IF(H286="คศ.2(1)",VLOOKUP(I286,[1]แผ่น1!$C$14:$E$15,3,TRUE),IF(H286="คศ.3(2)",VLOOKUP(I286,[1]แผ่น1!$C$11:$E$12,3,TRUE),IF(H286="คศ.4(3)",VLOOKUP(I286,[1]แผ่น1!$C$8:$E$9,3,TRUE),IF(H286="คศ.5(4)",VLOOKUP(I286,[1]แผ่น1!$C$5:$E$6,3,TRUE),0))))))))))</f>
        <v>22780</v>
      </c>
      <c r="L286" s="91">
        <f t="shared" si="30"/>
        <v>0</v>
      </c>
      <c r="M286" s="92">
        <f t="shared" si="31"/>
        <v>0</v>
      </c>
      <c r="N286" s="90">
        <f t="shared" si="32"/>
        <v>22290</v>
      </c>
      <c r="O286" s="93">
        <v>41620</v>
      </c>
      <c r="P286" s="89">
        <f t="shared" si="33"/>
        <v>22290</v>
      </c>
      <c r="Q286" s="89">
        <f t="shared" si="34"/>
        <v>0</v>
      </c>
      <c r="R286" s="315"/>
      <c r="S286" s="316"/>
      <c r="T286" s="70">
        <v>2</v>
      </c>
      <c r="U286" s="318"/>
    </row>
    <row r="287" spans="1:21">
      <c r="A287" s="317">
        <v>277</v>
      </c>
      <c r="B287" s="68" t="s">
        <v>987</v>
      </c>
      <c r="C287" s="65" t="s">
        <v>19</v>
      </c>
      <c r="D287" s="66" t="s">
        <v>1010</v>
      </c>
      <c r="E287" s="67" t="s">
        <v>468</v>
      </c>
      <c r="F287" s="68" t="s">
        <v>100</v>
      </c>
      <c r="G287" s="13" t="s">
        <v>1011</v>
      </c>
      <c r="H287" s="69" t="s">
        <v>34</v>
      </c>
      <c r="I287" s="51">
        <v>43800</v>
      </c>
      <c r="J287" s="128">
        <f>IF(H287="ครูผู้ช่วย",VLOOKUP(I287,[1]แผ่น1!$C$17:$E$18,3,TRUE),IF(H287="คศ.1",VLOOKUP(I287,[1]แผ่น1!$C$14:$E$15,3,TRUE),IF(H287="คศ.2",VLOOKUP(I287,[1]แผ่น1!$C$11:$E$12,3,TRUE),IF(H287="คศ.3",VLOOKUP(I287,[1]แผ่น1!$C$8:$E$9,3,TRUE),IF(H287="คศ.4",VLOOKUP(I287,[1]แผ่น1!$C$5:$E$6,3,TRUE),IF(H287="คศ.5",VLOOKUP(I287,[1]แผ่น1!$C$2:$E$3,3,TRUE),IF(H287="คศ.2(1)",VLOOKUP(I287,[1]แผ่น1!$C$14:$E$15,3,TRUE),IF(H287="คศ.3(2)",VLOOKUP(I287,[1]แผ่น1!$C$11:$E$12,3,TRUE),IF(H287="คศ.4(3)",VLOOKUP(I287,[1]แผ่น1!$C$8:$E$9,3,TRUE),IF(H287="คศ.5(4)",VLOOKUP(I287,[1]แผ่น1!$C$5:$E$6,3,TRUE),0))))))))))</f>
        <v>35270</v>
      </c>
      <c r="L287" s="91">
        <f t="shared" si="30"/>
        <v>0</v>
      </c>
      <c r="M287" s="92">
        <f t="shared" si="31"/>
        <v>0</v>
      </c>
      <c r="N287" s="90">
        <f t="shared" si="32"/>
        <v>43800</v>
      </c>
      <c r="O287" s="93">
        <v>58390</v>
      </c>
      <c r="P287" s="89">
        <f t="shared" si="33"/>
        <v>43800</v>
      </c>
      <c r="Q287" s="89">
        <f t="shared" si="34"/>
        <v>0</v>
      </c>
      <c r="R287" s="315"/>
      <c r="S287" s="316"/>
      <c r="T287" s="70">
        <v>2</v>
      </c>
      <c r="U287" s="318"/>
    </row>
    <row r="288" spans="1:21">
      <c r="A288" s="317">
        <v>278</v>
      </c>
      <c r="B288" s="68" t="s">
        <v>987</v>
      </c>
      <c r="C288" s="65" t="s">
        <v>23</v>
      </c>
      <c r="D288" s="66" t="s">
        <v>1012</v>
      </c>
      <c r="E288" s="67" t="s">
        <v>1013</v>
      </c>
      <c r="F288" s="68" t="s">
        <v>100</v>
      </c>
      <c r="G288" s="13" t="s">
        <v>1014</v>
      </c>
      <c r="H288" s="69" t="s">
        <v>34</v>
      </c>
      <c r="I288" s="51">
        <v>38070</v>
      </c>
      <c r="J288" s="128">
        <f>IF(H288="ครูผู้ช่วย",VLOOKUP(I288,[1]แผ่น1!$C$17:$E$18,3,TRUE),IF(H288="คศ.1",VLOOKUP(I288,[1]แผ่น1!$C$14:$E$15,3,TRUE),IF(H288="คศ.2",VLOOKUP(I288,[1]แผ่น1!$C$11:$E$12,3,TRUE),IF(H288="คศ.3",VLOOKUP(I288,[1]แผ่น1!$C$8:$E$9,3,TRUE),IF(H288="คศ.4",VLOOKUP(I288,[1]แผ่น1!$C$5:$E$6,3,TRUE),IF(H288="คศ.5",VLOOKUP(I288,[1]แผ่น1!$C$2:$E$3,3,TRUE),IF(H288="คศ.2(1)",VLOOKUP(I288,[1]แผ่น1!$C$14:$E$15,3,TRUE),IF(H288="คศ.3(2)",VLOOKUP(I288,[1]แผ่น1!$C$11:$E$12,3,TRUE),IF(H288="คศ.4(3)",VLOOKUP(I288,[1]แผ่น1!$C$8:$E$9,3,TRUE),IF(H288="คศ.5(4)",VLOOKUP(I288,[1]แผ่น1!$C$5:$E$6,3,TRUE),0))))))))))</f>
        <v>35270</v>
      </c>
      <c r="L288" s="91">
        <f t="shared" si="30"/>
        <v>0</v>
      </c>
      <c r="M288" s="92">
        <f t="shared" si="31"/>
        <v>0</v>
      </c>
      <c r="N288" s="90">
        <f t="shared" si="32"/>
        <v>38070</v>
      </c>
      <c r="O288" s="93">
        <v>58390</v>
      </c>
      <c r="P288" s="89">
        <f t="shared" si="33"/>
        <v>38070</v>
      </c>
      <c r="Q288" s="89">
        <f t="shared" si="34"/>
        <v>0</v>
      </c>
      <c r="R288" s="315"/>
      <c r="S288" s="316"/>
      <c r="T288" s="70">
        <v>2</v>
      </c>
      <c r="U288" s="318"/>
    </row>
    <row r="289" spans="1:21">
      <c r="A289" s="317">
        <v>279</v>
      </c>
      <c r="B289" s="68" t="s">
        <v>987</v>
      </c>
      <c r="C289" s="65" t="s">
        <v>23</v>
      </c>
      <c r="D289" s="66" t="s">
        <v>1015</v>
      </c>
      <c r="E289" s="67" t="s">
        <v>1016</v>
      </c>
      <c r="F289" s="68" t="s">
        <v>124</v>
      </c>
      <c r="G289" s="17" t="s">
        <v>1017</v>
      </c>
      <c r="H289" s="69" t="s">
        <v>124</v>
      </c>
      <c r="I289" s="51">
        <v>15800</v>
      </c>
      <c r="J289" s="128">
        <f>IF(H289="ครูผู้ช่วย",VLOOKUP(I289,[1]แผ่น1!$C$17:$E$18,3,TRUE),IF(H289="คศ.1",VLOOKUP(I289,[1]แผ่น1!$C$14:$E$15,3,TRUE),IF(H289="คศ.2",VLOOKUP(I289,[1]แผ่น1!$C$11:$E$12,3,TRUE),IF(H289="คศ.3",VLOOKUP(I289,[1]แผ่น1!$C$8:$E$9,3,TRUE),IF(H289="คศ.4",VLOOKUP(I289,[1]แผ่น1!$C$5:$E$6,3,TRUE),IF(H289="คศ.5",VLOOKUP(I289,[1]แผ่น1!$C$2:$E$3,3,TRUE),IF(H289="คศ.2(1)",VLOOKUP(I289,[1]แผ่น1!$C$14:$E$15,3,TRUE),IF(H289="คศ.3(2)",VLOOKUP(I289,[1]แผ่น1!$C$11:$E$12,3,TRUE),IF(H289="คศ.4(3)",VLOOKUP(I289,[1]แผ่น1!$C$8:$E$9,3,TRUE),IF(H289="คศ.5(4)",VLOOKUP(I289,[1]แผ่น1!$C$5:$E$6,3,TRUE),0))))))))))</f>
        <v>17480</v>
      </c>
      <c r="L289" s="91">
        <f t="shared" si="30"/>
        <v>0</v>
      </c>
      <c r="M289" s="92">
        <f t="shared" si="31"/>
        <v>0</v>
      </c>
      <c r="N289" s="90">
        <f t="shared" si="32"/>
        <v>15800</v>
      </c>
      <c r="O289" s="93">
        <v>24750</v>
      </c>
      <c r="P289" s="89">
        <f t="shared" si="33"/>
        <v>15800</v>
      </c>
      <c r="Q289" s="89">
        <f t="shared" si="34"/>
        <v>0</v>
      </c>
      <c r="R289" s="315"/>
      <c r="S289" s="316"/>
      <c r="T289" s="70">
        <v>2</v>
      </c>
      <c r="U289" s="318"/>
    </row>
    <row r="290" spans="1:21">
      <c r="A290" s="317">
        <v>280</v>
      </c>
      <c r="B290" s="68" t="s">
        <v>987</v>
      </c>
      <c r="C290" s="65" t="s">
        <v>12</v>
      </c>
      <c r="D290" s="66" t="s">
        <v>1018</v>
      </c>
      <c r="E290" s="67" t="s">
        <v>1019</v>
      </c>
      <c r="F290" s="68" t="s">
        <v>100</v>
      </c>
      <c r="G290" s="13" t="s">
        <v>1020</v>
      </c>
      <c r="H290" s="69" t="s">
        <v>34</v>
      </c>
      <c r="I290" s="51">
        <v>25460</v>
      </c>
      <c r="J290" s="128">
        <f>IF(H290="ครูผู้ช่วย",VLOOKUP(I290,[1]แผ่น1!$C$17:$E$18,3,TRUE),IF(H290="คศ.1",VLOOKUP(I290,[1]แผ่น1!$C$14:$E$15,3,TRUE),IF(H290="คศ.2",VLOOKUP(I290,[1]แผ่น1!$C$11:$E$12,3,TRUE),IF(H290="คศ.3",VLOOKUP(I290,[1]แผ่น1!$C$8:$E$9,3,TRUE),IF(H290="คศ.4",VLOOKUP(I290,[1]แผ่น1!$C$5:$E$6,3,TRUE),IF(H290="คศ.5",VLOOKUP(I290,[1]แผ่น1!$C$2:$E$3,3,TRUE),IF(H290="คศ.2(1)",VLOOKUP(I290,[1]แผ่น1!$C$14:$E$15,3,TRUE),IF(H290="คศ.3(2)",VLOOKUP(I290,[1]แผ่น1!$C$11:$E$12,3,TRUE),IF(H290="คศ.4(3)",VLOOKUP(I290,[1]แผ่น1!$C$8:$E$9,3,TRUE),IF(H290="คศ.5(4)",VLOOKUP(I290,[1]แผ่น1!$C$5:$E$6,3,TRUE),0))))))))))</f>
        <v>30200</v>
      </c>
      <c r="L290" s="91">
        <f t="shared" si="30"/>
        <v>0</v>
      </c>
      <c r="M290" s="92">
        <f t="shared" si="31"/>
        <v>0</v>
      </c>
      <c r="N290" s="90">
        <f t="shared" si="32"/>
        <v>25460</v>
      </c>
      <c r="O290" s="93">
        <v>58390</v>
      </c>
      <c r="P290" s="89">
        <f t="shared" si="33"/>
        <v>25460</v>
      </c>
      <c r="Q290" s="89">
        <f t="shared" si="34"/>
        <v>0</v>
      </c>
      <c r="R290" s="315"/>
      <c r="S290" s="316"/>
      <c r="T290" s="70">
        <v>2</v>
      </c>
      <c r="U290" s="318"/>
    </row>
    <row r="291" spans="1:21">
      <c r="A291" s="317">
        <v>281</v>
      </c>
      <c r="B291" s="68" t="s">
        <v>987</v>
      </c>
      <c r="C291" s="65" t="s">
        <v>19</v>
      </c>
      <c r="D291" s="66" t="s">
        <v>1021</v>
      </c>
      <c r="E291" s="67" t="s">
        <v>1022</v>
      </c>
      <c r="F291" s="68" t="s">
        <v>100</v>
      </c>
      <c r="G291" s="13" t="s">
        <v>1023</v>
      </c>
      <c r="H291" s="69" t="s">
        <v>98</v>
      </c>
      <c r="I291" s="51">
        <v>25530</v>
      </c>
      <c r="J291" s="128">
        <f>IF(H291="ครูผู้ช่วย",VLOOKUP(I291,[1]แผ่น1!$C$17:$E$18,3,TRUE),IF(H291="คศ.1",VLOOKUP(I291,[1]แผ่น1!$C$14:$E$15,3,TRUE),IF(H291="คศ.2",VLOOKUP(I291,[1]แผ่น1!$C$11:$E$12,3,TRUE),IF(H291="คศ.3",VLOOKUP(I291,[1]แผ่น1!$C$8:$E$9,3,TRUE),IF(H291="คศ.4",VLOOKUP(I291,[1]แผ่น1!$C$5:$E$6,3,TRUE),IF(H291="คศ.5",VLOOKUP(I291,[1]แผ่น1!$C$2:$E$3,3,TRUE),IF(H291="คศ.2(1)",VLOOKUP(I291,[1]แผ่น1!$C$14:$E$15,3,TRUE),IF(H291="คศ.3(2)",VLOOKUP(I291,[1]แผ่น1!$C$11:$E$12,3,TRUE),IF(H291="คศ.4(3)",VLOOKUP(I291,[1]แผ่น1!$C$8:$E$9,3,TRUE),IF(H291="คศ.5(4)",VLOOKUP(I291,[1]แผ่น1!$C$5:$E$6,3,TRUE),0))))))))))</f>
        <v>29600</v>
      </c>
      <c r="L291" s="91">
        <f t="shared" si="30"/>
        <v>0</v>
      </c>
      <c r="M291" s="92">
        <f t="shared" si="31"/>
        <v>0</v>
      </c>
      <c r="N291" s="90">
        <f t="shared" si="32"/>
        <v>25530</v>
      </c>
      <c r="O291" s="93">
        <v>41620</v>
      </c>
      <c r="P291" s="89">
        <f t="shared" si="33"/>
        <v>25530</v>
      </c>
      <c r="Q291" s="89">
        <f t="shared" si="34"/>
        <v>0</v>
      </c>
      <c r="R291" s="315"/>
      <c r="S291" s="316"/>
      <c r="T291" s="70">
        <v>2</v>
      </c>
      <c r="U291" s="318"/>
    </row>
    <row r="292" spans="1:21">
      <c r="A292" s="317">
        <v>282</v>
      </c>
      <c r="B292" s="68" t="s">
        <v>987</v>
      </c>
      <c r="C292" s="65" t="s">
        <v>19</v>
      </c>
      <c r="D292" s="66" t="s">
        <v>1024</v>
      </c>
      <c r="E292" s="67" t="s">
        <v>1025</v>
      </c>
      <c r="F292" s="68" t="s">
        <v>100</v>
      </c>
      <c r="G292" s="13" t="s">
        <v>1026</v>
      </c>
      <c r="H292" s="69" t="s">
        <v>34</v>
      </c>
      <c r="I292" s="51">
        <v>25410</v>
      </c>
      <c r="J292" s="128">
        <f>IF(H292="ครูผู้ช่วย",VLOOKUP(I292,[1]แผ่น1!$C$17:$E$18,3,TRUE),IF(H292="คศ.1",VLOOKUP(I292,[1]แผ่น1!$C$14:$E$15,3,TRUE),IF(H292="คศ.2",VLOOKUP(I292,[1]แผ่น1!$C$11:$E$12,3,TRUE),IF(H292="คศ.3",VLOOKUP(I292,[1]แผ่น1!$C$8:$E$9,3,TRUE),IF(H292="คศ.4",VLOOKUP(I292,[1]แผ่น1!$C$5:$E$6,3,TRUE),IF(H292="คศ.5",VLOOKUP(I292,[1]แผ่น1!$C$2:$E$3,3,TRUE),IF(H292="คศ.2(1)",VLOOKUP(I292,[1]แผ่น1!$C$14:$E$15,3,TRUE),IF(H292="คศ.3(2)",VLOOKUP(I292,[1]แผ่น1!$C$11:$E$12,3,TRUE),IF(H292="คศ.4(3)",VLOOKUP(I292,[1]แผ่น1!$C$8:$E$9,3,TRUE),IF(H292="คศ.5(4)",VLOOKUP(I292,[1]แผ่น1!$C$5:$E$6,3,TRUE),0))))))))))</f>
        <v>30200</v>
      </c>
      <c r="L292" s="91">
        <f t="shared" si="30"/>
        <v>0</v>
      </c>
      <c r="M292" s="92">
        <f t="shared" si="31"/>
        <v>0</v>
      </c>
      <c r="N292" s="90">
        <f t="shared" si="32"/>
        <v>25410</v>
      </c>
      <c r="O292" s="93">
        <v>58390</v>
      </c>
      <c r="P292" s="89">
        <f t="shared" si="33"/>
        <v>25410</v>
      </c>
      <c r="Q292" s="89">
        <f t="shared" si="34"/>
        <v>0</v>
      </c>
      <c r="R292" s="315"/>
      <c r="S292" s="316"/>
      <c r="T292" s="70">
        <v>2</v>
      </c>
      <c r="U292" s="318"/>
    </row>
    <row r="293" spans="1:21">
      <c r="A293" s="317">
        <v>283</v>
      </c>
      <c r="B293" s="68" t="s">
        <v>987</v>
      </c>
      <c r="C293" s="65" t="s">
        <v>12</v>
      </c>
      <c r="D293" s="66" t="s">
        <v>1027</v>
      </c>
      <c r="E293" s="67" t="s">
        <v>1028</v>
      </c>
      <c r="F293" s="68" t="s">
        <v>100</v>
      </c>
      <c r="G293" s="13" t="s">
        <v>1029</v>
      </c>
      <c r="H293" s="69" t="s">
        <v>18</v>
      </c>
      <c r="I293" s="51">
        <v>33450</v>
      </c>
      <c r="J293" s="128">
        <f>IF(H293="ครูผู้ช่วย",VLOOKUP(I293,[1]แผ่น1!$C$17:$E$18,3,TRUE),IF(H293="คศ.1",VLOOKUP(I293,[1]แผ่น1!$C$14:$E$15,3,TRUE),IF(H293="คศ.2",VLOOKUP(I293,[1]แผ่น1!$C$11:$E$12,3,TRUE),IF(H293="คศ.3",VLOOKUP(I293,[1]แผ่น1!$C$8:$E$9,3,TRUE),IF(H293="คศ.4",VLOOKUP(I293,[1]แผ่น1!$C$5:$E$6,3,TRUE),IF(H293="คศ.5",VLOOKUP(I293,[1]แผ่น1!$C$2:$E$3,3,TRUE),IF(H293="คศ.2(1)",VLOOKUP(I293,[1]แผ่น1!$C$14:$E$15,3,TRUE),IF(H293="คศ.3(2)",VLOOKUP(I293,[1]แผ่น1!$C$11:$E$12,3,TRUE),IF(H293="คศ.4(3)",VLOOKUP(I293,[1]แผ่น1!$C$8:$E$9,3,TRUE),IF(H293="คศ.5(4)",VLOOKUP(I293,[1]แผ่น1!$C$5:$E$6,3,TRUE),0))))))))))</f>
        <v>37200</v>
      </c>
      <c r="L293" s="91">
        <f t="shared" si="30"/>
        <v>0</v>
      </c>
      <c r="M293" s="92">
        <f t="shared" si="31"/>
        <v>0</v>
      </c>
      <c r="N293" s="90">
        <f t="shared" si="32"/>
        <v>33450</v>
      </c>
      <c r="O293" s="93">
        <v>69040</v>
      </c>
      <c r="P293" s="89">
        <f t="shared" si="33"/>
        <v>33450</v>
      </c>
      <c r="Q293" s="89">
        <f t="shared" si="34"/>
        <v>0</v>
      </c>
      <c r="R293" s="315"/>
      <c r="S293" s="316"/>
      <c r="T293" s="70">
        <v>2</v>
      </c>
      <c r="U293" s="318"/>
    </row>
    <row r="294" spans="1:21">
      <c r="A294" s="317">
        <v>284</v>
      </c>
      <c r="B294" s="68" t="s">
        <v>987</v>
      </c>
      <c r="C294" s="65" t="s">
        <v>23</v>
      </c>
      <c r="D294" s="66" t="s">
        <v>1030</v>
      </c>
      <c r="E294" s="67" t="s">
        <v>1031</v>
      </c>
      <c r="F294" s="68" t="s">
        <v>100</v>
      </c>
      <c r="G294" s="19">
        <v>9514</v>
      </c>
      <c r="H294" s="69" t="s">
        <v>98</v>
      </c>
      <c r="I294" s="51">
        <v>33030</v>
      </c>
      <c r="J294" s="128">
        <f>IF(H294="ครูผู้ช่วย",VLOOKUP(I294,[1]แผ่น1!$C$17:$E$18,3,TRUE),IF(H294="คศ.1",VLOOKUP(I294,[1]แผ่น1!$C$14:$E$15,3,TRUE),IF(H294="คศ.2",VLOOKUP(I294,[1]แผ่น1!$C$11:$E$12,3,TRUE),IF(H294="คศ.3",VLOOKUP(I294,[1]แผ่น1!$C$8:$E$9,3,TRUE),IF(H294="คศ.4",VLOOKUP(I294,[1]แผ่น1!$C$5:$E$6,3,TRUE),IF(H294="คศ.5",VLOOKUP(I294,[1]แผ่น1!$C$2:$E$3,3,TRUE),IF(H294="คศ.2(1)",VLOOKUP(I294,[1]แผ่น1!$C$14:$E$15,3,TRUE),IF(H294="คศ.3(2)",VLOOKUP(I294,[1]แผ่น1!$C$11:$E$12,3,TRUE),IF(H294="คศ.4(3)",VLOOKUP(I294,[1]แผ่น1!$C$8:$E$9,3,TRUE),IF(H294="คศ.5(4)",VLOOKUP(I294,[1]แผ่น1!$C$5:$E$6,3,TRUE),0))))))))))</f>
        <v>29600</v>
      </c>
      <c r="L294" s="91">
        <f t="shared" si="30"/>
        <v>0</v>
      </c>
      <c r="M294" s="92">
        <f t="shared" si="31"/>
        <v>0</v>
      </c>
      <c r="N294" s="90">
        <f t="shared" si="32"/>
        <v>33030</v>
      </c>
      <c r="O294" s="93">
        <v>41620</v>
      </c>
      <c r="P294" s="89">
        <f t="shared" si="33"/>
        <v>33030</v>
      </c>
      <c r="Q294" s="89">
        <f t="shared" si="34"/>
        <v>0</v>
      </c>
      <c r="R294" s="315"/>
      <c r="S294" s="316"/>
      <c r="T294" s="70">
        <v>2</v>
      </c>
      <c r="U294" s="318"/>
    </row>
    <row r="295" spans="1:21">
      <c r="A295" s="317">
        <v>285</v>
      </c>
      <c r="B295" s="68" t="s">
        <v>1034</v>
      </c>
      <c r="C295" s="65" t="s">
        <v>12</v>
      </c>
      <c r="D295" s="66" t="s">
        <v>1036</v>
      </c>
      <c r="E295" s="67" t="s">
        <v>1037</v>
      </c>
      <c r="F295" s="68" t="s">
        <v>124</v>
      </c>
      <c r="G295" s="13" t="s">
        <v>1038</v>
      </c>
      <c r="H295" s="69" t="s">
        <v>124</v>
      </c>
      <c r="I295" s="51">
        <v>16150</v>
      </c>
      <c r="J295" s="128">
        <f>IF(H295="ครูผู้ช่วย",VLOOKUP(I295,[1]แผ่น1!$C$17:$E$18,3,TRUE),IF(H295="คศ.1",VLOOKUP(I295,[1]แผ่น1!$C$14:$E$15,3,TRUE),IF(H295="คศ.2",VLOOKUP(I295,[1]แผ่น1!$C$11:$E$12,3,TRUE),IF(H295="คศ.3",VLOOKUP(I295,[1]แผ่น1!$C$8:$E$9,3,TRUE),IF(H295="คศ.4",VLOOKUP(I295,[1]แผ่น1!$C$5:$E$6,3,TRUE),IF(H295="คศ.5",VLOOKUP(I295,[1]แผ่น1!$C$2:$E$3,3,TRUE),IF(H295="คศ.2(1)",VLOOKUP(I295,[1]แผ่น1!$C$14:$E$15,3,TRUE),IF(H295="คศ.3(2)",VLOOKUP(I295,[1]แผ่น1!$C$11:$E$12,3,TRUE),IF(H295="คศ.4(3)",VLOOKUP(I295,[1]แผ่น1!$C$8:$E$9,3,TRUE),IF(H295="คศ.5(4)",VLOOKUP(I295,[1]แผ่น1!$C$5:$E$6,3,TRUE),0))))))))))</f>
        <v>17480</v>
      </c>
      <c r="L295" s="91">
        <f t="shared" si="30"/>
        <v>0</v>
      </c>
      <c r="M295" s="92">
        <f t="shared" si="31"/>
        <v>0</v>
      </c>
      <c r="N295" s="90">
        <f t="shared" si="32"/>
        <v>16150</v>
      </c>
      <c r="O295" s="93">
        <v>24750</v>
      </c>
      <c r="P295" s="89">
        <f t="shared" si="33"/>
        <v>16150</v>
      </c>
      <c r="Q295" s="89">
        <f t="shared" si="34"/>
        <v>0</v>
      </c>
      <c r="R295" s="315"/>
      <c r="S295" s="316"/>
      <c r="T295" s="70">
        <v>2</v>
      </c>
      <c r="U295" s="318"/>
    </row>
    <row r="296" spans="1:21">
      <c r="A296" s="317">
        <v>286</v>
      </c>
      <c r="B296" s="68" t="s">
        <v>1034</v>
      </c>
      <c r="C296" s="65" t="s">
        <v>19</v>
      </c>
      <c r="D296" s="66" t="s">
        <v>1039</v>
      </c>
      <c r="E296" s="67" t="s">
        <v>1040</v>
      </c>
      <c r="F296" s="68" t="s">
        <v>100</v>
      </c>
      <c r="G296" s="13" t="s">
        <v>1041</v>
      </c>
      <c r="H296" s="69" t="s">
        <v>98</v>
      </c>
      <c r="I296" s="51">
        <v>17920</v>
      </c>
      <c r="J296" s="128">
        <f>IF(H296="ครูผู้ช่วย",VLOOKUP(I296,[1]แผ่น1!$C$17:$E$18,3,TRUE),IF(H296="คศ.1",VLOOKUP(I296,[1]แผ่น1!$C$14:$E$15,3,TRUE),IF(H296="คศ.2",VLOOKUP(I296,[1]แผ่น1!$C$11:$E$12,3,TRUE),IF(H296="คศ.3",VLOOKUP(I296,[1]แผ่น1!$C$8:$E$9,3,TRUE),IF(H296="คศ.4",VLOOKUP(I296,[1]แผ่น1!$C$5:$E$6,3,TRUE),IF(H296="คศ.5",VLOOKUP(I296,[1]แผ่น1!$C$2:$E$3,3,TRUE),IF(H296="คศ.2(1)",VLOOKUP(I296,[1]แผ่น1!$C$14:$E$15,3,TRUE),IF(H296="คศ.3(2)",VLOOKUP(I296,[1]แผ่น1!$C$11:$E$12,3,TRUE),IF(H296="คศ.4(3)",VLOOKUP(I296,[1]แผ่น1!$C$8:$E$9,3,TRUE),IF(H296="คศ.5(4)",VLOOKUP(I296,[1]แผ่น1!$C$5:$E$6,3,TRUE),0))))))))))</f>
        <v>22780</v>
      </c>
      <c r="L296" s="91">
        <f t="shared" si="30"/>
        <v>0</v>
      </c>
      <c r="M296" s="92">
        <f t="shared" si="31"/>
        <v>0</v>
      </c>
      <c r="N296" s="90">
        <f t="shared" si="32"/>
        <v>17920</v>
      </c>
      <c r="O296" s="93">
        <v>41620</v>
      </c>
      <c r="P296" s="89">
        <f t="shared" si="33"/>
        <v>17920</v>
      </c>
      <c r="Q296" s="89">
        <f t="shared" si="34"/>
        <v>0</v>
      </c>
      <c r="R296" s="315"/>
      <c r="S296" s="316"/>
      <c r="T296" s="70">
        <v>2</v>
      </c>
      <c r="U296" s="318"/>
    </row>
    <row r="297" spans="1:21">
      <c r="A297" s="317">
        <v>287</v>
      </c>
      <c r="B297" s="68" t="s">
        <v>1034</v>
      </c>
      <c r="C297" s="65" t="s">
        <v>23</v>
      </c>
      <c r="D297" s="66" t="s">
        <v>1042</v>
      </c>
      <c r="E297" s="67" t="s">
        <v>1043</v>
      </c>
      <c r="F297" s="68" t="s">
        <v>100</v>
      </c>
      <c r="G297" s="13" t="s">
        <v>1044</v>
      </c>
      <c r="H297" s="69" t="s">
        <v>18</v>
      </c>
      <c r="I297" s="51">
        <v>34060</v>
      </c>
      <c r="J297" s="128">
        <f>IF(H297="ครูผู้ช่วย",VLOOKUP(I297,[1]แผ่น1!$C$17:$E$18,3,TRUE),IF(H297="คศ.1",VLOOKUP(I297,[1]แผ่น1!$C$14:$E$15,3,TRUE),IF(H297="คศ.2",VLOOKUP(I297,[1]แผ่น1!$C$11:$E$12,3,TRUE),IF(H297="คศ.3",VLOOKUP(I297,[1]แผ่น1!$C$8:$E$9,3,TRUE),IF(H297="คศ.4",VLOOKUP(I297,[1]แผ่น1!$C$5:$E$6,3,TRUE),IF(H297="คศ.5",VLOOKUP(I297,[1]แผ่น1!$C$2:$E$3,3,TRUE),IF(H297="คศ.2(1)",VLOOKUP(I297,[1]แผ่น1!$C$14:$E$15,3,TRUE),IF(H297="คศ.3(2)",VLOOKUP(I297,[1]แผ่น1!$C$11:$E$12,3,TRUE),IF(H297="คศ.4(3)",VLOOKUP(I297,[1]แผ่น1!$C$8:$E$9,3,TRUE),IF(H297="คศ.5(4)",VLOOKUP(I297,[1]แผ่น1!$C$5:$E$6,3,TRUE),0))))))))))</f>
        <v>37200</v>
      </c>
      <c r="L297" s="91">
        <f t="shared" si="30"/>
        <v>0</v>
      </c>
      <c r="M297" s="92">
        <f t="shared" si="31"/>
        <v>0</v>
      </c>
      <c r="N297" s="90">
        <f t="shared" si="32"/>
        <v>34060</v>
      </c>
      <c r="O297" s="93">
        <v>69040</v>
      </c>
      <c r="P297" s="89">
        <f t="shared" si="33"/>
        <v>34060</v>
      </c>
      <c r="Q297" s="89">
        <f t="shared" si="34"/>
        <v>0</v>
      </c>
      <c r="R297" s="315"/>
      <c r="S297" s="316"/>
      <c r="T297" s="70">
        <v>2</v>
      </c>
      <c r="U297" s="318"/>
    </row>
    <row r="298" spans="1:21">
      <c r="A298" s="317">
        <v>288</v>
      </c>
      <c r="B298" s="68" t="s">
        <v>1034</v>
      </c>
      <c r="C298" s="65" t="s">
        <v>23</v>
      </c>
      <c r="D298" s="66" t="s">
        <v>1045</v>
      </c>
      <c r="E298" s="67" t="s">
        <v>1046</v>
      </c>
      <c r="F298" s="68" t="s">
        <v>100</v>
      </c>
      <c r="G298" s="13" t="s">
        <v>1047</v>
      </c>
      <c r="H298" s="69" t="s">
        <v>98</v>
      </c>
      <c r="I298" s="51">
        <v>17890</v>
      </c>
      <c r="J298" s="128">
        <f>IF(H298="ครูผู้ช่วย",VLOOKUP(I298,[1]แผ่น1!$C$17:$E$18,3,TRUE),IF(H298="คศ.1",VLOOKUP(I298,[1]แผ่น1!$C$14:$E$15,3,TRUE),IF(H298="คศ.2",VLOOKUP(I298,[1]แผ่น1!$C$11:$E$12,3,TRUE),IF(H298="คศ.3",VLOOKUP(I298,[1]แผ่น1!$C$8:$E$9,3,TRUE),IF(H298="คศ.4",VLOOKUP(I298,[1]แผ่น1!$C$5:$E$6,3,TRUE),IF(H298="คศ.5",VLOOKUP(I298,[1]แผ่น1!$C$2:$E$3,3,TRUE),IF(H298="คศ.2(1)",VLOOKUP(I298,[1]แผ่น1!$C$14:$E$15,3,TRUE),IF(H298="คศ.3(2)",VLOOKUP(I298,[1]แผ่น1!$C$11:$E$12,3,TRUE),IF(H298="คศ.4(3)",VLOOKUP(I298,[1]แผ่น1!$C$8:$E$9,3,TRUE),IF(H298="คศ.5(4)",VLOOKUP(I298,[1]แผ่น1!$C$5:$E$6,3,TRUE),0))))))))))</f>
        <v>22780</v>
      </c>
      <c r="L298" s="91">
        <f t="shared" si="30"/>
        <v>0</v>
      </c>
      <c r="M298" s="92">
        <f t="shared" si="31"/>
        <v>0</v>
      </c>
      <c r="N298" s="90">
        <f t="shared" si="32"/>
        <v>17890</v>
      </c>
      <c r="O298" s="93">
        <v>41620</v>
      </c>
      <c r="P298" s="89">
        <f t="shared" si="33"/>
        <v>17890</v>
      </c>
      <c r="Q298" s="89">
        <f t="shared" si="34"/>
        <v>0</v>
      </c>
      <c r="R298" s="315"/>
      <c r="S298" s="316"/>
      <c r="T298" s="70">
        <v>2</v>
      </c>
      <c r="U298" s="318"/>
    </row>
    <row r="299" spans="1:21">
      <c r="A299" s="317">
        <v>289</v>
      </c>
      <c r="B299" s="68" t="s">
        <v>1034</v>
      </c>
      <c r="C299" s="65" t="s">
        <v>19</v>
      </c>
      <c r="D299" s="66" t="s">
        <v>1048</v>
      </c>
      <c r="E299" s="67" t="s">
        <v>1049</v>
      </c>
      <c r="F299" s="68" t="s">
        <v>124</v>
      </c>
      <c r="G299" s="13" t="s">
        <v>1050</v>
      </c>
      <c r="H299" s="69" t="s">
        <v>124</v>
      </c>
      <c r="I299" s="51">
        <v>16680</v>
      </c>
      <c r="J299" s="128">
        <f>IF(H299="ครูผู้ช่วย",VLOOKUP(I299,[1]แผ่น1!$C$17:$E$18,3,TRUE),IF(H299="คศ.1",VLOOKUP(I299,[1]แผ่น1!$C$14:$E$15,3,TRUE),IF(H299="คศ.2",VLOOKUP(I299,[1]แผ่น1!$C$11:$E$12,3,TRUE),IF(H299="คศ.3",VLOOKUP(I299,[1]แผ่น1!$C$8:$E$9,3,TRUE),IF(H299="คศ.4",VLOOKUP(I299,[1]แผ่น1!$C$5:$E$6,3,TRUE),IF(H299="คศ.5",VLOOKUP(I299,[1]แผ่น1!$C$2:$E$3,3,TRUE),IF(H299="คศ.2(1)",VLOOKUP(I299,[1]แผ่น1!$C$14:$E$15,3,TRUE),IF(H299="คศ.3(2)",VLOOKUP(I299,[1]แผ่น1!$C$11:$E$12,3,TRUE),IF(H299="คศ.4(3)",VLOOKUP(I299,[1]แผ่น1!$C$8:$E$9,3,TRUE),IF(H299="คศ.5(4)",VLOOKUP(I299,[1]แผ่น1!$C$5:$E$6,3,TRUE),0))))))))))</f>
        <v>17480</v>
      </c>
      <c r="L299" s="91">
        <f t="shared" si="30"/>
        <v>0</v>
      </c>
      <c r="M299" s="92">
        <f t="shared" si="31"/>
        <v>0</v>
      </c>
      <c r="N299" s="90">
        <f t="shared" si="32"/>
        <v>16680</v>
      </c>
      <c r="O299" s="93">
        <v>24750</v>
      </c>
      <c r="P299" s="89">
        <f t="shared" si="33"/>
        <v>16680</v>
      </c>
      <c r="Q299" s="89">
        <f t="shared" si="34"/>
        <v>0</v>
      </c>
      <c r="R299" s="315"/>
      <c r="S299" s="316"/>
      <c r="T299" s="70">
        <v>2</v>
      </c>
      <c r="U299" s="318"/>
    </row>
    <row r="300" spans="1:21">
      <c r="A300" s="317">
        <v>290</v>
      </c>
      <c r="B300" s="68" t="s">
        <v>1034</v>
      </c>
      <c r="C300" s="65" t="s">
        <v>19</v>
      </c>
      <c r="D300" s="66" t="s">
        <v>1051</v>
      </c>
      <c r="E300" s="67" t="s">
        <v>1052</v>
      </c>
      <c r="F300" s="68" t="s">
        <v>100</v>
      </c>
      <c r="G300" s="13" t="s">
        <v>1053</v>
      </c>
      <c r="H300" s="69" t="s">
        <v>98</v>
      </c>
      <c r="I300" s="51">
        <v>18580</v>
      </c>
      <c r="J300" s="128">
        <f>IF(H300="ครูผู้ช่วย",VLOOKUP(I300,[1]แผ่น1!$C$17:$E$18,3,TRUE),IF(H300="คศ.1",VLOOKUP(I300,[1]แผ่น1!$C$14:$E$15,3,TRUE),IF(H300="คศ.2",VLOOKUP(I300,[1]แผ่น1!$C$11:$E$12,3,TRUE),IF(H300="คศ.3",VLOOKUP(I300,[1]แผ่น1!$C$8:$E$9,3,TRUE),IF(H300="คศ.4",VLOOKUP(I300,[1]แผ่น1!$C$5:$E$6,3,TRUE),IF(H300="คศ.5",VLOOKUP(I300,[1]แผ่น1!$C$2:$E$3,3,TRUE),IF(H300="คศ.2(1)",VLOOKUP(I300,[1]แผ่น1!$C$14:$E$15,3,TRUE),IF(H300="คศ.3(2)",VLOOKUP(I300,[1]แผ่น1!$C$11:$E$12,3,TRUE),IF(H300="คศ.4(3)",VLOOKUP(I300,[1]แผ่น1!$C$8:$E$9,3,TRUE),IF(H300="คศ.5(4)",VLOOKUP(I300,[1]แผ่น1!$C$5:$E$6,3,TRUE),0))))))))))</f>
        <v>22780</v>
      </c>
      <c r="L300" s="91">
        <f t="shared" si="30"/>
        <v>0</v>
      </c>
      <c r="M300" s="92">
        <f t="shared" si="31"/>
        <v>0</v>
      </c>
      <c r="N300" s="90">
        <f t="shared" si="32"/>
        <v>18580</v>
      </c>
      <c r="O300" s="93">
        <v>41620</v>
      </c>
      <c r="P300" s="89">
        <f t="shared" si="33"/>
        <v>18580</v>
      </c>
      <c r="Q300" s="89">
        <f t="shared" si="34"/>
        <v>0</v>
      </c>
      <c r="R300" s="315"/>
      <c r="S300" s="316"/>
      <c r="T300" s="70">
        <v>2</v>
      </c>
      <c r="U300" s="318"/>
    </row>
    <row r="301" spans="1:21">
      <c r="A301" s="317">
        <v>291</v>
      </c>
      <c r="B301" s="68" t="s">
        <v>1034</v>
      </c>
      <c r="C301" s="65" t="s">
        <v>23</v>
      </c>
      <c r="D301" s="66" t="s">
        <v>1054</v>
      </c>
      <c r="E301" s="67" t="s">
        <v>1055</v>
      </c>
      <c r="F301" s="68" t="s">
        <v>100</v>
      </c>
      <c r="G301" s="13" t="s">
        <v>1056</v>
      </c>
      <c r="H301" s="69" t="s">
        <v>18</v>
      </c>
      <c r="I301" s="51">
        <v>64470</v>
      </c>
      <c r="J301" s="128">
        <f>IF(H301="ครูผู้ช่วย",VLOOKUP(I301,[1]แผ่น1!$C$17:$E$18,3,TRUE),IF(H301="คศ.1",VLOOKUP(I301,[1]แผ่น1!$C$14:$E$15,3,TRUE),IF(H301="คศ.2",VLOOKUP(I301,[1]แผ่น1!$C$11:$E$12,3,TRUE),IF(H301="คศ.3",VLOOKUP(I301,[1]แผ่น1!$C$8:$E$9,3,TRUE),IF(H301="คศ.4",VLOOKUP(I301,[1]แผ่น1!$C$5:$E$6,3,TRUE),IF(H301="คศ.5",VLOOKUP(I301,[1]แผ่น1!$C$2:$E$3,3,TRUE),IF(H301="คศ.2(1)",VLOOKUP(I301,[1]แผ่น1!$C$14:$E$15,3,TRUE),IF(H301="คศ.3(2)",VLOOKUP(I301,[1]แผ่น1!$C$11:$E$12,3,TRUE),IF(H301="คศ.4(3)",VLOOKUP(I301,[1]แผ่น1!$C$8:$E$9,3,TRUE),IF(H301="คศ.5(4)",VLOOKUP(I301,[1]แผ่น1!$C$5:$E$6,3,TRUE),0))))))))))</f>
        <v>49330</v>
      </c>
      <c r="L301" s="91">
        <f t="shared" si="30"/>
        <v>0</v>
      </c>
      <c r="M301" s="92">
        <f t="shared" si="31"/>
        <v>0</v>
      </c>
      <c r="N301" s="90">
        <f t="shared" si="32"/>
        <v>64470</v>
      </c>
      <c r="O301" s="93">
        <v>69040</v>
      </c>
      <c r="P301" s="89">
        <f t="shared" si="33"/>
        <v>64470</v>
      </c>
      <c r="Q301" s="89">
        <f t="shared" si="34"/>
        <v>0</v>
      </c>
      <c r="R301" s="315"/>
      <c r="S301" s="316"/>
      <c r="T301" s="70">
        <v>2</v>
      </c>
      <c r="U301" s="318"/>
    </row>
    <row r="302" spans="1:21">
      <c r="A302" s="317">
        <v>292</v>
      </c>
      <c r="B302" s="68" t="s">
        <v>1034</v>
      </c>
      <c r="C302" s="65" t="s">
        <v>19</v>
      </c>
      <c r="D302" s="66" t="s">
        <v>1057</v>
      </c>
      <c r="E302" s="67" t="s">
        <v>1058</v>
      </c>
      <c r="F302" s="68" t="s">
        <v>100</v>
      </c>
      <c r="G302" s="13" t="s">
        <v>1059</v>
      </c>
      <c r="H302" s="69" t="s">
        <v>18</v>
      </c>
      <c r="I302" s="51">
        <v>48240</v>
      </c>
      <c r="J302" s="128">
        <f>IF(H302="ครูผู้ช่วย",VLOOKUP(I302,[1]แผ่น1!$C$17:$E$18,3,TRUE),IF(H302="คศ.1",VLOOKUP(I302,[1]แผ่น1!$C$14:$E$15,3,TRUE),IF(H302="คศ.2",VLOOKUP(I302,[1]แผ่น1!$C$11:$E$12,3,TRUE),IF(H302="คศ.3",VLOOKUP(I302,[1]แผ่น1!$C$8:$E$9,3,TRUE),IF(H302="คศ.4",VLOOKUP(I302,[1]แผ่น1!$C$5:$E$6,3,TRUE),IF(H302="คศ.5",VLOOKUP(I302,[1]แผ่น1!$C$2:$E$3,3,TRUE),IF(H302="คศ.2(1)",VLOOKUP(I302,[1]แผ่น1!$C$14:$E$15,3,TRUE),IF(H302="คศ.3(2)",VLOOKUP(I302,[1]แผ่น1!$C$11:$E$12,3,TRUE),IF(H302="คศ.4(3)",VLOOKUP(I302,[1]แผ่น1!$C$8:$E$9,3,TRUE),IF(H302="คศ.5(4)",VLOOKUP(I302,[1]แผ่น1!$C$5:$E$6,3,TRUE),0))))))))))</f>
        <v>49330</v>
      </c>
      <c r="L302" s="91">
        <f t="shared" si="30"/>
        <v>0</v>
      </c>
      <c r="M302" s="92">
        <f t="shared" si="31"/>
        <v>0</v>
      </c>
      <c r="N302" s="90">
        <f t="shared" si="32"/>
        <v>48240</v>
      </c>
      <c r="O302" s="93">
        <v>69040</v>
      </c>
      <c r="P302" s="89">
        <f t="shared" si="33"/>
        <v>48240</v>
      </c>
      <c r="Q302" s="89">
        <f t="shared" si="34"/>
        <v>0</v>
      </c>
      <c r="R302" s="315"/>
      <c r="S302" s="316"/>
      <c r="T302" s="70">
        <v>2</v>
      </c>
      <c r="U302" s="318"/>
    </row>
    <row r="303" spans="1:21">
      <c r="A303" s="317">
        <v>293</v>
      </c>
      <c r="B303" s="68" t="s">
        <v>1034</v>
      </c>
      <c r="C303" s="65" t="s">
        <v>23</v>
      </c>
      <c r="D303" s="66" t="s">
        <v>1060</v>
      </c>
      <c r="E303" s="67" t="s">
        <v>1061</v>
      </c>
      <c r="F303" s="68" t="s">
        <v>124</v>
      </c>
      <c r="G303" s="13" t="s">
        <v>1062</v>
      </c>
      <c r="H303" s="69" t="s">
        <v>124</v>
      </c>
      <c r="I303" s="51">
        <v>16680</v>
      </c>
      <c r="J303" s="128">
        <f>IF(H303="ครูผู้ช่วย",VLOOKUP(I303,[1]แผ่น1!$C$17:$E$18,3,TRUE),IF(H303="คศ.1",VLOOKUP(I303,[1]แผ่น1!$C$14:$E$15,3,TRUE),IF(H303="คศ.2",VLOOKUP(I303,[1]แผ่น1!$C$11:$E$12,3,TRUE),IF(H303="คศ.3",VLOOKUP(I303,[1]แผ่น1!$C$8:$E$9,3,TRUE),IF(H303="คศ.4",VLOOKUP(I303,[1]แผ่น1!$C$5:$E$6,3,TRUE),IF(H303="คศ.5",VLOOKUP(I303,[1]แผ่น1!$C$2:$E$3,3,TRUE),IF(H303="คศ.2(1)",VLOOKUP(I303,[1]แผ่น1!$C$14:$E$15,3,TRUE),IF(H303="คศ.3(2)",VLOOKUP(I303,[1]แผ่น1!$C$11:$E$12,3,TRUE),IF(H303="คศ.4(3)",VLOOKUP(I303,[1]แผ่น1!$C$8:$E$9,3,TRUE),IF(H303="คศ.5(4)",VLOOKUP(I303,[1]แผ่น1!$C$5:$E$6,3,TRUE),0))))))))))</f>
        <v>17480</v>
      </c>
      <c r="L303" s="91">
        <f t="shared" si="30"/>
        <v>0</v>
      </c>
      <c r="M303" s="92">
        <f t="shared" si="31"/>
        <v>0</v>
      </c>
      <c r="N303" s="90">
        <f t="shared" si="32"/>
        <v>16680</v>
      </c>
      <c r="O303" s="93">
        <v>24750</v>
      </c>
      <c r="P303" s="89">
        <f t="shared" si="33"/>
        <v>16680</v>
      </c>
      <c r="Q303" s="89">
        <f t="shared" si="34"/>
        <v>0</v>
      </c>
      <c r="R303" s="315"/>
      <c r="S303" s="316"/>
      <c r="T303" s="70">
        <v>2</v>
      </c>
      <c r="U303" s="318"/>
    </row>
    <row r="304" spans="1:21">
      <c r="A304" s="317">
        <v>294</v>
      </c>
      <c r="B304" s="68" t="s">
        <v>1065</v>
      </c>
      <c r="C304" s="65" t="s">
        <v>23</v>
      </c>
      <c r="D304" s="66" t="s">
        <v>1067</v>
      </c>
      <c r="E304" s="67" t="s">
        <v>1068</v>
      </c>
      <c r="F304" s="68" t="s">
        <v>100</v>
      </c>
      <c r="G304" s="13" t="s">
        <v>1069</v>
      </c>
      <c r="H304" s="69" t="s">
        <v>18</v>
      </c>
      <c r="I304" s="51">
        <v>38270</v>
      </c>
      <c r="J304" s="128">
        <f>IF(H304="ครูผู้ช่วย",VLOOKUP(I304,[1]แผ่น1!$C$17:$E$18,3,TRUE),IF(H304="คศ.1",VLOOKUP(I304,[1]แผ่น1!$C$14:$E$15,3,TRUE),IF(H304="คศ.2",VLOOKUP(I304,[1]แผ่น1!$C$11:$E$12,3,TRUE),IF(H304="คศ.3",VLOOKUP(I304,[1]แผ่น1!$C$8:$E$9,3,TRUE),IF(H304="คศ.4",VLOOKUP(I304,[1]แผ่น1!$C$5:$E$6,3,TRUE),IF(H304="คศ.5",VLOOKUP(I304,[1]แผ่น1!$C$2:$E$3,3,TRUE),IF(H304="คศ.2(1)",VLOOKUP(I304,[1]แผ่น1!$C$14:$E$15,3,TRUE),IF(H304="คศ.3(2)",VLOOKUP(I304,[1]แผ่น1!$C$11:$E$12,3,TRUE),IF(H304="คศ.4(3)",VLOOKUP(I304,[1]แผ่น1!$C$8:$E$9,3,TRUE),IF(H304="คศ.5(4)",VLOOKUP(I304,[1]แผ่น1!$C$5:$E$6,3,TRUE),0))))))))))</f>
        <v>37200</v>
      </c>
      <c r="L304" s="91">
        <f t="shared" si="30"/>
        <v>0</v>
      </c>
      <c r="M304" s="92">
        <f t="shared" si="31"/>
        <v>0</v>
      </c>
      <c r="N304" s="90">
        <f t="shared" si="32"/>
        <v>38270</v>
      </c>
      <c r="O304" s="93">
        <v>69040</v>
      </c>
      <c r="P304" s="89">
        <f t="shared" si="33"/>
        <v>38270</v>
      </c>
      <c r="Q304" s="89">
        <f t="shared" si="34"/>
        <v>0</v>
      </c>
      <c r="R304" s="315"/>
      <c r="S304" s="316"/>
      <c r="T304" s="70">
        <v>2</v>
      </c>
      <c r="U304" s="318"/>
    </row>
    <row r="305" spans="1:21">
      <c r="A305" s="317">
        <v>295</v>
      </c>
      <c r="B305" s="68" t="s">
        <v>1065</v>
      </c>
      <c r="C305" s="65" t="s">
        <v>19</v>
      </c>
      <c r="D305" s="66" t="s">
        <v>1070</v>
      </c>
      <c r="E305" s="67" t="s">
        <v>1071</v>
      </c>
      <c r="F305" s="68" t="s">
        <v>100</v>
      </c>
      <c r="G305" s="13" t="s">
        <v>1072</v>
      </c>
      <c r="H305" s="69" t="s">
        <v>34</v>
      </c>
      <c r="I305" s="51">
        <v>22890</v>
      </c>
      <c r="J305" s="128">
        <f>IF(H305="ครูผู้ช่วย",VLOOKUP(I305,[1]แผ่น1!$C$17:$E$18,3,TRUE),IF(H305="คศ.1",VLOOKUP(I305,[1]แผ่น1!$C$14:$E$15,3,TRUE),IF(H305="คศ.2",VLOOKUP(I305,[1]แผ่น1!$C$11:$E$12,3,TRUE),IF(H305="คศ.3",VLOOKUP(I305,[1]แผ่น1!$C$8:$E$9,3,TRUE),IF(H305="คศ.4",VLOOKUP(I305,[1]แผ่น1!$C$5:$E$6,3,TRUE),IF(H305="คศ.5",VLOOKUP(I305,[1]แผ่น1!$C$2:$E$3,3,TRUE),IF(H305="คศ.2(1)",VLOOKUP(I305,[1]แผ่น1!$C$14:$E$15,3,TRUE),IF(H305="คศ.3(2)",VLOOKUP(I305,[1]แผ่น1!$C$11:$E$12,3,TRUE),IF(H305="คศ.4(3)",VLOOKUP(I305,[1]แผ่น1!$C$8:$E$9,3,TRUE),IF(H305="คศ.5(4)",VLOOKUP(I305,[1]แผ่น1!$C$5:$E$6,3,TRUE),0))))))))))</f>
        <v>30200</v>
      </c>
      <c r="L305" s="91">
        <f t="shared" si="30"/>
        <v>0</v>
      </c>
      <c r="M305" s="92">
        <f t="shared" si="31"/>
        <v>0</v>
      </c>
      <c r="N305" s="90">
        <f t="shared" si="32"/>
        <v>22890</v>
      </c>
      <c r="O305" s="93">
        <v>58390</v>
      </c>
      <c r="P305" s="89">
        <f t="shared" si="33"/>
        <v>22890</v>
      </c>
      <c r="Q305" s="89">
        <f t="shared" si="34"/>
        <v>0</v>
      </c>
      <c r="R305" s="315"/>
      <c r="S305" s="316"/>
      <c r="T305" s="70">
        <v>2</v>
      </c>
      <c r="U305" s="318"/>
    </row>
    <row r="306" spans="1:21">
      <c r="A306" s="317">
        <v>296</v>
      </c>
      <c r="B306" s="68" t="s">
        <v>1065</v>
      </c>
      <c r="C306" s="65" t="s">
        <v>19</v>
      </c>
      <c r="D306" s="66" t="s">
        <v>1073</v>
      </c>
      <c r="E306" s="67" t="s">
        <v>1074</v>
      </c>
      <c r="F306" s="68" t="s">
        <v>124</v>
      </c>
      <c r="G306" s="13" t="s">
        <v>1075</v>
      </c>
      <c r="H306" s="69" t="s">
        <v>124</v>
      </c>
      <c r="I306" s="51">
        <v>16120</v>
      </c>
      <c r="J306" s="128">
        <f>IF(H306="ครูผู้ช่วย",VLOOKUP(I306,[1]แผ่น1!$C$17:$E$18,3,TRUE),IF(H306="คศ.1",VLOOKUP(I306,[1]แผ่น1!$C$14:$E$15,3,TRUE),IF(H306="คศ.2",VLOOKUP(I306,[1]แผ่น1!$C$11:$E$12,3,TRUE),IF(H306="คศ.3",VLOOKUP(I306,[1]แผ่น1!$C$8:$E$9,3,TRUE),IF(H306="คศ.4",VLOOKUP(I306,[1]แผ่น1!$C$5:$E$6,3,TRUE),IF(H306="คศ.5",VLOOKUP(I306,[1]แผ่น1!$C$2:$E$3,3,TRUE),IF(H306="คศ.2(1)",VLOOKUP(I306,[1]แผ่น1!$C$14:$E$15,3,TRUE),IF(H306="คศ.3(2)",VLOOKUP(I306,[1]แผ่น1!$C$11:$E$12,3,TRUE),IF(H306="คศ.4(3)",VLOOKUP(I306,[1]แผ่น1!$C$8:$E$9,3,TRUE),IF(H306="คศ.5(4)",VLOOKUP(I306,[1]แผ่น1!$C$5:$E$6,3,TRUE),0))))))))))</f>
        <v>17480</v>
      </c>
      <c r="L306" s="91">
        <f t="shared" si="30"/>
        <v>0</v>
      </c>
      <c r="M306" s="92">
        <f t="shared" si="31"/>
        <v>0</v>
      </c>
      <c r="N306" s="90">
        <f t="shared" si="32"/>
        <v>16120</v>
      </c>
      <c r="O306" s="93">
        <v>24750</v>
      </c>
      <c r="P306" s="89">
        <f t="shared" si="33"/>
        <v>16120</v>
      </c>
      <c r="Q306" s="89">
        <f t="shared" si="34"/>
        <v>0</v>
      </c>
      <c r="R306" s="315"/>
      <c r="S306" s="316"/>
      <c r="T306" s="70">
        <v>2</v>
      </c>
      <c r="U306" s="318"/>
    </row>
    <row r="307" spans="1:21">
      <c r="A307" s="317">
        <v>297</v>
      </c>
      <c r="B307" s="68" t="s">
        <v>1065</v>
      </c>
      <c r="C307" s="65" t="s">
        <v>12</v>
      </c>
      <c r="D307" s="66" t="s">
        <v>1076</v>
      </c>
      <c r="E307" s="67" t="s">
        <v>1077</v>
      </c>
      <c r="F307" s="68" t="s">
        <v>100</v>
      </c>
      <c r="G307" s="13" t="s">
        <v>1078</v>
      </c>
      <c r="H307" s="69" t="s">
        <v>18</v>
      </c>
      <c r="I307" s="51">
        <v>45270</v>
      </c>
      <c r="J307" s="128">
        <f>IF(H307="ครูผู้ช่วย",VLOOKUP(I307,[1]แผ่น1!$C$17:$E$18,3,TRUE),IF(H307="คศ.1",VLOOKUP(I307,[1]แผ่น1!$C$14:$E$15,3,TRUE),IF(H307="คศ.2",VLOOKUP(I307,[1]แผ่น1!$C$11:$E$12,3,TRUE),IF(H307="คศ.3",VLOOKUP(I307,[1]แผ่น1!$C$8:$E$9,3,TRUE),IF(H307="คศ.4",VLOOKUP(I307,[1]แผ่น1!$C$5:$E$6,3,TRUE),IF(H307="คศ.5",VLOOKUP(I307,[1]แผ่น1!$C$2:$E$3,3,TRUE),IF(H307="คศ.2(1)",VLOOKUP(I307,[1]แผ่น1!$C$14:$E$15,3,TRUE),IF(H307="คศ.3(2)",VLOOKUP(I307,[1]แผ่น1!$C$11:$E$12,3,TRUE),IF(H307="คศ.4(3)",VLOOKUP(I307,[1]แผ่น1!$C$8:$E$9,3,TRUE),IF(H307="คศ.5(4)",VLOOKUP(I307,[1]แผ่น1!$C$5:$E$6,3,TRUE),0))))))))))</f>
        <v>49330</v>
      </c>
      <c r="L307" s="91">
        <f t="shared" si="30"/>
        <v>0</v>
      </c>
      <c r="M307" s="92">
        <f t="shared" si="31"/>
        <v>0</v>
      </c>
      <c r="N307" s="90">
        <f t="shared" si="32"/>
        <v>45270</v>
      </c>
      <c r="O307" s="93">
        <v>69040</v>
      </c>
      <c r="P307" s="89">
        <f t="shared" si="33"/>
        <v>45270</v>
      </c>
      <c r="Q307" s="89">
        <f t="shared" si="34"/>
        <v>0</v>
      </c>
      <c r="R307" s="315"/>
      <c r="S307" s="316"/>
      <c r="T307" s="70">
        <v>2</v>
      </c>
      <c r="U307" s="318"/>
    </row>
    <row r="308" spans="1:21">
      <c r="A308" s="317">
        <v>298</v>
      </c>
      <c r="B308" s="68" t="s">
        <v>1080</v>
      </c>
      <c r="C308" s="65" t="s">
        <v>12</v>
      </c>
      <c r="D308" s="66" t="s">
        <v>185</v>
      </c>
      <c r="E308" s="67" t="s">
        <v>1082</v>
      </c>
      <c r="F308" s="68" t="s">
        <v>100</v>
      </c>
      <c r="G308" s="13" t="s">
        <v>1083</v>
      </c>
      <c r="H308" s="69" t="s">
        <v>98</v>
      </c>
      <c r="I308" s="51">
        <v>24690</v>
      </c>
      <c r="J308" s="128">
        <f>IF(H308="ครูผู้ช่วย",VLOOKUP(I308,[1]แผ่น1!$C$17:$E$18,3,TRUE),IF(H308="คศ.1",VLOOKUP(I308,[1]แผ่น1!$C$14:$E$15,3,TRUE),IF(H308="คศ.2",VLOOKUP(I308,[1]แผ่น1!$C$11:$E$12,3,TRUE),IF(H308="คศ.3",VLOOKUP(I308,[1]แผ่น1!$C$8:$E$9,3,TRUE),IF(H308="คศ.4",VLOOKUP(I308,[1]แผ่น1!$C$5:$E$6,3,TRUE),IF(H308="คศ.5",VLOOKUP(I308,[1]แผ่น1!$C$2:$E$3,3,TRUE),IF(H308="คศ.2(1)",VLOOKUP(I308,[1]แผ่น1!$C$14:$E$15,3,TRUE),IF(H308="คศ.3(2)",VLOOKUP(I308,[1]แผ่น1!$C$11:$E$12,3,TRUE),IF(H308="คศ.4(3)",VLOOKUP(I308,[1]แผ่น1!$C$8:$E$9,3,TRUE),IF(H308="คศ.5(4)",VLOOKUP(I308,[1]แผ่น1!$C$5:$E$6,3,TRUE),0))))))))))</f>
        <v>22780</v>
      </c>
      <c r="L308" s="91">
        <f t="shared" si="30"/>
        <v>0</v>
      </c>
      <c r="M308" s="92">
        <f t="shared" si="31"/>
        <v>0</v>
      </c>
      <c r="N308" s="90">
        <f t="shared" si="32"/>
        <v>24690</v>
      </c>
      <c r="O308" s="93">
        <v>41620</v>
      </c>
      <c r="P308" s="89">
        <f t="shared" si="33"/>
        <v>24690</v>
      </c>
      <c r="Q308" s="89">
        <f t="shared" si="34"/>
        <v>0</v>
      </c>
      <c r="R308" s="315"/>
      <c r="S308" s="316"/>
      <c r="T308" s="70">
        <v>3</v>
      </c>
      <c r="U308" s="318"/>
    </row>
    <row r="309" spans="1:21">
      <c r="A309" s="317">
        <v>299</v>
      </c>
      <c r="B309" s="68" t="s">
        <v>1080</v>
      </c>
      <c r="C309" s="65" t="s">
        <v>12</v>
      </c>
      <c r="D309" s="66" t="s">
        <v>1084</v>
      </c>
      <c r="E309" s="67" t="s">
        <v>1085</v>
      </c>
      <c r="F309" s="68" t="s">
        <v>100</v>
      </c>
      <c r="G309" s="13" t="s">
        <v>1086</v>
      </c>
      <c r="H309" s="69" t="s">
        <v>18</v>
      </c>
      <c r="I309" s="51">
        <v>33860</v>
      </c>
      <c r="J309" s="128">
        <f>IF(H309="ครูผู้ช่วย",VLOOKUP(I309,[1]แผ่น1!$C$17:$E$18,3,TRUE),IF(H309="คศ.1",VLOOKUP(I309,[1]แผ่น1!$C$14:$E$15,3,TRUE),IF(H309="คศ.2",VLOOKUP(I309,[1]แผ่น1!$C$11:$E$12,3,TRUE),IF(H309="คศ.3",VLOOKUP(I309,[1]แผ่น1!$C$8:$E$9,3,TRUE),IF(H309="คศ.4",VLOOKUP(I309,[1]แผ่น1!$C$5:$E$6,3,TRUE),IF(H309="คศ.5",VLOOKUP(I309,[1]แผ่น1!$C$2:$E$3,3,TRUE),IF(H309="คศ.2(1)",VLOOKUP(I309,[1]แผ่น1!$C$14:$E$15,3,TRUE),IF(H309="คศ.3(2)",VLOOKUP(I309,[1]แผ่น1!$C$11:$E$12,3,TRUE),IF(H309="คศ.4(3)",VLOOKUP(I309,[1]แผ่น1!$C$8:$E$9,3,TRUE),IF(H309="คศ.5(4)",VLOOKUP(I309,[1]แผ่น1!$C$5:$E$6,3,TRUE),0))))))))))</f>
        <v>37200</v>
      </c>
      <c r="L309" s="91">
        <f t="shared" si="30"/>
        <v>0</v>
      </c>
      <c r="M309" s="92">
        <f t="shared" si="31"/>
        <v>0</v>
      </c>
      <c r="N309" s="90">
        <f t="shared" si="32"/>
        <v>33860</v>
      </c>
      <c r="O309" s="93">
        <v>69040</v>
      </c>
      <c r="P309" s="89">
        <f t="shared" si="33"/>
        <v>33860</v>
      </c>
      <c r="Q309" s="89">
        <f t="shared" si="34"/>
        <v>0</v>
      </c>
      <c r="R309" s="315"/>
      <c r="S309" s="316"/>
      <c r="T309" s="70">
        <v>3</v>
      </c>
      <c r="U309" s="318"/>
    </row>
    <row r="310" spans="1:21">
      <c r="A310" s="317">
        <v>300</v>
      </c>
      <c r="B310" s="68" t="s">
        <v>1080</v>
      </c>
      <c r="C310" s="65" t="s">
        <v>19</v>
      </c>
      <c r="D310" s="66" t="s">
        <v>916</v>
      </c>
      <c r="E310" s="67" t="s">
        <v>1087</v>
      </c>
      <c r="F310" s="68" t="s">
        <v>124</v>
      </c>
      <c r="G310" s="13" t="s">
        <v>1088</v>
      </c>
      <c r="H310" s="69" t="s">
        <v>124</v>
      </c>
      <c r="I310" s="51">
        <v>16920</v>
      </c>
      <c r="J310" s="128">
        <f>IF(H310="ครูผู้ช่วย",VLOOKUP(I310,[1]แผ่น1!$C$17:$E$18,3,TRUE),IF(H310="คศ.1",VLOOKUP(I310,[1]แผ่น1!$C$14:$E$15,3,TRUE),IF(H310="คศ.2",VLOOKUP(I310,[1]แผ่น1!$C$11:$E$12,3,TRUE),IF(H310="คศ.3",VLOOKUP(I310,[1]แผ่น1!$C$8:$E$9,3,TRUE),IF(H310="คศ.4",VLOOKUP(I310,[1]แผ่น1!$C$5:$E$6,3,TRUE),IF(H310="คศ.5",VLOOKUP(I310,[1]แผ่น1!$C$2:$E$3,3,TRUE),IF(H310="คศ.2(1)",VLOOKUP(I310,[1]แผ่น1!$C$14:$E$15,3,TRUE),IF(H310="คศ.3(2)",VLOOKUP(I310,[1]แผ่น1!$C$11:$E$12,3,TRUE),IF(H310="คศ.4(3)",VLOOKUP(I310,[1]แผ่น1!$C$8:$E$9,3,TRUE),IF(H310="คศ.5(4)",VLOOKUP(I310,[1]แผ่น1!$C$5:$E$6,3,TRUE),0))))))))))</f>
        <v>17480</v>
      </c>
      <c r="L310" s="91">
        <f t="shared" si="30"/>
        <v>0</v>
      </c>
      <c r="M310" s="92">
        <f t="shared" si="31"/>
        <v>0</v>
      </c>
      <c r="N310" s="90">
        <f t="shared" si="32"/>
        <v>16920</v>
      </c>
      <c r="O310" s="93">
        <v>24750</v>
      </c>
      <c r="P310" s="89">
        <f t="shared" si="33"/>
        <v>16920</v>
      </c>
      <c r="Q310" s="89">
        <f t="shared" si="34"/>
        <v>0</v>
      </c>
      <c r="R310" s="315"/>
      <c r="S310" s="316"/>
      <c r="T310" s="70">
        <v>3</v>
      </c>
      <c r="U310" s="318"/>
    </row>
    <row r="311" spans="1:21">
      <c r="A311" s="317">
        <v>301</v>
      </c>
      <c r="B311" s="68" t="s">
        <v>1080</v>
      </c>
      <c r="C311" s="65" t="s">
        <v>19</v>
      </c>
      <c r="D311" s="66" t="s">
        <v>1089</v>
      </c>
      <c r="E311" s="67" t="s">
        <v>1090</v>
      </c>
      <c r="F311" s="68" t="s">
        <v>100</v>
      </c>
      <c r="G311" s="13" t="s">
        <v>1091</v>
      </c>
      <c r="H311" s="69" t="s">
        <v>18</v>
      </c>
      <c r="I311" s="51">
        <v>42500</v>
      </c>
      <c r="J311" s="128">
        <f>IF(H311="ครูผู้ช่วย",VLOOKUP(I311,[1]แผ่น1!$C$17:$E$18,3,TRUE),IF(H311="คศ.1",VLOOKUP(I311,[1]แผ่น1!$C$14:$E$15,3,TRUE),IF(H311="คศ.2",VLOOKUP(I311,[1]แผ่น1!$C$11:$E$12,3,TRUE),IF(H311="คศ.3",VLOOKUP(I311,[1]แผ่น1!$C$8:$E$9,3,TRUE),IF(H311="คศ.4",VLOOKUP(I311,[1]แผ่น1!$C$5:$E$6,3,TRUE),IF(H311="คศ.5",VLOOKUP(I311,[1]แผ่น1!$C$2:$E$3,3,TRUE),IF(H311="คศ.2(1)",VLOOKUP(I311,[1]แผ่น1!$C$14:$E$15,3,TRUE),IF(H311="คศ.3(2)",VLOOKUP(I311,[1]แผ่น1!$C$11:$E$12,3,TRUE),IF(H311="คศ.4(3)",VLOOKUP(I311,[1]แผ่น1!$C$8:$E$9,3,TRUE),IF(H311="คศ.5(4)",VLOOKUP(I311,[1]แผ่น1!$C$5:$E$6,3,TRUE),0))))))))))</f>
        <v>49330</v>
      </c>
      <c r="L311" s="91">
        <f t="shared" si="30"/>
        <v>0</v>
      </c>
      <c r="M311" s="92">
        <f t="shared" si="31"/>
        <v>0</v>
      </c>
      <c r="N311" s="90">
        <f t="shared" si="32"/>
        <v>42500</v>
      </c>
      <c r="O311" s="93">
        <v>69040</v>
      </c>
      <c r="P311" s="89">
        <f t="shared" si="33"/>
        <v>42500</v>
      </c>
      <c r="Q311" s="89">
        <f t="shared" si="34"/>
        <v>0</v>
      </c>
      <c r="R311" s="315"/>
      <c r="S311" s="316"/>
      <c r="T311" s="70">
        <v>3</v>
      </c>
      <c r="U311" s="318"/>
    </row>
    <row r="312" spans="1:21">
      <c r="A312" s="317">
        <v>302</v>
      </c>
      <c r="B312" s="68" t="s">
        <v>1094</v>
      </c>
      <c r="C312" s="65" t="s">
        <v>23</v>
      </c>
      <c r="D312" s="66" t="s">
        <v>1095</v>
      </c>
      <c r="E312" s="67" t="s">
        <v>1096</v>
      </c>
      <c r="F312" s="68" t="s">
        <v>100</v>
      </c>
      <c r="G312" s="13" t="s">
        <v>1097</v>
      </c>
      <c r="H312" s="69" t="s">
        <v>18</v>
      </c>
      <c r="I312" s="51">
        <v>58020</v>
      </c>
      <c r="J312" s="128">
        <f>IF(H312="ครูผู้ช่วย",VLOOKUP(I312,[1]แผ่น1!$C$17:$E$18,3,TRUE),IF(H312="คศ.1",VLOOKUP(I312,[1]แผ่น1!$C$14:$E$15,3,TRUE),IF(H312="คศ.2",VLOOKUP(I312,[1]แผ่น1!$C$11:$E$12,3,TRUE),IF(H312="คศ.3",VLOOKUP(I312,[1]แผ่น1!$C$8:$E$9,3,TRUE),IF(H312="คศ.4",VLOOKUP(I312,[1]แผ่น1!$C$5:$E$6,3,TRUE),IF(H312="คศ.5",VLOOKUP(I312,[1]แผ่น1!$C$2:$E$3,3,TRUE),IF(H312="คศ.2(1)",VLOOKUP(I312,[1]แผ่น1!$C$14:$E$15,3,TRUE),IF(H312="คศ.3(2)",VLOOKUP(I312,[1]แผ่น1!$C$11:$E$12,3,TRUE),IF(H312="คศ.4(3)",VLOOKUP(I312,[1]แผ่น1!$C$8:$E$9,3,TRUE),IF(H312="คศ.5(4)",VLOOKUP(I312,[1]แผ่น1!$C$5:$E$6,3,TRUE),0))))))))))</f>
        <v>49330</v>
      </c>
      <c r="L312" s="91">
        <f t="shared" si="30"/>
        <v>0</v>
      </c>
      <c r="M312" s="92">
        <f t="shared" si="31"/>
        <v>0</v>
      </c>
      <c r="N312" s="90">
        <f t="shared" si="32"/>
        <v>58020</v>
      </c>
      <c r="O312" s="93">
        <v>69040</v>
      </c>
      <c r="P312" s="89">
        <f t="shared" si="33"/>
        <v>58020</v>
      </c>
      <c r="Q312" s="89">
        <f t="shared" si="34"/>
        <v>0</v>
      </c>
      <c r="R312" s="315"/>
      <c r="S312" s="316"/>
      <c r="T312" s="70">
        <v>3</v>
      </c>
      <c r="U312" s="318"/>
    </row>
    <row r="313" spans="1:21">
      <c r="A313" s="317">
        <v>303</v>
      </c>
      <c r="B313" s="68" t="s">
        <v>1094</v>
      </c>
      <c r="C313" s="65" t="s">
        <v>23</v>
      </c>
      <c r="D313" s="66" t="s">
        <v>1098</v>
      </c>
      <c r="E313" s="67" t="s">
        <v>1099</v>
      </c>
      <c r="F313" s="68" t="s">
        <v>124</v>
      </c>
      <c r="G313" s="13" t="s">
        <v>1100</v>
      </c>
      <c r="H313" s="69" t="s">
        <v>124</v>
      </c>
      <c r="I313" s="51">
        <v>16730</v>
      </c>
      <c r="J313" s="128">
        <f>IF(H313="ครูผู้ช่วย",VLOOKUP(I313,[1]แผ่น1!$C$17:$E$18,3,TRUE),IF(H313="คศ.1",VLOOKUP(I313,[1]แผ่น1!$C$14:$E$15,3,TRUE),IF(H313="คศ.2",VLOOKUP(I313,[1]แผ่น1!$C$11:$E$12,3,TRUE),IF(H313="คศ.3",VLOOKUP(I313,[1]แผ่น1!$C$8:$E$9,3,TRUE),IF(H313="คศ.4",VLOOKUP(I313,[1]แผ่น1!$C$5:$E$6,3,TRUE),IF(H313="คศ.5",VLOOKUP(I313,[1]แผ่น1!$C$2:$E$3,3,TRUE),IF(H313="คศ.2(1)",VLOOKUP(I313,[1]แผ่น1!$C$14:$E$15,3,TRUE),IF(H313="คศ.3(2)",VLOOKUP(I313,[1]แผ่น1!$C$11:$E$12,3,TRUE),IF(H313="คศ.4(3)",VLOOKUP(I313,[1]แผ่น1!$C$8:$E$9,3,TRUE),IF(H313="คศ.5(4)",VLOOKUP(I313,[1]แผ่น1!$C$5:$E$6,3,TRUE),0))))))))))</f>
        <v>17480</v>
      </c>
      <c r="L313" s="91">
        <f t="shared" si="30"/>
        <v>0</v>
      </c>
      <c r="M313" s="92">
        <f t="shared" si="31"/>
        <v>0</v>
      </c>
      <c r="N313" s="90">
        <f t="shared" si="32"/>
        <v>16730</v>
      </c>
      <c r="O313" s="93">
        <v>24750</v>
      </c>
      <c r="P313" s="89">
        <f t="shared" si="33"/>
        <v>16730</v>
      </c>
      <c r="Q313" s="89">
        <f t="shared" si="34"/>
        <v>0</v>
      </c>
      <c r="R313" s="315"/>
      <c r="S313" s="316"/>
      <c r="T313" s="70">
        <v>3</v>
      </c>
      <c r="U313" s="318"/>
    </row>
    <row r="314" spans="1:21">
      <c r="A314" s="317">
        <v>304</v>
      </c>
      <c r="B314" s="68" t="s">
        <v>1103</v>
      </c>
      <c r="C314" s="65" t="s">
        <v>12</v>
      </c>
      <c r="D314" s="66" t="s">
        <v>1101</v>
      </c>
      <c r="E314" s="67" t="s">
        <v>1102</v>
      </c>
      <c r="F314" s="68" t="s">
        <v>100</v>
      </c>
      <c r="G314" s="13" t="s">
        <v>1104</v>
      </c>
      <c r="H314" s="69" t="s">
        <v>18</v>
      </c>
      <c r="I314" s="51">
        <v>59970</v>
      </c>
      <c r="J314" s="128">
        <f>IF(H314="ครูผู้ช่วย",VLOOKUP(I314,[1]แผ่น1!$C$17:$E$18,3,TRUE),IF(H314="คศ.1",VLOOKUP(I314,[1]แผ่น1!$C$14:$E$15,3,TRUE),IF(H314="คศ.2",VLOOKUP(I314,[1]แผ่น1!$C$11:$E$12,3,TRUE),IF(H314="คศ.3",VLOOKUP(I314,[1]แผ่น1!$C$8:$E$9,3,TRUE),IF(H314="คศ.4",VLOOKUP(I314,[1]แผ่น1!$C$5:$E$6,3,TRUE),IF(H314="คศ.5",VLOOKUP(I314,[1]แผ่น1!$C$2:$E$3,3,TRUE),IF(H314="คศ.2(1)",VLOOKUP(I314,[1]แผ่น1!$C$14:$E$15,3,TRUE),IF(H314="คศ.3(2)",VLOOKUP(I314,[1]แผ่น1!$C$11:$E$12,3,TRUE),IF(H314="คศ.4(3)",VLOOKUP(I314,[1]แผ่น1!$C$8:$E$9,3,TRUE),IF(H314="คศ.5(4)",VLOOKUP(I314,[1]แผ่น1!$C$5:$E$6,3,TRUE),0))))))))))</f>
        <v>49330</v>
      </c>
      <c r="L314" s="91">
        <f t="shared" si="30"/>
        <v>0</v>
      </c>
      <c r="M314" s="92">
        <f t="shared" si="31"/>
        <v>0</v>
      </c>
      <c r="N314" s="90">
        <f t="shared" si="32"/>
        <v>59970</v>
      </c>
      <c r="O314" s="93">
        <v>69040</v>
      </c>
      <c r="P314" s="89">
        <f t="shared" si="33"/>
        <v>59970</v>
      </c>
      <c r="Q314" s="89">
        <f t="shared" si="34"/>
        <v>0</v>
      </c>
      <c r="R314" s="315"/>
      <c r="S314" s="316"/>
      <c r="T314" s="70">
        <v>3</v>
      </c>
      <c r="U314" s="318"/>
    </row>
    <row r="315" spans="1:21">
      <c r="A315" s="317">
        <v>305</v>
      </c>
      <c r="B315" s="68" t="s">
        <v>1103</v>
      </c>
      <c r="C315" s="65" t="s">
        <v>19</v>
      </c>
      <c r="D315" s="66" t="s">
        <v>1105</v>
      </c>
      <c r="E315" s="67" t="s">
        <v>1106</v>
      </c>
      <c r="F315" s="68" t="s">
        <v>124</v>
      </c>
      <c r="G315" s="13" t="s">
        <v>1107</v>
      </c>
      <c r="H315" s="69" t="s">
        <v>124</v>
      </c>
      <c r="I315" s="51">
        <v>16760</v>
      </c>
      <c r="J315" s="128">
        <f>IF(H315="ครูผู้ช่วย",VLOOKUP(I315,[1]แผ่น1!$C$17:$E$18,3,TRUE),IF(H315="คศ.1",VLOOKUP(I315,[1]แผ่น1!$C$14:$E$15,3,TRUE),IF(H315="คศ.2",VLOOKUP(I315,[1]แผ่น1!$C$11:$E$12,3,TRUE),IF(H315="คศ.3",VLOOKUP(I315,[1]แผ่น1!$C$8:$E$9,3,TRUE),IF(H315="คศ.4",VLOOKUP(I315,[1]แผ่น1!$C$5:$E$6,3,TRUE),IF(H315="คศ.5",VLOOKUP(I315,[1]แผ่น1!$C$2:$E$3,3,TRUE),IF(H315="คศ.2(1)",VLOOKUP(I315,[1]แผ่น1!$C$14:$E$15,3,TRUE),IF(H315="คศ.3(2)",VLOOKUP(I315,[1]แผ่น1!$C$11:$E$12,3,TRUE),IF(H315="คศ.4(3)",VLOOKUP(I315,[1]แผ่น1!$C$8:$E$9,3,TRUE),IF(H315="คศ.5(4)",VLOOKUP(I315,[1]แผ่น1!$C$5:$E$6,3,TRUE),0))))))))))</f>
        <v>17480</v>
      </c>
      <c r="L315" s="91">
        <f t="shared" si="30"/>
        <v>0</v>
      </c>
      <c r="M315" s="92">
        <f t="shared" si="31"/>
        <v>0</v>
      </c>
      <c r="N315" s="90">
        <f t="shared" si="32"/>
        <v>16760</v>
      </c>
      <c r="O315" s="93">
        <v>24750</v>
      </c>
      <c r="P315" s="89">
        <f t="shared" si="33"/>
        <v>16760</v>
      </c>
      <c r="Q315" s="89">
        <f t="shared" si="34"/>
        <v>0</v>
      </c>
      <c r="R315" s="315"/>
      <c r="S315" s="316"/>
      <c r="T315" s="70">
        <v>3</v>
      </c>
      <c r="U315" s="318"/>
    </row>
    <row r="316" spans="1:21">
      <c r="A316" s="317">
        <v>306</v>
      </c>
      <c r="B316" s="68" t="s">
        <v>1110</v>
      </c>
      <c r="C316" s="65" t="s">
        <v>12</v>
      </c>
      <c r="D316" s="66" t="s">
        <v>1112</v>
      </c>
      <c r="E316" s="67" t="s">
        <v>1113</v>
      </c>
      <c r="F316" s="68" t="s">
        <v>100</v>
      </c>
      <c r="G316" s="13" t="s">
        <v>1114</v>
      </c>
      <c r="H316" s="69" t="s">
        <v>18</v>
      </c>
      <c r="I316" s="51">
        <v>58300</v>
      </c>
      <c r="J316" s="128">
        <f>IF(H316="ครูผู้ช่วย",VLOOKUP(I316,[1]แผ่น1!$C$17:$E$18,3,TRUE),IF(H316="คศ.1",VLOOKUP(I316,[1]แผ่น1!$C$14:$E$15,3,TRUE),IF(H316="คศ.2",VLOOKUP(I316,[1]แผ่น1!$C$11:$E$12,3,TRUE),IF(H316="คศ.3",VLOOKUP(I316,[1]แผ่น1!$C$8:$E$9,3,TRUE),IF(H316="คศ.4",VLOOKUP(I316,[1]แผ่น1!$C$5:$E$6,3,TRUE),IF(H316="คศ.5",VLOOKUP(I316,[1]แผ่น1!$C$2:$E$3,3,TRUE),IF(H316="คศ.2(1)",VLOOKUP(I316,[1]แผ่น1!$C$14:$E$15,3,TRUE),IF(H316="คศ.3(2)",VLOOKUP(I316,[1]แผ่น1!$C$11:$E$12,3,TRUE),IF(H316="คศ.4(3)",VLOOKUP(I316,[1]แผ่น1!$C$8:$E$9,3,TRUE),IF(H316="คศ.5(4)",VLOOKUP(I316,[1]แผ่น1!$C$5:$E$6,3,TRUE),0))))))))))</f>
        <v>49330</v>
      </c>
      <c r="L316" s="91">
        <f t="shared" si="30"/>
        <v>0</v>
      </c>
      <c r="M316" s="92">
        <f t="shared" si="31"/>
        <v>0</v>
      </c>
      <c r="N316" s="90">
        <f t="shared" si="32"/>
        <v>58300</v>
      </c>
      <c r="O316" s="93">
        <v>69040</v>
      </c>
      <c r="P316" s="89">
        <f t="shared" si="33"/>
        <v>58300</v>
      </c>
      <c r="Q316" s="89">
        <f t="shared" si="34"/>
        <v>0</v>
      </c>
      <c r="R316" s="315"/>
      <c r="S316" s="316"/>
      <c r="T316" s="70">
        <v>3</v>
      </c>
      <c r="U316" s="318"/>
    </row>
    <row r="317" spans="1:21">
      <c r="A317" s="317">
        <v>307</v>
      </c>
      <c r="B317" s="68" t="s">
        <v>1110</v>
      </c>
      <c r="C317" s="65" t="s">
        <v>12</v>
      </c>
      <c r="D317" s="66" t="s">
        <v>1115</v>
      </c>
      <c r="E317" s="67" t="s">
        <v>1116</v>
      </c>
      <c r="F317" s="68" t="s">
        <v>100</v>
      </c>
      <c r="G317" s="13" t="s">
        <v>1117</v>
      </c>
      <c r="H317" s="69" t="s">
        <v>18</v>
      </c>
      <c r="I317" s="51">
        <v>57490</v>
      </c>
      <c r="J317" s="128">
        <f>IF(H317="ครูผู้ช่วย",VLOOKUP(I317,[1]แผ่น1!$C$17:$E$18,3,TRUE),IF(H317="คศ.1",VLOOKUP(I317,[1]แผ่น1!$C$14:$E$15,3,TRUE),IF(H317="คศ.2",VLOOKUP(I317,[1]แผ่น1!$C$11:$E$12,3,TRUE),IF(H317="คศ.3",VLOOKUP(I317,[1]แผ่น1!$C$8:$E$9,3,TRUE),IF(H317="คศ.4",VLOOKUP(I317,[1]แผ่น1!$C$5:$E$6,3,TRUE),IF(H317="คศ.5",VLOOKUP(I317,[1]แผ่น1!$C$2:$E$3,3,TRUE),IF(H317="คศ.2(1)",VLOOKUP(I317,[1]แผ่น1!$C$14:$E$15,3,TRUE),IF(H317="คศ.3(2)",VLOOKUP(I317,[1]แผ่น1!$C$11:$E$12,3,TRUE),IF(H317="คศ.4(3)",VLOOKUP(I317,[1]แผ่น1!$C$8:$E$9,3,TRUE),IF(H317="คศ.5(4)",VLOOKUP(I317,[1]แผ่น1!$C$5:$E$6,3,TRUE),0))))))))))</f>
        <v>49330</v>
      </c>
      <c r="L317" s="91">
        <f t="shared" si="30"/>
        <v>0</v>
      </c>
      <c r="M317" s="92">
        <f t="shared" si="31"/>
        <v>0</v>
      </c>
      <c r="N317" s="90">
        <f t="shared" si="32"/>
        <v>57490</v>
      </c>
      <c r="O317" s="93">
        <v>69040</v>
      </c>
      <c r="P317" s="89">
        <f t="shared" si="33"/>
        <v>57490</v>
      </c>
      <c r="Q317" s="89">
        <f t="shared" si="34"/>
        <v>0</v>
      </c>
      <c r="R317" s="315"/>
      <c r="S317" s="316"/>
      <c r="T317" s="70">
        <v>3</v>
      </c>
      <c r="U317" s="318"/>
    </row>
    <row r="318" spans="1:21">
      <c r="A318" s="317">
        <v>308</v>
      </c>
      <c r="B318" s="68" t="s">
        <v>1110</v>
      </c>
      <c r="C318" s="65" t="s">
        <v>12</v>
      </c>
      <c r="D318" s="66" t="s">
        <v>1118</v>
      </c>
      <c r="E318" s="67" t="s">
        <v>1119</v>
      </c>
      <c r="F318" s="68" t="s">
        <v>100</v>
      </c>
      <c r="G318" s="19">
        <v>7001</v>
      </c>
      <c r="H318" s="69" t="s">
        <v>18</v>
      </c>
      <c r="I318" s="51">
        <v>59160</v>
      </c>
      <c r="J318" s="128">
        <f>IF(H318="ครูผู้ช่วย",VLOOKUP(I318,[1]แผ่น1!$C$17:$E$18,3,TRUE),IF(H318="คศ.1",VLOOKUP(I318,[1]แผ่น1!$C$14:$E$15,3,TRUE),IF(H318="คศ.2",VLOOKUP(I318,[1]แผ่น1!$C$11:$E$12,3,TRUE),IF(H318="คศ.3",VLOOKUP(I318,[1]แผ่น1!$C$8:$E$9,3,TRUE),IF(H318="คศ.4",VLOOKUP(I318,[1]แผ่น1!$C$5:$E$6,3,TRUE),IF(H318="คศ.5",VLOOKUP(I318,[1]แผ่น1!$C$2:$E$3,3,TRUE),IF(H318="คศ.2(1)",VLOOKUP(I318,[1]แผ่น1!$C$14:$E$15,3,TRUE),IF(H318="คศ.3(2)",VLOOKUP(I318,[1]แผ่น1!$C$11:$E$12,3,TRUE),IF(H318="คศ.4(3)",VLOOKUP(I318,[1]แผ่น1!$C$8:$E$9,3,TRUE),IF(H318="คศ.5(4)",VLOOKUP(I318,[1]แผ่น1!$C$5:$E$6,3,TRUE),0))))))))))</f>
        <v>49330</v>
      </c>
      <c r="L318" s="91">
        <f t="shared" si="30"/>
        <v>0</v>
      </c>
      <c r="M318" s="92">
        <f t="shared" si="31"/>
        <v>0</v>
      </c>
      <c r="N318" s="90">
        <f t="shared" si="32"/>
        <v>59160</v>
      </c>
      <c r="O318" s="93">
        <v>69040</v>
      </c>
      <c r="P318" s="89">
        <f t="shared" si="33"/>
        <v>59160</v>
      </c>
      <c r="Q318" s="89">
        <f t="shared" si="34"/>
        <v>0</v>
      </c>
      <c r="R318" s="315"/>
      <c r="S318" s="316"/>
      <c r="T318" s="70">
        <v>3</v>
      </c>
      <c r="U318" s="318"/>
    </row>
    <row r="319" spans="1:21">
      <c r="A319" s="317">
        <v>309</v>
      </c>
      <c r="B319" s="68" t="s">
        <v>1110</v>
      </c>
      <c r="C319" s="65" t="s">
        <v>12</v>
      </c>
      <c r="D319" s="66" t="s">
        <v>1120</v>
      </c>
      <c r="E319" s="67" t="s">
        <v>1121</v>
      </c>
      <c r="F319" s="68" t="s">
        <v>100</v>
      </c>
      <c r="G319" s="13" t="s">
        <v>1122</v>
      </c>
      <c r="H319" s="69" t="s">
        <v>34</v>
      </c>
      <c r="I319" s="51">
        <v>29850</v>
      </c>
      <c r="J319" s="128">
        <f>IF(H319="ครูผู้ช่วย",VLOOKUP(I319,[1]แผ่น1!$C$17:$E$18,3,TRUE),IF(H319="คศ.1",VLOOKUP(I319,[1]แผ่น1!$C$14:$E$15,3,TRUE),IF(H319="คศ.2",VLOOKUP(I319,[1]แผ่น1!$C$11:$E$12,3,TRUE),IF(H319="คศ.3",VLOOKUP(I319,[1]แผ่น1!$C$8:$E$9,3,TRUE),IF(H319="คศ.4",VLOOKUP(I319,[1]แผ่น1!$C$5:$E$6,3,TRUE),IF(H319="คศ.5",VLOOKUP(I319,[1]แผ่น1!$C$2:$E$3,3,TRUE),IF(H319="คศ.2(1)",VLOOKUP(I319,[1]แผ่น1!$C$14:$E$15,3,TRUE),IF(H319="คศ.3(2)",VLOOKUP(I319,[1]แผ่น1!$C$11:$E$12,3,TRUE),IF(H319="คศ.4(3)",VLOOKUP(I319,[1]แผ่น1!$C$8:$E$9,3,TRUE),IF(H319="คศ.5(4)",VLOOKUP(I319,[1]แผ่น1!$C$5:$E$6,3,TRUE),0))))))))))</f>
        <v>30200</v>
      </c>
      <c r="L319" s="91">
        <f t="shared" si="30"/>
        <v>0</v>
      </c>
      <c r="M319" s="92">
        <f t="shared" si="31"/>
        <v>0</v>
      </c>
      <c r="N319" s="90">
        <f t="shared" si="32"/>
        <v>29850</v>
      </c>
      <c r="O319" s="93">
        <v>58390</v>
      </c>
      <c r="P319" s="89">
        <f t="shared" si="33"/>
        <v>29850</v>
      </c>
      <c r="Q319" s="89">
        <f t="shared" si="34"/>
        <v>0</v>
      </c>
      <c r="R319" s="315"/>
      <c r="S319" s="316"/>
      <c r="T319" s="70">
        <v>3</v>
      </c>
      <c r="U319" s="318"/>
    </row>
    <row r="320" spans="1:21">
      <c r="A320" s="317">
        <v>310</v>
      </c>
      <c r="B320" s="68" t="s">
        <v>1125</v>
      </c>
      <c r="C320" s="65" t="s">
        <v>12</v>
      </c>
      <c r="D320" s="66" t="s">
        <v>1123</v>
      </c>
      <c r="E320" s="67" t="s">
        <v>1124</v>
      </c>
      <c r="F320" s="68" t="s">
        <v>100</v>
      </c>
      <c r="G320" s="13" t="s">
        <v>1126</v>
      </c>
      <c r="H320" s="69" t="s">
        <v>18</v>
      </c>
      <c r="I320" s="51">
        <v>48630</v>
      </c>
      <c r="J320" s="128">
        <f>IF(H320="ครูผู้ช่วย",VLOOKUP(I320,[1]แผ่น1!$C$17:$E$18,3,TRUE),IF(H320="คศ.1",VLOOKUP(I320,[1]แผ่น1!$C$14:$E$15,3,TRUE),IF(H320="คศ.2",VLOOKUP(I320,[1]แผ่น1!$C$11:$E$12,3,TRUE),IF(H320="คศ.3",VLOOKUP(I320,[1]แผ่น1!$C$8:$E$9,3,TRUE),IF(H320="คศ.4",VLOOKUP(I320,[1]แผ่น1!$C$5:$E$6,3,TRUE),IF(H320="คศ.5",VLOOKUP(I320,[1]แผ่น1!$C$2:$E$3,3,TRUE),IF(H320="คศ.2(1)",VLOOKUP(I320,[1]แผ่น1!$C$14:$E$15,3,TRUE),IF(H320="คศ.3(2)",VLOOKUP(I320,[1]แผ่น1!$C$11:$E$12,3,TRUE),IF(H320="คศ.4(3)",VLOOKUP(I320,[1]แผ่น1!$C$8:$E$9,3,TRUE),IF(H320="คศ.5(4)",VLOOKUP(I320,[1]แผ่น1!$C$5:$E$6,3,TRUE),0))))))))))</f>
        <v>49330</v>
      </c>
      <c r="L320" s="91">
        <f t="shared" si="30"/>
        <v>0</v>
      </c>
      <c r="M320" s="92">
        <f t="shared" si="31"/>
        <v>0</v>
      </c>
      <c r="N320" s="90">
        <f t="shared" si="32"/>
        <v>48630</v>
      </c>
      <c r="O320" s="93">
        <v>69040</v>
      </c>
      <c r="P320" s="89">
        <f t="shared" si="33"/>
        <v>48630</v>
      </c>
      <c r="Q320" s="89">
        <f t="shared" si="34"/>
        <v>0</v>
      </c>
      <c r="R320" s="315"/>
      <c r="S320" s="316"/>
      <c r="T320" s="70">
        <v>3</v>
      </c>
      <c r="U320" s="318"/>
    </row>
    <row r="321" spans="1:21">
      <c r="A321" s="317">
        <v>311</v>
      </c>
      <c r="B321" s="68" t="s">
        <v>1129</v>
      </c>
      <c r="C321" s="65" t="s">
        <v>19</v>
      </c>
      <c r="D321" s="66" t="s">
        <v>1127</v>
      </c>
      <c r="E321" s="67" t="s">
        <v>1128</v>
      </c>
      <c r="F321" s="68" t="s">
        <v>124</v>
      </c>
      <c r="G321" s="13" t="s">
        <v>1130</v>
      </c>
      <c r="H321" s="69" t="s">
        <v>124</v>
      </c>
      <c r="I321" s="51">
        <v>15800</v>
      </c>
      <c r="J321" s="128">
        <f>IF(H321="ครูผู้ช่วย",VLOOKUP(I321,[1]แผ่น1!$C$17:$E$18,3,TRUE),IF(H321="คศ.1",VLOOKUP(I321,[1]แผ่น1!$C$14:$E$15,3,TRUE),IF(H321="คศ.2",VLOOKUP(I321,[1]แผ่น1!$C$11:$E$12,3,TRUE),IF(H321="คศ.3",VLOOKUP(I321,[1]แผ่น1!$C$8:$E$9,3,TRUE),IF(H321="คศ.4",VLOOKUP(I321,[1]แผ่น1!$C$5:$E$6,3,TRUE),IF(H321="คศ.5",VLOOKUP(I321,[1]แผ่น1!$C$2:$E$3,3,TRUE),IF(H321="คศ.2(1)",VLOOKUP(I321,[1]แผ่น1!$C$14:$E$15,3,TRUE),IF(H321="คศ.3(2)",VLOOKUP(I321,[1]แผ่น1!$C$11:$E$12,3,TRUE),IF(H321="คศ.4(3)",VLOOKUP(I321,[1]แผ่น1!$C$8:$E$9,3,TRUE),IF(H321="คศ.5(4)",VLOOKUP(I321,[1]แผ่น1!$C$5:$E$6,3,TRUE),0))))))))))</f>
        <v>17480</v>
      </c>
      <c r="L321" s="91">
        <f t="shared" si="30"/>
        <v>0</v>
      </c>
      <c r="M321" s="92">
        <f t="shared" si="31"/>
        <v>0</v>
      </c>
      <c r="N321" s="90">
        <f t="shared" si="32"/>
        <v>15800</v>
      </c>
      <c r="O321" s="93">
        <v>24750</v>
      </c>
      <c r="P321" s="89">
        <f t="shared" si="33"/>
        <v>15800</v>
      </c>
      <c r="Q321" s="89">
        <f t="shared" si="34"/>
        <v>0</v>
      </c>
      <c r="R321" s="315"/>
      <c r="S321" s="316"/>
      <c r="T321" s="70">
        <v>3</v>
      </c>
      <c r="U321" s="318"/>
    </row>
    <row r="322" spans="1:21">
      <c r="A322" s="317">
        <v>312</v>
      </c>
      <c r="B322" s="68" t="s">
        <v>1133</v>
      </c>
      <c r="C322" s="65" t="s">
        <v>19</v>
      </c>
      <c r="D322" s="66" t="s">
        <v>657</v>
      </c>
      <c r="E322" s="67" t="s">
        <v>1135</v>
      </c>
      <c r="F322" s="68" t="s">
        <v>100</v>
      </c>
      <c r="G322" s="13" t="s">
        <v>1136</v>
      </c>
      <c r="H322" s="69" t="s">
        <v>98</v>
      </c>
      <c r="I322" s="51">
        <v>19570</v>
      </c>
      <c r="J322" s="128">
        <f>IF(H322="ครูผู้ช่วย",VLOOKUP(I322,[1]แผ่น1!$C$17:$E$18,3,TRUE),IF(H322="คศ.1",VLOOKUP(I322,[1]แผ่น1!$C$14:$E$15,3,TRUE),IF(H322="คศ.2",VLOOKUP(I322,[1]แผ่น1!$C$11:$E$12,3,TRUE),IF(H322="คศ.3",VLOOKUP(I322,[1]แผ่น1!$C$8:$E$9,3,TRUE),IF(H322="คศ.4",VLOOKUP(I322,[1]แผ่น1!$C$5:$E$6,3,TRUE),IF(H322="คศ.5",VLOOKUP(I322,[1]แผ่น1!$C$2:$E$3,3,TRUE),IF(H322="คศ.2(1)",VLOOKUP(I322,[1]แผ่น1!$C$14:$E$15,3,TRUE),IF(H322="คศ.3(2)",VLOOKUP(I322,[1]แผ่น1!$C$11:$E$12,3,TRUE),IF(H322="คศ.4(3)",VLOOKUP(I322,[1]แผ่น1!$C$8:$E$9,3,TRUE),IF(H322="คศ.5(4)",VLOOKUP(I322,[1]แผ่น1!$C$5:$E$6,3,TRUE),0))))))))))</f>
        <v>22780</v>
      </c>
      <c r="L322" s="91">
        <f t="shared" si="30"/>
        <v>0</v>
      </c>
      <c r="M322" s="92">
        <f t="shared" si="31"/>
        <v>0</v>
      </c>
      <c r="N322" s="90">
        <f t="shared" si="32"/>
        <v>19570</v>
      </c>
      <c r="O322" s="93">
        <v>41620</v>
      </c>
      <c r="P322" s="89">
        <f t="shared" si="33"/>
        <v>19570</v>
      </c>
      <c r="Q322" s="89">
        <f t="shared" si="34"/>
        <v>0</v>
      </c>
      <c r="R322" s="315"/>
      <c r="S322" s="316"/>
      <c r="T322" s="70">
        <v>3</v>
      </c>
      <c r="U322" s="318"/>
    </row>
    <row r="323" spans="1:21">
      <c r="A323" s="317">
        <v>313</v>
      </c>
      <c r="B323" s="68" t="s">
        <v>1133</v>
      </c>
      <c r="C323" s="65" t="s">
        <v>12</v>
      </c>
      <c r="D323" s="66" t="s">
        <v>1137</v>
      </c>
      <c r="E323" s="67" t="s">
        <v>1138</v>
      </c>
      <c r="F323" s="68" t="s">
        <v>100</v>
      </c>
      <c r="G323" s="13" t="s">
        <v>1139</v>
      </c>
      <c r="H323" s="69" t="s">
        <v>18</v>
      </c>
      <c r="I323" s="51">
        <v>47680</v>
      </c>
      <c r="J323" s="128">
        <f>IF(H323="ครูผู้ช่วย",VLOOKUP(I323,[1]แผ่น1!$C$17:$E$18,3,TRUE),IF(H323="คศ.1",VLOOKUP(I323,[1]แผ่น1!$C$14:$E$15,3,TRUE),IF(H323="คศ.2",VLOOKUP(I323,[1]แผ่น1!$C$11:$E$12,3,TRUE),IF(H323="คศ.3",VLOOKUP(I323,[1]แผ่น1!$C$8:$E$9,3,TRUE),IF(H323="คศ.4",VLOOKUP(I323,[1]แผ่น1!$C$5:$E$6,3,TRUE),IF(H323="คศ.5",VLOOKUP(I323,[1]แผ่น1!$C$2:$E$3,3,TRUE),IF(H323="คศ.2(1)",VLOOKUP(I323,[1]แผ่น1!$C$14:$E$15,3,TRUE),IF(H323="คศ.3(2)",VLOOKUP(I323,[1]แผ่น1!$C$11:$E$12,3,TRUE),IF(H323="คศ.4(3)",VLOOKUP(I323,[1]แผ่น1!$C$8:$E$9,3,TRUE),IF(H323="คศ.5(4)",VLOOKUP(I323,[1]แผ่น1!$C$5:$E$6,3,TRUE),0))))))))))</f>
        <v>49330</v>
      </c>
      <c r="L323" s="91">
        <f t="shared" si="30"/>
        <v>0</v>
      </c>
      <c r="M323" s="92">
        <f t="shared" si="31"/>
        <v>0</v>
      </c>
      <c r="N323" s="90">
        <f t="shared" si="32"/>
        <v>47680</v>
      </c>
      <c r="O323" s="93">
        <v>69040</v>
      </c>
      <c r="P323" s="89">
        <f t="shared" si="33"/>
        <v>47680</v>
      </c>
      <c r="Q323" s="89">
        <f t="shared" si="34"/>
        <v>0</v>
      </c>
      <c r="R323" s="315"/>
      <c r="S323" s="316"/>
      <c r="T323" s="70">
        <v>3</v>
      </c>
      <c r="U323" s="318"/>
    </row>
    <row r="324" spans="1:21">
      <c r="A324" s="317">
        <v>314</v>
      </c>
      <c r="B324" s="68" t="s">
        <v>1133</v>
      </c>
      <c r="C324" s="65" t="s">
        <v>12</v>
      </c>
      <c r="D324" s="66" t="s">
        <v>1140</v>
      </c>
      <c r="E324" s="67" t="s">
        <v>1141</v>
      </c>
      <c r="F324" s="68" t="s">
        <v>100</v>
      </c>
      <c r="G324" s="13" t="s">
        <v>1142</v>
      </c>
      <c r="H324" s="69" t="s">
        <v>18</v>
      </c>
      <c r="I324" s="51">
        <v>45870</v>
      </c>
      <c r="J324" s="128">
        <f>IF(H324="ครูผู้ช่วย",VLOOKUP(I324,[1]แผ่น1!$C$17:$E$18,3,TRUE),IF(H324="คศ.1",VLOOKUP(I324,[1]แผ่น1!$C$14:$E$15,3,TRUE),IF(H324="คศ.2",VLOOKUP(I324,[1]แผ่น1!$C$11:$E$12,3,TRUE),IF(H324="คศ.3",VLOOKUP(I324,[1]แผ่น1!$C$8:$E$9,3,TRUE),IF(H324="คศ.4",VLOOKUP(I324,[1]แผ่น1!$C$5:$E$6,3,TRUE),IF(H324="คศ.5",VLOOKUP(I324,[1]แผ่น1!$C$2:$E$3,3,TRUE),IF(H324="คศ.2(1)",VLOOKUP(I324,[1]แผ่น1!$C$14:$E$15,3,TRUE),IF(H324="คศ.3(2)",VLOOKUP(I324,[1]แผ่น1!$C$11:$E$12,3,TRUE),IF(H324="คศ.4(3)",VLOOKUP(I324,[1]แผ่น1!$C$8:$E$9,3,TRUE),IF(H324="คศ.5(4)",VLOOKUP(I324,[1]แผ่น1!$C$5:$E$6,3,TRUE),0))))))))))</f>
        <v>49330</v>
      </c>
      <c r="L324" s="91">
        <f t="shared" si="30"/>
        <v>0</v>
      </c>
      <c r="M324" s="92">
        <f t="shared" si="31"/>
        <v>0</v>
      </c>
      <c r="N324" s="90">
        <f t="shared" si="32"/>
        <v>45870</v>
      </c>
      <c r="O324" s="93">
        <v>69040</v>
      </c>
      <c r="P324" s="89">
        <f t="shared" si="33"/>
        <v>45870</v>
      </c>
      <c r="Q324" s="89">
        <f t="shared" si="34"/>
        <v>0</v>
      </c>
      <c r="R324" s="315"/>
      <c r="S324" s="316"/>
      <c r="T324" s="70">
        <v>3</v>
      </c>
      <c r="U324" s="318"/>
    </row>
    <row r="325" spans="1:21">
      <c r="A325" s="317">
        <v>315</v>
      </c>
      <c r="B325" s="68" t="s">
        <v>1133</v>
      </c>
      <c r="C325" s="65" t="s">
        <v>12</v>
      </c>
      <c r="D325" s="66" t="s">
        <v>1143</v>
      </c>
      <c r="E325" s="67" t="s">
        <v>1144</v>
      </c>
      <c r="F325" s="68" t="s">
        <v>100</v>
      </c>
      <c r="G325" s="13" t="s">
        <v>1145</v>
      </c>
      <c r="H325" s="69" t="s">
        <v>18</v>
      </c>
      <c r="I325" s="51">
        <v>52910</v>
      </c>
      <c r="J325" s="128">
        <f>IF(H325="ครูผู้ช่วย",VLOOKUP(I325,[1]แผ่น1!$C$17:$E$18,3,TRUE),IF(H325="คศ.1",VLOOKUP(I325,[1]แผ่น1!$C$14:$E$15,3,TRUE),IF(H325="คศ.2",VLOOKUP(I325,[1]แผ่น1!$C$11:$E$12,3,TRUE),IF(H325="คศ.3",VLOOKUP(I325,[1]แผ่น1!$C$8:$E$9,3,TRUE),IF(H325="คศ.4",VLOOKUP(I325,[1]แผ่น1!$C$5:$E$6,3,TRUE),IF(H325="คศ.5",VLOOKUP(I325,[1]แผ่น1!$C$2:$E$3,3,TRUE),IF(H325="คศ.2(1)",VLOOKUP(I325,[1]แผ่น1!$C$14:$E$15,3,TRUE),IF(H325="คศ.3(2)",VLOOKUP(I325,[1]แผ่น1!$C$11:$E$12,3,TRUE),IF(H325="คศ.4(3)",VLOOKUP(I325,[1]แผ่น1!$C$8:$E$9,3,TRUE),IF(H325="คศ.5(4)",VLOOKUP(I325,[1]แผ่น1!$C$5:$E$6,3,TRUE),0))))))))))</f>
        <v>49330</v>
      </c>
      <c r="L325" s="91">
        <f t="shared" si="30"/>
        <v>0</v>
      </c>
      <c r="M325" s="92">
        <f t="shared" si="31"/>
        <v>0</v>
      </c>
      <c r="N325" s="90">
        <f t="shared" si="32"/>
        <v>52910</v>
      </c>
      <c r="O325" s="93">
        <v>69040</v>
      </c>
      <c r="P325" s="89">
        <f t="shared" si="33"/>
        <v>52910</v>
      </c>
      <c r="Q325" s="89">
        <f t="shared" si="34"/>
        <v>0</v>
      </c>
      <c r="R325" s="315"/>
      <c r="S325" s="316"/>
      <c r="T325" s="70">
        <v>3</v>
      </c>
      <c r="U325" s="318"/>
    </row>
    <row r="326" spans="1:21">
      <c r="A326" s="317">
        <v>316</v>
      </c>
      <c r="B326" s="68" t="s">
        <v>1133</v>
      </c>
      <c r="C326" s="65" t="s">
        <v>19</v>
      </c>
      <c r="D326" s="66" t="s">
        <v>1146</v>
      </c>
      <c r="E326" s="67" t="s">
        <v>1147</v>
      </c>
      <c r="F326" s="68" t="s">
        <v>100</v>
      </c>
      <c r="G326" s="13" t="s">
        <v>1148</v>
      </c>
      <c r="H326" s="69" t="s">
        <v>34</v>
      </c>
      <c r="I326" s="51">
        <v>26400</v>
      </c>
      <c r="J326" s="128">
        <f>IF(H326="ครูผู้ช่วย",VLOOKUP(I326,[1]แผ่น1!$C$17:$E$18,3,TRUE),IF(H326="คศ.1",VLOOKUP(I326,[1]แผ่น1!$C$14:$E$15,3,TRUE),IF(H326="คศ.2",VLOOKUP(I326,[1]แผ่น1!$C$11:$E$12,3,TRUE),IF(H326="คศ.3",VLOOKUP(I326,[1]แผ่น1!$C$8:$E$9,3,TRUE),IF(H326="คศ.4",VLOOKUP(I326,[1]แผ่น1!$C$5:$E$6,3,TRUE),IF(H326="คศ.5",VLOOKUP(I326,[1]แผ่น1!$C$2:$E$3,3,TRUE),IF(H326="คศ.2(1)",VLOOKUP(I326,[1]แผ่น1!$C$14:$E$15,3,TRUE),IF(H326="คศ.3(2)",VLOOKUP(I326,[1]แผ่น1!$C$11:$E$12,3,TRUE),IF(H326="คศ.4(3)",VLOOKUP(I326,[1]แผ่น1!$C$8:$E$9,3,TRUE),IF(H326="คศ.5(4)",VLOOKUP(I326,[1]แผ่น1!$C$5:$E$6,3,TRUE),0))))))))))</f>
        <v>30200</v>
      </c>
      <c r="L326" s="91">
        <f t="shared" si="30"/>
        <v>0</v>
      </c>
      <c r="M326" s="92">
        <f t="shared" si="31"/>
        <v>0</v>
      </c>
      <c r="N326" s="90">
        <f t="shared" si="32"/>
        <v>26400</v>
      </c>
      <c r="O326" s="93">
        <v>58390</v>
      </c>
      <c r="P326" s="89">
        <f t="shared" si="33"/>
        <v>26400</v>
      </c>
      <c r="Q326" s="89">
        <f t="shared" si="34"/>
        <v>0</v>
      </c>
      <c r="R326" s="315"/>
      <c r="S326" s="316"/>
      <c r="T326" s="70">
        <v>3</v>
      </c>
      <c r="U326" s="318"/>
    </row>
    <row r="327" spans="1:21">
      <c r="A327" s="317">
        <v>317</v>
      </c>
      <c r="B327" s="68" t="s">
        <v>1133</v>
      </c>
      <c r="C327" s="65" t="s">
        <v>19</v>
      </c>
      <c r="D327" s="66" t="s">
        <v>1149</v>
      </c>
      <c r="E327" s="67" t="s">
        <v>1150</v>
      </c>
      <c r="F327" s="68" t="s">
        <v>124</v>
      </c>
      <c r="G327" s="13" t="s">
        <v>1151</v>
      </c>
      <c r="H327" s="69" t="s">
        <v>124</v>
      </c>
      <c r="I327" s="51">
        <v>15800</v>
      </c>
      <c r="J327" s="128">
        <f>IF(H327="ครูผู้ช่วย",VLOOKUP(I327,[1]แผ่น1!$C$17:$E$18,3,TRUE),IF(H327="คศ.1",VLOOKUP(I327,[1]แผ่น1!$C$14:$E$15,3,TRUE),IF(H327="คศ.2",VLOOKUP(I327,[1]แผ่น1!$C$11:$E$12,3,TRUE),IF(H327="คศ.3",VLOOKUP(I327,[1]แผ่น1!$C$8:$E$9,3,TRUE),IF(H327="คศ.4",VLOOKUP(I327,[1]แผ่น1!$C$5:$E$6,3,TRUE),IF(H327="คศ.5",VLOOKUP(I327,[1]แผ่น1!$C$2:$E$3,3,TRUE),IF(H327="คศ.2(1)",VLOOKUP(I327,[1]แผ่น1!$C$14:$E$15,3,TRUE),IF(H327="คศ.3(2)",VLOOKUP(I327,[1]แผ่น1!$C$11:$E$12,3,TRUE),IF(H327="คศ.4(3)",VLOOKUP(I327,[1]แผ่น1!$C$8:$E$9,3,TRUE),IF(H327="คศ.5(4)",VLOOKUP(I327,[1]แผ่น1!$C$5:$E$6,3,TRUE),0))))))))))</f>
        <v>17480</v>
      </c>
      <c r="L327" s="91">
        <f t="shared" si="30"/>
        <v>0</v>
      </c>
      <c r="M327" s="92">
        <f t="shared" si="31"/>
        <v>0</v>
      </c>
      <c r="N327" s="90">
        <f t="shared" si="32"/>
        <v>15800</v>
      </c>
      <c r="O327" s="93">
        <v>24750</v>
      </c>
      <c r="P327" s="89">
        <f t="shared" si="33"/>
        <v>15800</v>
      </c>
      <c r="Q327" s="89">
        <f t="shared" si="34"/>
        <v>0</v>
      </c>
      <c r="R327" s="315"/>
      <c r="S327" s="316"/>
      <c r="T327" s="70">
        <v>3</v>
      </c>
      <c r="U327" s="318"/>
    </row>
    <row r="328" spans="1:21">
      <c r="A328" s="317">
        <v>318</v>
      </c>
      <c r="B328" s="68" t="s">
        <v>1133</v>
      </c>
      <c r="C328" s="65" t="s">
        <v>23</v>
      </c>
      <c r="D328" s="66" t="s">
        <v>1152</v>
      </c>
      <c r="E328" s="67" t="s">
        <v>1153</v>
      </c>
      <c r="F328" s="68" t="s">
        <v>100</v>
      </c>
      <c r="G328" s="13" t="s">
        <v>1154</v>
      </c>
      <c r="H328" s="69" t="s">
        <v>98</v>
      </c>
      <c r="I328" s="51">
        <v>18030</v>
      </c>
      <c r="J328" s="128">
        <f>IF(H328="ครูผู้ช่วย",VLOOKUP(I328,[1]แผ่น1!$C$17:$E$18,3,TRUE),IF(H328="คศ.1",VLOOKUP(I328,[1]แผ่น1!$C$14:$E$15,3,TRUE),IF(H328="คศ.2",VLOOKUP(I328,[1]แผ่น1!$C$11:$E$12,3,TRUE),IF(H328="คศ.3",VLOOKUP(I328,[1]แผ่น1!$C$8:$E$9,3,TRUE),IF(H328="คศ.4",VLOOKUP(I328,[1]แผ่น1!$C$5:$E$6,3,TRUE),IF(H328="คศ.5",VLOOKUP(I328,[1]แผ่น1!$C$2:$E$3,3,TRUE),IF(H328="คศ.2(1)",VLOOKUP(I328,[1]แผ่น1!$C$14:$E$15,3,TRUE),IF(H328="คศ.3(2)",VLOOKUP(I328,[1]แผ่น1!$C$11:$E$12,3,TRUE),IF(H328="คศ.4(3)",VLOOKUP(I328,[1]แผ่น1!$C$8:$E$9,3,TRUE),IF(H328="คศ.5(4)",VLOOKUP(I328,[1]แผ่น1!$C$5:$E$6,3,TRUE),0))))))))))</f>
        <v>22780</v>
      </c>
      <c r="L328" s="91">
        <f t="shared" si="30"/>
        <v>0</v>
      </c>
      <c r="M328" s="92">
        <f t="shared" si="31"/>
        <v>0</v>
      </c>
      <c r="N328" s="90">
        <f t="shared" si="32"/>
        <v>18030</v>
      </c>
      <c r="O328" s="93">
        <v>41620</v>
      </c>
      <c r="P328" s="89">
        <f t="shared" si="33"/>
        <v>18030</v>
      </c>
      <c r="Q328" s="89">
        <f t="shared" si="34"/>
        <v>0</v>
      </c>
      <c r="R328" s="315"/>
      <c r="S328" s="316"/>
      <c r="T328" s="70">
        <v>3</v>
      </c>
      <c r="U328" s="318"/>
    </row>
    <row r="329" spans="1:21">
      <c r="A329" s="317">
        <v>319</v>
      </c>
      <c r="B329" s="68" t="s">
        <v>1133</v>
      </c>
      <c r="C329" s="65" t="s">
        <v>19</v>
      </c>
      <c r="D329" s="66" t="s">
        <v>1155</v>
      </c>
      <c r="E329" s="67" t="s">
        <v>1156</v>
      </c>
      <c r="F329" s="68" t="s">
        <v>100</v>
      </c>
      <c r="G329" s="13" t="s">
        <v>1157</v>
      </c>
      <c r="H329" s="69" t="s">
        <v>98</v>
      </c>
      <c r="I329" s="51">
        <v>23270</v>
      </c>
      <c r="J329" s="128">
        <f>IF(H329="ครูผู้ช่วย",VLOOKUP(I329,[1]แผ่น1!$C$17:$E$18,3,TRUE),IF(H329="คศ.1",VLOOKUP(I329,[1]แผ่น1!$C$14:$E$15,3,TRUE),IF(H329="คศ.2",VLOOKUP(I329,[1]แผ่น1!$C$11:$E$12,3,TRUE),IF(H329="คศ.3",VLOOKUP(I329,[1]แผ่น1!$C$8:$E$9,3,TRUE),IF(H329="คศ.4",VLOOKUP(I329,[1]แผ่น1!$C$5:$E$6,3,TRUE),IF(H329="คศ.5",VLOOKUP(I329,[1]แผ่น1!$C$2:$E$3,3,TRUE),IF(H329="คศ.2(1)",VLOOKUP(I329,[1]แผ่น1!$C$14:$E$15,3,TRUE),IF(H329="คศ.3(2)",VLOOKUP(I329,[1]แผ่น1!$C$11:$E$12,3,TRUE),IF(H329="คศ.4(3)",VLOOKUP(I329,[1]แผ่น1!$C$8:$E$9,3,TRUE),IF(H329="คศ.5(4)",VLOOKUP(I329,[1]แผ่น1!$C$5:$E$6,3,TRUE),0))))))))))</f>
        <v>22780</v>
      </c>
      <c r="L329" s="91">
        <f t="shared" si="30"/>
        <v>0</v>
      </c>
      <c r="M329" s="92">
        <f t="shared" si="31"/>
        <v>0</v>
      </c>
      <c r="N329" s="90">
        <f t="shared" si="32"/>
        <v>23270</v>
      </c>
      <c r="O329" s="93">
        <v>41620</v>
      </c>
      <c r="P329" s="89">
        <f t="shared" si="33"/>
        <v>23270</v>
      </c>
      <c r="Q329" s="89">
        <f t="shared" si="34"/>
        <v>0</v>
      </c>
      <c r="R329" s="315"/>
      <c r="S329" s="316"/>
      <c r="T329" s="70">
        <v>3</v>
      </c>
      <c r="U329" s="318"/>
    </row>
    <row r="330" spans="1:21">
      <c r="A330" s="317">
        <v>320</v>
      </c>
      <c r="B330" s="68" t="s">
        <v>1133</v>
      </c>
      <c r="C330" s="65" t="s">
        <v>19</v>
      </c>
      <c r="D330" s="66" t="s">
        <v>1158</v>
      </c>
      <c r="E330" s="67" t="s">
        <v>1159</v>
      </c>
      <c r="F330" s="68" t="s">
        <v>100</v>
      </c>
      <c r="G330" s="13" t="s">
        <v>1160</v>
      </c>
      <c r="H330" s="69" t="s">
        <v>98</v>
      </c>
      <c r="I330" s="51">
        <v>18030</v>
      </c>
      <c r="J330" s="128">
        <f>IF(H330="ครูผู้ช่วย",VLOOKUP(I330,[1]แผ่น1!$C$17:$E$18,3,TRUE),IF(H330="คศ.1",VLOOKUP(I330,[1]แผ่น1!$C$14:$E$15,3,TRUE),IF(H330="คศ.2",VLOOKUP(I330,[1]แผ่น1!$C$11:$E$12,3,TRUE),IF(H330="คศ.3",VLOOKUP(I330,[1]แผ่น1!$C$8:$E$9,3,TRUE),IF(H330="คศ.4",VLOOKUP(I330,[1]แผ่น1!$C$5:$E$6,3,TRUE),IF(H330="คศ.5",VLOOKUP(I330,[1]แผ่น1!$C$2:$E$3,3,TRUE),IF(H330="คศ.2(1)",VLOOKUP(I330,[1]แผ่น1!$C$14:$E$15,3,TRUE),IF(H330="คศ.3(2)",VLOOKUP(I330,[1]แผ่น1!$C$11:$E$12,3,TRUE),IF(H330="คศ.4(3)",VLOOKUP(I330,[1]แผ่น1!$C$8:$E$9,3,TRUE),IF(H330="คศ.5(4)",VLOOKUP(I330,[1]แผ่น1!$C$5:$E$6,3,TRUE),0))))))))))</f>
        <v>22780</v>
      </c>
      <c r="L330" s="91">
        <f t="shared" si="30"/>
        <v>0</v>
      </c>
      <c r="M330" s="92">
        <f t="shared" si="31"/>
        <v>0</v>
      </c>
      <c r="N330" s="90">
        <f t="shared" si="32"/>
        <v>18030</v>
      </c>
      <c r="O330" s="93">
        <v>41620</v>
      </c>
      <c r="P330" s="89">
        <f t="shared" si="33"/>
        <v>18030</v>
      </c>
      <c r="Q330" s="89">
        <f t="shared" si="34"/>
        <v>0</v>
      </c>
      <c r="R330" s="315"/>
      <c r="S330" s="316"/>
      <c r="T330" s="70">
        <v>3</v>
      </c>
      <c r="U330" s="318"/>
    </row>
    <row r="331" spans="1:21">
      <c r="A331" s="317">
        <v>321</v>
      </c>
      <c r="B331" s="68" t="s">
        <v>1133</v>
      </c>
      <c r="C331" s="65" t="s">
        <v>19</v>
      </c>
      <c r="D331" s="66" t="s">
        <v>1161</v>
      </c>
      <c r="E331" s="67" t="s">
        <v>1162</v>
      </c>
      <c r="F331" s="68" t="s">
        <v>100</v>
      </c>
      <c r="G331" s="13" t="s">
        <v>1163</v>
      </c>
      <c r="H331" s="69" t="s">
        <v>98</v>
      </c>
      <c r="I331" s="51">
        <v>20920</v>
      </c>
      <c r="J331" s="128">
        <f>IF(H331="ครูผู้ช่วย",VLOOKUP(I331,[1]แผ่น1!$C$17:$E$18,3,TRUE),IF(H331="คศ.1",VLOOKUP(I331,[1]แผ่น1!$C$14:$E$15,3,TRUE),IF(H331="คศ.2",VLOOKUP(I331,[1]แผ่น1!$C$11:$E$12,3,TRUE),IF(H331="คศ.3",VLOOKUP(I331,[1]แผ่น1!$C$8:$E$9,3,TRUE),IF(H331="คศ.4",VLOOKUP(I331,[1]แผ่น1!$C$5:$E$6,3,TRUE),IF(H331="คศ.5",VLOOKUP(I331,[1]แผ่น1!$C$2:$E$3,3,TRUE),IF(H331="คศ.2(1)",VLOOKUP(I331,[1]แผ่น1!$C$14:$E$15,3,TRUE),IF(H331="คศ.3(2)",VLOOKUP(I331,[1]แผ่น1!$C$11:$E$12,3,TRUE),IF(H331="คศ.4(3)",VLOOKUP(I331,[1]แผ่น1!$C$8:$E$9,3,TRUE),IF(H331="คศ.5(4)",VLOOKUP(I331,[1]แผ่น1!$C$5:$E$6,3,TRUE),0))))))))))</f>
        <v>22780</v>
      </c>
      <c r="L331" s="91">
        <f t="shared" si="30"/>
        <v>0</v>
      </c>
      <c r="M331" s="92">
        <f t="shared" si="31"/>
        <v>0</v>
      </c>
      <c r="N331" s="90">
        <f t="shared" si="32"/>
        <v>20920</v>
      </c>
      <c r="O331" s="93">
        <v>41620</v>
      </c>
      <c r="P331" s="89">
        <f t="shared" si="33"/>
        <v>20920</v>
      </c>
      <c r="Q331" s="89">
        <f t="shared" si="34"/>
        <v>0</v>
      </c>
      <c r="R331" s="315"/>
      <c r="S331" s="316"/>
      <c r="T331" s="70">
        <v>3</v>
      </c>
      <c r="U331" s="318"/>
    </row>
    <row r="332" spans="1:21">
      <c r="A332" s="317">
        <v>322</v>
      </c>
      <c r="B332" s="68" t="s">
        <v>1133</v>
      </c>
      <c r="C332" s="65" t="s">
        <v>19</v>
      </c>
      <c r="D332" s="66" t="s">
        <v>1164</v>
      </c>
      <c r="E332" s="67" t="s">
        <v>1165</v>
      </c>
      <c r="F332" s="68" t="s">
        <v>100</v>
      </c>
      <c r="G332" s="13" t="s">
        <v>1166</v>
      </c>
      <c r="H332" s="69" t="s">
        <v>34</v>
      </c>
      <c r="I332" s="51">
        <v>28460</v>
      </c>
      <c r="J332" s="128">
        <f>IF(H332="ครูผู้ช่วย",VLOOKUP(I332,[1]แผ่น1!$C$17:$E$18,3,TRUE),IF(H332="คศ.1",VLOOKUP(I332,[1]แผ่น1!$C$14:$E$15,3,TRUE),IF(H332="คศ.2",VLOOKUP(I332,[1]แผ่น1!$C$11:$E$12,3,TRUE),IF(H332="คศ.3",VLOOKUP(I332,[1]แผ่น1!$C$8:$E$9,3,TRUE),IF(H332="คศ.4",VLOOKUP(I332,[1]แผ่น1!$C$5:$E$6,3,TRUE),IF(H332="คศ.5",VLOOKUP(I332,[1]แผ่น1!$C$2:$E$3,3,TRUE),IF(H332="คศ.2(1)",VLOOKUP(I332,[1]แผ่น1!$C$14:$E$15,3,TRUE),IF(H332="คศ.3(2)",VLOOKUP(I332,[1]แผ่น1!$C$11:$E$12,3,TRUE),IF(H332="คศ.4(3)",VLOOKUP(I332,[1]แผ่น1!$C$8:$E$9,3,TRUE),IF(H332="คศ.5(4)",VLOOKUP(I332,[1]แผ่น1!$C$5:$E$6,3,TRUE),0))))))))))</f>
        <v>30200</v>
      </c>
      <c r="L332" s="91">
        <f t="shared" si="30"/>
        <v>0</v>
      </c>
      <c r="M332" s="92">
        <f t="shared" si="31"/>
        <v>0</v>
      </c>
      <c r="N332" s="90">
        <f t="shared" si="32"/>
        <v>28460</v>
      </c>
      <c r="O332" s="93">
        <v>58390</v>
      </c>
      <c r="P332" s="89">
        <f t="shared" si="33"/>
        <v>28460</v>
      </c>
      <c r="Q332" s="89">
        <f t="shared" si="34"/>
        <v>0</v>
      </c>
      <c r="R332" s="315"/>
      <c r="S332" s="316"/>
      <c r="T332" s="70">
        <v>3</v>
      </c>
      <c r="U332" s="318"/>
    </row>
    <row r="333" spans="1:21">
      <c r="A333" s="317">
        <v>323</v>
      </c>
      <c r="B333" s="68" t="s">
        <v>1133</v>
      </c>
      <c r="C333" s="65" t="s">
        <v>23</v>
      </c>
      <c r="D333" s="66" t="s">
        <v>1167</v>
      </c>
      <c r="E333" s="67" t="s">
        <v>1168</v>
      </c>
      <c r="F333" s="68" t="s">
        <v>100</v>
      </c>
      <c r="G333" s="13" t="s">
        <v>1169</v>
      </c>
      <c r="H333" s="69" t="s">
        <v>18</v>
      </c>
      <c r="I333" s="51">
        <v>48750</v>
      </c>
      <c r="J333" s="128">
        <f>IF(H333="ครูผู้ช่วย",VLOOKUP(I333,[1]แผ่น1!$C$17:$E$18,3,TRUE),IF(H333="คศ.1",VLOOKUP(I333,[1]แผ่น1!$C$14:$E$15,3,TRUE),IF(H333="คศ.2",VLOOKUP(I333,[1]แผ่น1!$C$11:$E$12,3,TRUE),IF(H333="คศ.3",VLOOKUP(I333,[1]แผ่น1!$C$8:$E$9,3,TRUE),IF(H333="คศ.4",VLOOKUP(I333,[1]แผ่น1!$C$5:$E$6,3,TRUE),IF(H333="คศ.5",VLOOKUP(I333,[1]แผ่น1!$C$2:$E$3,3,TRUE),IF(H333="คศ.2(1)",VLOOKUP(I333,[1]แผ่น1!$C$14:$E$15,3,TRUE),IF(H333="คศ.3(2)",VLOOKUP(I333,[1]แผ่น1!$C$11:$E$12,3,TRUE),IF(H333="คศ.4(3)",VLOOKUP(I333,[1]แผ่น1!$C$8:$E$9,3,TRUE),IF(H333="คศ.5(4)",VLOOKUP(I333,[1]แผ่น1!$C$5:$E$6,3,TRUE),0))))))))))</f>
        <v>49330</v>
      </c>
      <c r="L333" s="91">
        <f t="shared" si="30"/>
        <v>0</v>
      </c>
      <c r="M333" s="92">
        <f t="shared" si="31"/>
        <v>0</v>
      </c>
      <c r="N333" s="90">
        <f t="shared" si="32"/>
        <v>48750</v>
      </c>
      <c r="O333" s="93">
        <v>69040</v>
      </c>
      <c r="P333" s="89">
        <f t="shared" si="33"/>
        <v>48750</v>
      </c>
      <c r="Q333" s="89">
        <f t="shared" si="34"/>
        <v>0</v>
      </c>
      <c r="R333" s="315"/>
      <c r="S333" s="316"/>
      <c r="T333" s="70">
        <v>3</v>
      </c>
      <c r="U333" s="318"/>
    </row>
    <row r="334" spans="1:21">
      <c r="A334" s="317">
        <v>324</v>
      </c>
      <c r="B334" s="68" t="s">
        <v>1133</v>
      </c>
      <c r="C334" s="65" t="s">
        <v>19</v>
      </c>
      <c r="D334" s="66" t="s">
        <v>1170</v>
      </c>
      <c r="E334" s="67" t="s">
        <v>1171</v>
      </c>
      <c r="F334" s="68" t="s">
        <v>124</v>
      </c>
      <c r="G334" s="13" t="s">
        <v>1172</v>
      </c>
      <c r="H334" s="69" t="s">
        <v>124</v>
      </c>
      <c r="I334" s="51">
        <v>15800</v>
      </c>
      <c r="J334" s="128">
        <f>IF(H334="ครูผู้ช่วย",VLOOKUP(I334,[1]แผ่น1!$C$17:$E$18,3,TRUE),IF(H334="คศ.1",VLOOKUP(I334,[1]แผ่น1!$C$14:$E$15,3,TRUE),IF(H334="คศ.2",VLOOKUP(I334,[1]แผ่น1!$C$11:$E$12,3,TRUE),IF(H334="คศ.3",VLOOKUP(I334,[1]แผ่น1!$C$8:$E$9,3,TRUE),IF(H334="คศ.4",VLOOKUP(I334,[1]แผ่น1!$C$5:$E$6,3,TRUE),IF(H334="คศ.5",VLOOKUP(I334,[1]แผ่น1!$C$2:$E$3,3,TRUE),IF(H334="คศ.2(1)",VLOOKUP(I334,[1]แผ่น1!$C$14:$E$15,3,TRUE),IF(H334="คศ.3(2)",VLOOKUP(I334,[1]แผ่น1!$C$11:$E$12,3,TRUE),IF(H334="คศ.4(3)",VLOOKUP(I334,[1]แผ่น1!$C$8:$E$9,3,TRUE),IF(H334="คศ.5(4)",VLOOKUP(I334,[1]แผ่น1!$C$5:$E$6,3,TRUE),0))))))))))</f>
        <v>17480</v>
      </c>
      <c r="L334" s="91">
        <f t="shared" si="30"/>
        <v>0</v>
      </c>
      <c r="M334" s="92">
        <f t="shared" si="31"/>
        <v>0</v>
      </c>
      <c r="N334" s="90">
        <f t="shared" si="32"/>
        <v>15800</v>
      </c>
      <c r="O334" s="93">
        <v>24750</v>
      </c>
      <c r="P334" s="89">
        <f t="shared" si="33"/>
        <v>15800</v>
      </c>
      <c r="Q334" s="89">
        <f t="shared" si="34"/>
        <v>0</v>
      </c>
      <c r="R334" s="315"/>
      <c r="S334" s="316"/>
      <c r="T334" s="70">
        <v>3</v>
      </c>
      <c r="U334" s="318"/>
    </row>
    <row r="335" spans="1:21">
      <c r="A335" s="317">
        <v>325</v>
      </c>
      <c r="B335" s="68" t="s">
        <v>1133</v>
      </c>
      <c r="C335" s="65" t="s">
        <v>12</v>
      </c>
      <c r="D335" s="66" t="s">
        <v>1173</v>
      </c>
      <c r="E335" s="67" t="s">
        <v>1174</v>
      </c>
      <c r="F335" s="68" t="s">
        <v>100</v>
      </c>
      <c r="G335" s="13" t="s">
        <v>1175</v>
      </c>
      <c r="H335" s="69" t="s">
        <v>34</v>
      </c>
      <c r="I335" s="51">
        <v>26370</v>
      </c>
      <c r="J335" s="128">
        <f>IF(H335="ครูผู้ช่วย",VLOOKUP(I335,[1]แผ่น1!$C$17:$E$18,3,TRUE),IF(H335="คศ.1",VLOOKUP(I335,[1]แผ่น1!$C$14:$E$15,3,TRUE),IF(H335="คศ.2",VLOOKUP(I335,[1]แผ่น1!$C$11:$E$12,3,TRUE),IF(H335="คศ.3",VLOOKUP(I335,[1]แผ่น1!$C$8:$E$9,3,TRUE),IF(H335="คศ.4",VLOOKUP(I335,[1]แผ่น1!$C$5:$E$6,3,TRUE),IF(H335="คศ.5",VLOOKUP(I335,[1]แผ่น1!$C$2:$E$3,3,TRUE),IF(H335="คศ.2(1)",VLOOKUP(I335,[1]แผ่น1!$C$14:$E$15,3,TRUE),IF(H335="คศ.3(2)",VLOOKUP(I335,[1]แผ่น1!$C$11:$E$12,3,TRUE),IF(H335="คศ.4(3)",VLOOKUP(I335,[1]แผ่น1!$C$8:$E$9,3,TRUE),IF(H335="คศ.5(4)",VLOOKUP(I335,[1]แผ่น1!$C$5:$E$6,3,TRUE),0))))))))))</f>
        <v>30200</v>
      </c>
      <c r="L335" s="91">
        <f t="shared" si="30"/>
        <v>0</v>
      </c>
      <c r="M335" s="92">
        <f t="shared" si="31"/>
        <v>0</v>
      </c>
      <c r="N335" s="90">
        <f t="shared" si="32"/>
        <v>26370</v>
      </c>
      <c r="O335" s="93">
        <v>58390</v>
      </c>
      <c r="P335" s="89">
        <f t="shared" si="33"/>
        <v>26370</v>
      </c>
      <c r="Q335" s="89">
        <f t="shared" si="34"/>
        <v>0</v>
      </c>
      <c r="R335" s="315"/>
      <c r="S335" s="316"/>
      <c r="T335" s="70">
        <v>3</v>
      </c>
      <c r="U335" s="318"/>
    </row>
    <row r="336" spans="1:21">
      <c r="A336" s="317">
        <v>326</v>
      </c>
      <c r="B336" s="68" t="s">
        <v>1133</v>
      </c>
      <c r="C336" s="65" t="s">
        <v>12</v>
      </c>
      <c r="D336" s="66" t="s">
        <v>868</v>
      </c>
      <c r="E336" s="67" t="s">
        <v>1176</v>
      </c>
      <c r="F336" s="68" t="s">
        <v>100</v>
      </c>
      <c r="G336" s="13" t="s">
        <v>1177</v>
      </c>
      <c r="H336" s="69" t="s">
        <v>18</v>
      </c>
      <c r="I336" s="51">
        <v>46220</v>
      </c>
      <c r="J336" s="128">
        <f>IF(H336="ครูผู้ช่วย",VLOOKUP(I336,[1]แผ่น1!$C$17:$E$18,3,TRUE),IF(H336="คศ.1",VLOOKUP(I336,[1]แผ่น1!$C$14:$E$15,3,TRUE),IF(H336="คศ.2",VLOOKUP(I336,[1]แผ่น1!$C$11:$E$12,3,TRUE),IF(H336="คศ.3",VLOOKUP(I336,[1]แผ่น1!$C$8:$E$9,3,TRUE),IF(H336="คศ.4",VLOOKUP(I336,[1]แผ่น1!$C$5:$E$6,3,TRUE),IF(H336="คศ.5",VLOOKUP(I336,[1]แผ่น1!$C$2:$E$3,3,TRUE),IF(H336="คศ.2(1)",VLOOKUP(I336,[1]แผ่น1!$C$14:$E$15,3,TRUE),IF(H336="คศ.3(2)",VLOOKUP(I336,[1]แผ่น1!$C$11:$E$12,3,TRUE),IF(H336="คศ.4(3)",VLOOKUP(I336,[1]แผ่น1!$C$8:$E$9,3,TRUE),IF(H336="คศ.5(4)",VLOOKUP(I336,[1]แผ่น1!$C$5:$E$6,3,TRUE),0))))))))))</f>
        <v>49330</v>
      </c>
      <c r="L336" s="91">
        <f t="shared" si="30"/>
        <v>0</v>
      </c>
      <c r="M336" s="92">
        <f t="shared" si="31"/>
        <v>0</v>
      </c>
      <c r="N336" s="90">
        <f t="shared" si="32"/>
        <v>46220</v>
      </c>
      <c r="O336" s="93">
        <v>69040</v>
      </c>
      <c r="P336" s="89">
        <f t="shared" si="33"/>
        <v>46220</v>
      </c>
      <c r="Q336" s="89">
        <f t="shared" si="34"/>
        <v>0</v>
      </c>
      <c r="R336" s="315"/>
      <c r="S336" s="316"/>
      <c r="T336" s="70">
        <v>3</v>
      </c>
      <c r="U336" s="318"/>
    </row>
    <row r="337" spans="1:21">
      <c r="A337" s="317">
        <v>327</v>
      </c>
      <c r="B337" s="68" t="s">
        <v>1180</v>
      </c>
      <c r="C337" s="65" t="s">
        <v>12</v>
      </c>
      <c r="D337" s="66" t="s">
        <v>1182</v>
      </c>
      <c r="E337" s="67" t="s">
        <v>1183</v>
      </c>
      <c r="F337" s="68" t="s">
        <v>100</v>
      </c>
      <c r="G337" s="13" t="s">
        <v>1184</v>
      </c>
      <c r="H337" s="69" t="s">
        <v>18</v>
      </c>
      <c r="I337" s="51">
        <v>50510</v>
      </c>
      <c r="J337" s="128">
        <f>IF(H337="ครูผู้ช่วย",VLOOKUP(I337,[1]แผ่น1!$C$17:$E$18,3,TRUE),IF(H337="คศ.1",VLOOKUP(I337,[1]แผ่น1!$C$14:$E$15,3,TRUE),IF(H337="คศ.2",VLOOKUP(I337,[1]แผ่น1!$C$11:$E$12,3,TRUE),IF(H337="คศ.3",VLOOKUP(I337,[1]แผ่น1!$C$8:$E$9,3,TRUE),IF(H337="คศ.4",VLOOKUP(I337,[1]แผ่น1!$C$5:$E$6,3,TRUE),IF(H337="คศ.5",VLOOKUP(I337,[1]แผ่น1!$C$2:$E$3,3,TRUE),IF(H337="คศ.2(1)",VLOOKUP(I337,[1]แผ่น1!$C$14:$E$15,3,TRUE),IF(H337="คศ.3(2)",VLOOKUP(I337,[1]แผ่น1!$C$11:$E$12,3,TRUE),IF(H337="คศ.4(3)",VLOOKUP(I337,[1]แผ่น1!$C$8:$E$9,3,TRUE),IF(H337="คศ.5(4)",VLOOKUP(I337,[1]แผ่น1!$C$5:$E$6,3,TRUE),0))))))))))</f>
        <v>49330</v>
      </c>
      <c r="L337" s="91">
        <f t="shared" si="30"/>
        <v>0</v>
      </c>
      <c r="M337" s="92">
        <f t="shared" si="31"/>
        <v>0</v>
      </c>
      <c r="N337" s="90">
        <f t="shared" si="32"/>
        <v>50510</v>
      </c>
      <c r="O337" s="93">
        <v>69040</v>
      </c>
      <c r="P337" s="89">
        <f t="shared" si="33"/>
        <v>50510</v>
      </c>
      <c r="Q337" s="89">
        <f t="shared" si="34"/>
        <v>0</v>
      </c>
      <c r="R337" s="315"/>
      <c r="S337" s="316"/>
      <c r="T337" s="70">
        <v>3</v>
      </c>
      <c r="U337" s="318"/>
    </row>
    <row r="338" spans="1:21">
      <c r="A338" s="317">
        <v>328</v>
      </c>
      <c r="B338" s="68" t="s">
        <v>1180</v>
      </c>
      <c r="C338" s="65" t="s">
        <v>19</v>
      </c>
      <c r="D338" s="66" t="s">
        <v>1185</v>
      </c>
      <c r="E338" s="67" t="s">
        <v>1186</v>
      </c>
      <c r="F338" s="68" t="s">
        <v>100</v>
      </c>
      <c r="G338" s="13" t="s">
        <v>1187</v>
      </c>
      <c r="H338" s="69" t="s">
        <v>18</v>
      </c>
      <c r="I338" s="51">
        <v>51220</v>
      </c>
      <c r="J338" s="128">
        <f>IF(H338="ครูผู้ช่วย",VLOOKUP(I338,[1]แผ่น1!$C$17:$E$18,3,TRUE),IF(H338="คศ.1",VLOOKUP(I338,[1]แผ่น1!$C$14:$E$15,3,TRUE),IF(H338="คศ.2",VLOOKUP(I338,[1]แผ่น1!$C$11:$E$12,3,TRUE),IF(H338="คศ.3",VLOOKUP(I338,[1]แผ่น1!$C$8:$E$9,3,TRUE),IF(H338="คศ.4",VLOOKUP(I338,[1]แผ่น1!$C$5:$E$6,3,TRUE),IF(H338="คศ.5",VLOOKUP(I338,[1]แผ่น1!$C$2:$E$3,3,TRUE),IF(H338="คศ.2(1)",VLOOKUP(I338,[1]แผ่น1!$C$14:$E$15,3,TRUE),IF(H338="คศ.3(2)",VLOOKUP(I338,[1]แผ่น1!$C$11:$E$12,3,TRUE),IF(H338="คศ.4(3)",VLOOKUP(I338,[1]แผ่น1!$C$8:$E$9,3,TRUE),IF(H338="คศ.5(4)",VLOOKUP(I338,[1]แผ่น1!$C$5:$E$6,3,TRUE),0))))))))))</f>
        <v>49330</v>
      </c>
      <c r="L338" s="91">
        <f t="shared" si="30"/>
        <v>0</v>
      </c>
      <c r="M338" s="92">
        <f t="shared" si="31"/>
        <v>0</v>
      </c>
      <c r="N338" s="90">
        <f t="shared" si="32"/>
        <v>51220</v>
      </c>
      <c r="O338" s="93">
        <v>69040</v>
      </c>
      <c r="P338" s="89">
        <f t="shared" si="33"/>
        <v>51220</v>
      </c>
      <c r="Q338" s="89">
        <f t="shared" si="34"/>
        <v>0</v>
      </c>
      <c r="R338" s="315"/>
      <c r="S338" s="316"/>
      <c r="T338" s="70">
        <v>3</v>
      </c>
      <c r="U338" s="318"/>
    </row>
    <row r="339" spans="1:21">
      <c r="A339" s="317">
        <v>329</v>
      </c>
      <c r="B339" s="68" t="s">
        <v>1190</v>
      </c>
      <c r="C339" s="65" t="s">
        <v>19</v>
      </c>
      <c r="D339" s="66" t="s">
        <v>1188</v>
      </c>
      <c r="E339" s="67" t="s">
        <v>1189</v>
      </c>
      <c r="F339" s="68" t="s">
        <v>100</v>
      </c>
      <c r="G339" s="13" t="s">
        <v>1191</v>
      </c>
      <c r="H339" s="69" t="s">
        <v>34</v>
      </c>
      <c r="I339" s="51">
        <v>30350</v>
      </c>
      <c r="J339" s="128">
        <f>IF(H339="ครูผู้ช่วย",VLOOKUP(I339,[1]แผ่น1!$C$17:$E$18,3,TRUE),IF(H339="คศ.1",VLOOKUP(I339,[1]แผ่น1!$C$14:$E$15,3,TRUE),IF(H339="คศ.2",VLOOKUP(I339,[1]แผ่น1!$C$11:$E$12,3,TRUE),IF(H339="คศ.3",VLOOKUP(I339,[1]แผ่น1!$C$8:$E$9,3,TRUE),IF(H339="คศ.4",VLOOKUP(I339,[1]แผ่น1!$C$5:$E$6,3,TRUE),IF(H339="คศ.5",VLOOKUP(I339,[1]แผ่น1!$C$2:$E$3,3,TRUE),IF(H339="คศ.2(1)",VLOOKUP(I339,[1]แผ่น1!$C$14:$E$15,3,TRUE),IF(H339="คศ.3(2)",VLOOKUP(I339,[1]แผ่น1!$C$11:$E$12,3,TRUE),IF(H339="คศ.4(3)",VLOOKUP(I339,[1]แผ่น1!$C$8:$E$9,3,TRUE),IF(H339="คศ.5(4)",VLOOKUP(I339,[1]แผ่น1!$C$5:$E$6,3,TRUE),0))))))))))</f>
        <v>35270</v>
      </c>
      <c r="L339" s="91">
        <f t="shared" si="30"/>
        <v>0</v>
      </c>
      <c r="M339" s="92">
        <f t="shared" si="31"/>
        <v>0</v>
      </c>
      <c r="N339" s="90">
        <f t="shared" si="32"/>
        <v>30350</v>
      </c>
      <c r="O339" s="93">
        <v>58390</v>
      </c>
      <c r="P339" s="89">
        <f t="shared" si="33"/>
        <v>30350</v>
      </c>
      <c r="Q339" s="89">
        <f t="shared" si="34"/>
        <v>0</v>
      </c>
      <c r="R339" s="315"/>
      <c r="S339" s="316"/>
      <c r="T339" s="70">
        <v>3</v>
      </c>
      <c r="U339" s="318"/>
    </row>
    <row r="340" spans="1:21">
      <c r="A340" s="317">
        <v>330</v>
      </c>
      <c r="B340" s="68" t="s">
        <v>1190</v>
      </c>
      <c r="C340" s="65" t="s">
        <v>19</v>
      </c>
      <c r="D340" s="66" t="s">
        <v>131</v>
      </c>
      <c r="E340" s="67" t="s">
        <v>1192</v>
      </c>
      <c r="F340" s="68" t="s">
        <v>100</v>
      </c>
      <c r="G340" s="13" t="s">
        <v>1193</v>
      </c>
      <c r="H340" s="69" t="s">
        <v>98</v>
      </c>
      <c r="I340" s="51">
        <v>25770</v>
      </c>
      <c r="J340" s="128">
        <f>IF(H340="ครูผู้ช่วย",VLOOKUP(I340,[1]แผ่น1!$C$17:$E$18,3,TRUE),IF(H340="คศ.1",VLOOKUP(I340,[1]แผ่น1!$C$14:$E$15,3,TRUE),IF(H340="คศ.2",VLOOKUP(I340,[1]แผ่น1!$C$11:$E$12,3,TRUE),IF(H340="คศ.3",VLOOKUP(I340,[1]แผ่น1!$C$8:$E$9,3,TRUE),IF(H340="คศ.4",VLOOKUP(I340,[1]แผ่น1!$C$5:$E$6,3,TRUE),IF(H340="คศ.5",VLOOKUP(I340,[1]แผ่น1!$C$2:$E$3,3,TRUE),IF(H340="คศ.2(1)",VLOOKUP(I340,[1]แผ่น1!$C$14:$E$15,3,TRUE),IF(H340="คศ.3(2)",VLOOKUP(I340,[1]แผ่น1!$C$11:$E$12,3,TRUE),IF(H340="คศ.4(3)",VLOOKUP(I340,[1]แผ่น1!$C$8:$E$9,3,TRUE),IF(H340="คศ.5(4)",VLOOKUP(I340,[1]แผ่น1!$C$5:$E$6,3,TRUE),0))))))))))</f>
        <v>29600</v>
      </c>
      <c r="L340" s="91">
        <f t="shared" si="30"/>
        <v>0</v>
      </c>
      <c r="M340" s="92">
        <f t="shared" si="31"/>
        <v>0</v>
      </c>
      <c r="N340" s="90">
        <f t="shared" si="32"/>
        <v>25770</v>
      </c>
      <c r="O340" s="93">
        <v>41620</v>
      </c>
      <c r="P340" s="89">
        <f t="shared" si="33"/>
        <v>25770</v>
      </c>
      <c r="Q340" s="89">
        <f t="shared" si="34"/>
        <v>0</v>
      </c>
      <c r="R340" s="315"/>
      <c r="S340" s="316"/>
      <c r="T340" s="70">
        <v>3</v>
      </c>
      <c r="U340" s="318"/>
    </row>
    <row r="341" spans="1:21">
      <c r="A341" s="317">
        <v>331</v>
      </c>
      <c r="B341" s="68" t="s">
        <v>1190</v>
      </c>
      <c r="C341" s="65" t="s">
        <v>19</v>
      </c>
      <c r="D341" s="66" t="s">
        <v>1194</v>
      </c>
      <c r="E341" s="67" t="s">
        <v>1195</v>
      </c>
      <c r="F341" s="68" t="s">
        <v>100</v>
      </c>
      <c r="G341" s="13" t="s">
        <v>1196</v>
      </c>
      <c r="H341" s="69" t="s">
        <v>98</v>
      </c>
      <c r="I341" s="26">
        <v>18690</v>
      </c>
      <c r="J341" s="128">
        <f>IF(H341="ครูผู้ช่วย",VLOOKUP(I341,[1]แผ่น1!$C$17:$E$18,3,TRUE),IF(H341="คศ.1",VLOOKUP(I341,[1]แผ่น1!$C$14:$E$15,3,TRUE),IF(H341="คศ.2",VLOOKUP(I341,[1]แผ่น1!$C$11:$E$12,3,TRUE),IF(H341="คศ.3",VLOOKUP(I341,[1]แผ่น1!$C$8:$E$9,3,TRUE),IF(H341="คศ.4",VLOOKUP(I341,[1]แผ่น1!$C$5:$E$6,3,TRUE),IF(H341="คศ.5",VLOOKUP(I341,[1]แผ่น1!$C$2:$E$3,3,TRUE),IF(H341="คศ.2(1)",VLOOKUP(I341,[1]แผ่น1!$C$14:$E$15,3,TRUE),IF(H341="คศ.3(2)",VLOOKUP(I341,[1]แผ่น1!$C$11:$E$12,3,TRUE),IF(H341="คศ.4(3)",VLOOKUP(I341,[1]แผ่น1!$C$8:$E$9,3,TRUE),IF(H341="คศ.5(4)",VLOOKUP(I341,[1]แผ่น1!$C$5:$E$6,3,TRUE),0))))))))))</f>
        <v>22780</v>
      </c>
      <c r="L341" s="91">
        <f t="shared" ref="L341:L404" si="35">J341*K341/100</f>
        <v>0</v>
      </c>
      <c r="M341" s="92">
        <f t="shared" ref="M341:M404" si="36">CEILING(J341*K341/100,10)</f>
        <v>0</v>
      </c>
      <c r="N341" s="90">
        <f t="shared" ref="N341:N404" si="37">I341+M341</f>
        <v>18690</v>
      </c>
      <c r="O341" s="93">
        <v>41620</v>
      </c>
      <c r="P341" s="89">
        <f t="shared" ref="P341:P404" si="38">IF(N341&lt;=O341,N341,O341)</f>
        <v>18690</v>
      </c>
      <c r="Q341" s="89">
        <f t="shared" ref="Q341:Q404" si="39">IF(N341-O341&lt;0,0,N341-O341)</f>
        <v>0</v>
      </c>
      <c r="R341" s="315"/>
      <c r="S341" s="316"/>
      <c r="T341" s="70">
        <v>3</v>
      </c>
      <c r="U341" s="318"/>
    </row>
    <row r="342" spans="1:21">
      <c r="A342" s="317">
        <v>332</v>
      </c>
      <c r="B342" s="68" t="s">
        <v>1190</v>
      </c>
      <c r="C342" s="65" t="s">
        <v>19</v>
      </c>
      <c r="D342" s="66" t="s">
        <v>1197</v>
      </c>
      <c r="E342" s="67" t="s">
        <v>1198</v>
      </c>
      <c r="F342" s="68" t="s">
        <v>124</v>
      </c>
      <c r="G342" s="13" t="s">
        <v>1199</v>
      </c>
      <c r="H342" s="69" t="s">
        <v>124</v>
      </c>
      <c r="I342" s="51">
        <v>15800</v>
      </c>
      <c r="J342" s="128">
        <f>IF(H342="ครูผู้ช่วย",VLOOKUP(I342,[1]แผ่น1!$C$17:$E$18,3,TRUE),IF(H342="คศ.1",VLOOKUP(I342,[1]แผ่น1!$C$14:$E$15,3,TRUE),IF(H342="คศ.2",VLOOKUP(I342,[1]แผ่น1!$C$11:$E$12,3,TRUE),IF(H342="คศ.3",VLOOKUP(I342,[1]แผ่น1!$C$8:$E$9,3,TRUE),IF(H342="คศ.4",VLOOKUP(I342,[1]แผ่น1!$C$5:$E$6,3,TRUE),IF(H342="คศ.5",VLOOKUP(I342,[1]แผ่น1!$C$2:$E$3,3,TRUE),IF(H342="คศ.2(1)",VLOOKUP(I342,[1]แผ่น1!$C$14:$E$15,3,TRUE),IF(H342="คศ.3(2)",VLOOKUP(I342,[1]แผ่น1!$C$11:$E$12,3,TRUE),IF(H342="คศ.4(3)",VLOOKUP(I342,[1]แผ่น1!$C$8:$E$9,3,TRUE),IF(H342="คศ.5(4)",VLOOKUP(I342,[1]แผ่น1!$C$5:$E$6,3,TRUE),0))))))))))</f>
        <v>17480</v>
      </c>
      <c r="L342" s="91">
        <f t="shared" si="35"/>
        <v>0</v>
      </c>
      <c r="M342" s="92">
        <f t="shared" si="36"/>
        <v>0</v>
      </c>
      <c r="N342" s="90">
        <f t="shared" si="37"/>
        <v>15800</v>
      </c>
      <c r="O342" s="93">
        <v>24750</v>
      </c>
      <c r="P342" s="89">
        <f t="shared" si="38"/>
        <v>15800</v>
      </c>
      <c r="Q342" s="89">
        <f t="shared" si="39"/>
        <v>0</v>
      </c>
      <c r="R342" s="315"/>
      <c r="S342" s="316"/>
      <c r="T342" s="70">
        <v>3</v>
      </c>
      <c r="U342" s="318"/>
    </row>
    <row r="343" spans="1:21">
      <c r="A343" s="317">
        <v>333</v>
      </c>
      <c r="B343" s="68" t="s">
        <v>1190</v>
      </c>
      <c r="C343" s="65" t="s">
        <v>23</v>
      </c>
      <c r="D343" s="66" t="s">
        <v>1200</v>
      </c>
      <c r="E343" s="67" t="s">
        <v>1201</v>
      </c>
      <c r="F343" s="68" t="s">
        <v>100</v>
      </c>
      <c r="G343" s="19">
        <v>565</v>
      </c>
      <c r="H343" s="69" t="s">
        <v>34</v>
      </c>
      <c r="I343" s="51">
        <v>26670</v>
      </c>
      <c r="J343" s="128">
        <f>IF(H343="ครูผู้ช่วย",VLOOKUP(I343,[1]แผ่น1!$C$17:$E$18,3,TRUE),IF(H343="คศ.1",VLOOKUP(I343,[1]แผ่น1!$C$14:$E$15,3,TRUE),IF(H343="คศ.2",VLOOKUP(I343,[1]แผ่น1!$C$11:$E$12,3,TRUE),IF(H343="คศ.3",VLOOKUP(I343,[1]แผ่น1!$C$8:$E$9,3,TRUE),IF(H343="คศ.4",VLOOKUP(I343,[1]แผ่น1!$C$5:$E$6,3,TRUE),IF(H343="คศ.5",VLOOKUP(I343,[1]แผ่น1!$C$2:$E$3,3,TRUE),IF(H343="คศ.2(1)",VLOOKUP(I343,[1]แผ่น1!$C$14:$E$15,3,TRUE),IF(H343="คศ.3(2)",VLOOKUP(I343,[1]แผ่น1!$C$11:$E$12,3,TRUE),IF(H343="คศ.4(3)",VLOOKUP(I343,[1]แผ่น1!$C$8:$E$9,3,TRUE),IF(H343="คศ.5(4)",VLOOKUP(I343,[1]แผ่น1!$C$5:$E$6,3,TRUE),0))))))))))</f>
        <v>30200</v>
      </c>
      <c r="L343" s="91">
        <f t="shared" si="35"/>
        <v>0</v>
      </c>
      <c r="M343" s="92">
        <f t="shared" si="36"/>
        <v>0</v>
      </c>
      <c r="N343" s="90">
        <f t="shared" si="37"/>
        <v>26670</v>
      </c>
      <c r="O343" s="93">
        <v>58390</v>
      </c>
      <c r="P343" s="89">
        <f t="shared" si="38"/>
        <v>26670</v>
      </c>
      <c r="Q343" s="89">
        <f t="shared" si="39"/>
        <v>0</v>
      </c>
      <c r="R343" s="315"/>
      <c r="S343" s="316"/>
      <c r="T343" s="70">
        <v>3</v>
      </c>
      <c r="U343" s="318"/>
    </row>
    <row r="344" spans="1:21">
      <c r="A344" s="317">
        <v>334</v>
      </c>
      <c r="B344" s="68" t="s">
        <v>1190</v>
      </c>
      <c r="C344" s="65" t="s">
        <v>12</v>
      </c>
      <c r="D344" s="66" t="s">
        <v>1202</v>
      </c>
      <c r="E344" s="67" t="s">
        <v>1203</v>
      </c>
      <c r="F344" s="68" t="s">
        <v>100</v>
      </c>
      <c r="G344" s="13" t="s">
        <v>1204</v>
      </c>
      <c r="H344" s="69" t="s">
        <v>18</v>
      </c>
      <c r="I344" s="51">
        <v>47810</v>
      </c>
      <c r="J344" s="128">
        <f>IF(H344="ครูผู้ช่วย",VLOOKUP(I344,[1]แผ่น1!$C$17:$E$18,3,TRUE),IF(H344="คศ.1",VLOOKUP(I344,[1]แผ่น1!$C$14:$E$15,3,TRUE),IF(H344="คศ.2",VLOOKUP(I344,[1]แผ่น1!$C$11:$E$12,3,TRUE),IF(H344="คศ.3",VLOOKUP(I344,[1]แผ่น1!$C$8:$E$9,3,TRUE),IF(H344="คศ.4",VLOOKUP(I344,[1]แผ่น1!$C$5:$E$6,3,TRUE),IF(H344="คศ.5",VLOOKUP(I344,[1]แผ่น1!$C$2:$E$3,3,TRUE),IF(H344="คศ.2(1)",VLOOKUP(I344,[1]แผ่น1!$C$14:$E$15,3,TRUE),IF(H344="คศ.3(2)",VLOOKUP(I344,[1]แผ่น1!$C$11:$E$12,3,TRUE),IF(H344="คศ.4(3)",VLOOKUP(I344,[1]แผ่น1!$C$8:$E$9,3,TRUE),IF(H344="คศ.5(4)",VLOOKUP(I344,[1]แผ่น1!$C$5:$E$6,3,TRUE),0))))))))))</f>
        <v>49330</v>
      </c>
      <c r="L344" s="91">
        <f t="shared" si="35"/>
        <v>0</v>
      </c>
      <c r="M344" s="92">
        <f t="shared" si="36"/>
        <v>0</v>
      </c>
      <c r="N344" s="90">
        <f t="shared" si="37"/>
        <v>47810</v>
      </c>
      <c r="O344" s="93">
        <v>69040</v>
      </c>
      <c r="P344" s="89">
        <f t="shared" si="38"/>
        <v>47810</v>
      </c>
      <c r="Q344" s="89">
        <f t="shared" si="39"/>
        <v>0</v>
      </c>
      <c r="R344" s="315"/>
      <c r="S344" s="316"/>
      <c r="T344" s="70">
        <v>3</v>
      </c>
      <c r="U344" s="318"/>
    </row>
    <row r="345" spans="1:21">
      <c r="A345" s="317">
        <v>335</v>
      </c>
      <c r="B345" s="68" t="s">
        <v>1190</v>
      </c>
      <c r="C345" s="65" t="s">
        <v>19</v>
      </c>
      <c r="D345" s="66" t="s">
        <v>188</v>
      </c>
      <c r="E345" s="67" t="s">
        <v>1205</v>
      </c>
      <c r="F345" s="68" t="s">
        <v>124</v>
      </c>
      <c r="G345" s="13" t="s">
        <v>1206</v>
      </c>
      <c r="H345" s="69" t="s">
        <v>124</v>
      </c>
      <c r="I345" s="51">
        <v>15050</v>
      </c>
      <c r="J345" s="128">
        <f>IF(H345="ครูผู้ช่วย",VLOOKUP(I345,[1]แผ่น1!$C$17:$E$18,3,TRUE),IF(H345="คศ.1",VLOOKUP(I345,[1]แผ่น1!$C$14:$E$15,3,TRUE),IF(H345="คศ.2",VLOOKUP(I345,[1]แผ่น1!$C$11:$E$12,3,TRUE),IF(H345="คศ.3",VLOOKUP(I345,[1]แผ่น1!$C$8:$E$9,3,TRUE),IF(H345="คศ.4",VLOOKUP(I345,[1]แผ่น1!$C$5:$E$6,3,TRUE),IF(H345="คศ.5",VLOOKUP(I345,[1]แผ่น1!$C$2:$E$3,3,TRUE),IF(H345="คศ.2(1)",VLOOKUP(I345,[1]แผ่น1!$C$14:$E$15,3,TRUE),IF(H345="คศ.3(2)",VLOOKUP(I345,[1]แผ่น1!$C$11:$E$12,3,TRUE),IF(H345="คศ.4(3)",VLOOKUP(I345,[1]แผ่น1!$C$8:$E$9,3,TRUE),IF(H345="คศ.5(4)",VLOOKUP(I345,[1]แผ่น1!$C$5:$E$6,3,TRUE),0))))))))))</f>
        <v>17480</v>
      </c>
      <c r="L345" s="91">
        <f t="shared" si="35"/>
        <v>0</v>
      </c>
      <c r="M345" s="92">
        <f t="shared" si="36"/>
        <v>0</v>
      </c>
      <c r="N345" s="90">
        <f t="shared" si="37"/>
        <v>15050</v>
      </c>
      <c r="O345" s="93">
        <v>24750</v>
      </c>
      <c r="P345" s="89">
        <f t="shared" si="38"/>
        <v>15050</v>
      </c>
      <c r="Q345" s="89">
        <f t="shared" si="39"/>
        <v>0</v>
      </c>
      <c r="R345" s="315"/>
      <c r="S345" s="316"/>
      <c r="T345" s="70">
        <v>3</v>
      </c>
      <c r="U345" s="318"/>
    </row>
    <row r="346" spans="1:21">
      <c r="A346" s="317">
        <v>336</v>
      </c>
      <c r="B346" s="68" t="s">
        <v>1190</v>
      </c>
      <c r="C346" s="65" t="s">
        <v>23</v>
      </c>
      <c r="D346" s="66" t="s">
        <v>1210</v>
      </c>
      <c r="E346" s="67" t="s">
        <v>1211</v>
      </c>
      <c r="F346" s="68" t="s">
        <v>100</v>
      </c>
      <c r="G346" s="13" t="s">
        <v>1212</v>
      </c>
      <c r="H346" s="69" t="s">
        <v>18</v>
      </c>
      <c r="I346" s="51">
        <v>48450</v>
      </c>
      <c r="J346" s="128">
        <f>IF(H346="ครูผู้ช่วย",VLOOKUP(I346,[1]แผ่น1!$C$17:$E$18,3,TRUE),IF(H346="คศ.1",VLOOKUP(I346,[1]แผ่น1!$C$14:$E$15,3,TRUE),IF(H346="คศ.2",VLOOKUP(I346,[1]แผ่น1!$C$11:$E$12,3,TRUE),IF(H346="คศ.3",VLOOKUP(I346,[1]แผ่น1!$C$8:$E$9,3,TRUE),IF(H346="คศ.4",VLOOKUP(I346,[1]แผ่น1!$C$5:$E$6,3,TRUE),IF(H346="คศ.5",VLOOKUP(I346,[1]แผ่น1!$C$2:$E$3,3,TRUE),IF(H346="คศ.2(1)",VLOOKUP(I346,[1]แผ่น1!$C$14:$E$15,3,TRUE),IF(H346="คศ.3(2)",VLOOKUP(I346,[1]แผ่น1!$C$11:$E$12,3,TRUE),IF(H346="คศ.4(3)",VLOOKUP(I346,[1]แผ่น1!$C$8:$E$9,3,TRUE),IF(H346="คศ.5(4)",VLOOKUP(I346,[1]แผ่น1!$C$5:$E$6,3,TRUE),0))))))))))</f>
        <v>49330</v>
      </c>
      <c r="L346" s="91">
        <f t="shared" si="35"/>
        <v>0</v>
      </c>
      <c r="M346" s="92">
        <f t="shared" si="36"/>
        <v>0</v>
      </c>
      <c r="N346" s="90">
        <f t="shared" si="37"/>
        <v>48450</v>
      </c>
      <c r="O346" s="93">
        <v>69040</v>
      </c>
      <c r="P346" s="89">
        <f t="shared" si="38"/>
        <v>48450</v>
      </c>
      <c r="Q346" s="89">
        <f t="shared" si="39"/>
        <v>0</v>
      </c>
      <c r="R346" s="315"/>
      <c r="S346" s="316"/>
      <c r="T346" s="70">
        <v>3</v>
      </c>
      <c r="U346" s="318"/>
    </row>
    <row r="347" spans="1:21">
      <c r="A347" s="317">
        <v>337</v>
      </c>
      <c r="B347" s="68" t="s">
        <v>1190</v>
      </c>
      <c r="C347" s="65" t="s">
        <v>12</v>
      </c>
      <c r="D347" s="66" t="s">
        <v>1213</v>
      </c>
      <c r="E347" s="67" t="s">
        <v>1214</v>
      </c>
      <c r="F347" s="68" t="s">
        <v>100</v>
      </c>
      <c r="G347" s="13" t="s">
        <v>1215</v>
      </c>
      <c r="H347" s="69" t="s">
        <v>18</v>
      </c>
      <c r="I347" s="51">
        <v>40390</v>
      </c>
      <c r="J347" s="128">
        <f>IF(H347="ครูผู้ช่วย",VLOOKUP(I347,[1]แผ่น1!$C$17:$E$18,3,TRUE),IF(H347="คศ.1",VLOOKUP(I347,[1]แผ่น1!$C$14:$E$15,3,TRUE),IF(H347="คศ.2",VLOOKUP(I347,[1]แผ่น1!$C$11:$E$12,3,TRUE),IF(H347="คศ.3",VLOOKUP(I347,[1]แผ่น1!$C$8:$E$9,3,TRUE),IF(H347="คศ.4",VLOOKUP(I347,[1]แผ่น1!$C$5:$E$6,3,TRUE),IF(H347="คศ.5",VLOOKUP(I347,[1]แผ่น1!$C$2:$E$3,3,TRUE),IF(H347="คศ.2(1)",VLOOKUP(I347,[1]แผ่น1!$C$14:$E$15,3,TRUE),IF(H347="คศ.3(2)",VLOOKUP(I347,[1]แผ่น1!$C$11:$E$12,3,TRUE),IF(H347="คศ.4(3)",VLOOKUP(I347,[1]แผ่น1!$C$8:$E$9,3,TRUE),IF(H347="คศ.5(4)",VLOOKUP(I347,[1]แผ่น1!$C$5:$E$6,3,TRUE),0))))))))))</f>
        <v>49330</v>
      </c>
      <c r="L347" s="91">
        <f t="shared" si="35"/>
        <v>0</v>
      </c>
      <c r="M347" s="92">
        <f t="shared" si="36"/>
        <v>0</v>
      </c>
      <c r="N347" s="90">
        <f t="shared" si="37"/>
        <v>40390</v>
      </c>
      <c r="O347" s="93">
        <v>69040</v>
      </c>
      <c r="P347" s="89">
        <f t="shared" si="38"/>
        <v>40390</v>
      </c>
      <c r="Q347" s="89">
        <f t="shared" si="39"/>
        <v>0</v>
      </c>
      <c r="R347" s="315"/>
      <c r="S347" s="316"/>
      <c r="T347" s="70">
        <v>3</v>
      </c>
      <c r="U347" s="318"/>
    </row>
    <row r="348" spans="1:21">
      <c r="A348" s="317">
        <v>338</v>
      </c>
      <c r="B348" s="68" t="s">
        <v>1190</v>
      </c>
      <c r="C348" s="65" t="s">
        <v>12</v>
      </c>
      <c r="D348" s="66" t="s">
        <v>1216</v>
      </c>
      <c r="E348" s="67" t="s">
        <v>1217</v>
      </c>
      <c r="F348" s="68" t="s">
        <v>100</v>
      </c>
      <c r="G348" s="13" t="s">
        <v>1218</v>
      </c>
      <c r="H348" s="69" t="s">
        <v>18</v>
      </c>
      <c r="I348" s="51">
        <v>42110</v>
      </c>
      <c r="J348" s="128">
        <f>IF(H348="ครูผู้ช่วย",VLOOKUP(I348,[1]แผ่น1!$C$17:$E$18,3,TRUE),IF(H348="คศ.1",VLOOKUP(I348,[1]แผ่น1!$C$14:$E$15,3,TRUE),IF(H348="คศ.2",VLOOKUP(I348,[1]แผ่น1!$C$11:$E$12,3,TRUE),IF(H348="คศ.3",VLOOKUP(I348,[1]แผ่น1!$C$8:$E$9,3,TRUE),IF(H348="คศ.4",VLOOKUP(I348,[1]แผ่น1!$C$5:$E$6,3,TRUE),IF(H348="คศ.5",VLOOKUP(I348,[1]แผ่น1!$C$2:$E$3,3,TRUE),IF(H348="คศ.2(1)",VLOOKUP(I348,[1]แผ่น1!$C$14:$E$15,3,TRUE),IF(H348="คศ.3(2)",VLOOKUP(I348,[1]แผ่น1!$C$11:$E$12,3,TRUE),IF(H348="คศ.4(3)",VLOOKUP(I348,[1]แผ่น1!$C$8:$E$9,3,TRUE),IF(H348="คศ.5(4)",VLOOKUP(I348,[1]แผ่น1!$C$5:$E$6,3,TRUE),0))))))))))</f>
        <v>49330</v>
      </c>
      <c r="L348" s="91">
        <f t="shared" si="35"/>
        <v>0</v>
      </c>
      <c r="M348" s="92">
        <f t="shared" si="36"/>
        <v>0</v>
      </c>
      <c r="N348" s="90">
        <f t="shared" si="37"/>
        <v>42110</v>
      </c>
      <c r="O348" s="93">
        <v>69040</v>
      </c>
      <c r="P348" s="89">
        <f t="shared" si="38"/>
        <v>42110</v>
      </c>
      <c r="Q348" s="89">
        <f t="shared" si="39"/>
        <v>0</v>
      </c>
      <c r="R348" s="315"/>
      <c r="S348" s="316"/>
      <c r="T348" s="70">
        <v>3</v>
      </c>
      <c r="U348" s="318"/>
    </row>
    <row r="349" spans="1:21">
      <c r="A349" s="317">
        <v>339</v>
      </c>
      <c r="B349" s="68" t="s">
        <v>1190</v>
      </c>
      <c r="C349" s="65" t="s">
        <v>12</v>
      </c>
      <c r="D349" s="66" t="s">
        <v>1219</v>
      </c>
      <c r="E349" s="67" t="s">
        <v>1220</v>
      </c>
      <c r="F349" s="68" t="s">
        <v>100</v>
      </c>
      <c r="G349" s="13" t="s">
        <v>1221</v>
      </c>
      <c r="H349" s="69" t="s">
        <v>18</v>
      </c>
      <c r="I349" s="51">
        <v>42860</v>
      </c>
      <c r="J349" s="128">
        <f>IF(H349="ครูผู้ช่วย",VLOOKUP(I349,[1]แผ่น1!$C$17:$E$18,3,TRUE),IF(H349="คศ.1",VLOOKUP(I349,[1]แผ่น1!$C$14:$E$15,3,TRUE),IF(H349="คศ.2",VLOOKUP(I349,[1]แผ่น1!$C$11:$E$12,3,TRUE),IF(H349="คศ.3",VLOOKUP(I349,[1]แผ่น1!$C$8:$E$9,3,TRUE),IF(H349="คศ.4",VLOOKUP(I349,[1]แผ่น1!$C$5:$E$6,3,TRUE),IF(H349="คศ.5",VLOOKUP(I349,[1]แผ่น1!$C$2:$E$3,3,TRUE),IF(H349="คศ.2(1)",VLOOKUP(I349,[1]แผ่น1!$C$14:$E$15,3,TRUE),IF(H349="คศ.3(2)",VLOOKUP(I349,[1]แผ่น1!$C$11:$E$12,3,TRUE),IF(H349="คศ.4(3)",VLOOKUP(I349,[1]แผ่น1!$C$8:$E$9,3,TRUE),IF(H349="คศ.5(4)",VLOOKUP(I349,[1]แผ่น1!$C$5:$E$6,3,TRUE),0))))))))))</f>
        <v>49330</v>
      </c>
      <c r="L349" s="91">
        <f t="shared" si="35"/>
        <v>0</v>
      </c>
      <c r="M349" s="92">
        <f t="shared" si="36"/>
        <v>0</v>
      </c>
      <c r="N349" s="90">
        <f t="shared" si="37"/>
        <v>42860</v>
      </c>
      <c r="O349" s="93">
        <v>69040</v>
      </c>
      <c r="P349" s="89">
        <f t="shared" si="38"/>
        <v>42860</v>
      </c>
      <c r="Q349" s="89">
        <f t="shared" si="39"/>
        <v>0</v>
      </c>
      <c r="R349" s="315"/>
      <c r="S349" s="316"/>
      <c r="T349" s="70">
        <v>3</v>
      </c>
      <c r="U349" s="318"/>
    </row>
    <row r="350" spans="1:21">
      <c r="A350" s="317">
        <v>340</v>
      </c>
      <c r="B350" s="68" t="s">
        <v>1190</v>
      </c>
      <c r="C350" s="65" t="s">
        <v>12</v>
      </c>
      <c r="D350" s="66" t="s">
        <v>1222</v>
      </c>
      <c r="E350" s="67" t="s">
        <v>1223</v>
      </c>
      <c r="F350" s="68" t="s">
        <v>100</v>
      </c>
      <c r="G350" s="13" t="s">
        <v>1224</v>
      </c>
      <c r="H350" s="69" t="s">
        <v>18</v>
      </c>
      <c r="I350" s="51">
        <v>35980</v>
      </c>
      <c r="J350" s="128">
        <f>IF(H350="ครูผู้ช่วย",VLOOKUP(I350,[1]แผ่น1!$C$17:$E$18,3,TRUE),IF(H350="คศ.1",VLOOKUP(I350,[1]แผ่น1!$C$14:$E$15,3,TRUE),IF(H350="คศ.2",VLOOKUP(I350,[1]แผ่น1!$C$11:$E$12,3,TRUE),IF(H350="คศ.3",VLOOKUP(I350,[1]แผ่น1!$C$8:$E$9,3,TRUE),IF(H350="คศ.4",VLOOKUP(I350,[1]แผ่น1!$C$5:$E$6,3,TRUE),IF(H350="คศ.5",VLOOKUP(I350,[1]แผ่น1!$C$2:$E$3,3,TRUE),IF(H350="คศ.2(1)",VLOOKUP(I350,[1]แผ่น1!$C$14:$E$15,3,TRUE),IF(H350="คศ.3(2)",VLOOKUP(I350,[1]แผ่น1!$C$11:$E$12,3,TRUE),IF(H350="คศ.4(3)",VLOOKUP(I350,[1]แผ่น1!$C$8:$E$9,3,TRUE),IF(H350="คศ.5(4)",VLOOKUP(I350,[1]แผ่น1!$C$5:$E$6,3,TRUE),0))))))))))</f>
        <v>37200</v>
      </c>
      <c r="L350" s="91">
        <f t="shared" si="35"/>
        <v>0</v>
      </c>
      <c r="M350" s="92">
        <f t="shared" si="36"/>
        <v>0</v>
      </c>
      <c r="N350" s="90">
        <f t="shared" si="37"/>
        <v>35980</v>
      </c>
      <c r="O350" s="93">
        <v>69040</v>
      </c>
      <c r="P350" s="89">
        <f t="shared" si="38"/>
        <v>35980</v>
      </c>
      <c r="Q350" s="89">
        <f t="shared" si="39"/>
        <v>0</v>
      </c>
      <c r="R350" s="315"/>
      <c r="S350" s="316"/>
      <c r="T350" s="70">
        <v>3</v>
      </c>
      <c r="U350" s="318"/>
    </row>
    <row r="351" spans="1:21">
      <c r="A351" s="317">
        <v>341</v>
      </c>
      <c r="B351" s="68" t="s">
        <v>1227</v>
      </c>
      <c r="C351" s="65" t="s">
        <v>23</v>
      </c>
      <c r="D351" s="66" t="s">
        <v>1229</v>
      </c>
      <c r="E351" s="67" t="s">
        <v>1230</v>
      </c>
      <c r="F351" s="68" t="s">
        <v>100</v>
      </c>
      <c r="G351" s="13" t="s">
        <v>1231</v>
      </c>
      <c r="H351" s="69" t="s">
        <v>18</v>
      </c>
      <c r="I351" s="51">
        <v>41390</v>
      </c>
      <c r="J351" s="128">
        <f>IF(H351="ครูผู้ช่วย",VLOOKUP(I351,[1]แผ่น1!$C$17:$E$18,3,TRUE),IF(H351="คศ.1",VLOOKUP(I351,[1]แผ่น1!$C$14:$E$15,3,TRUE),IF(H351="คศ.2",VLOOKUP(I351,[1]แผ่น1!$C$11:$E$12,3,TRUE),IF(H351="คศ.3",VLOOKUP(I351,[1]แผ่น1!$C$8:$E$9,3,TRUE),IF(H351="คศ.4",VLOOKUP(I351,[1]แผ่น1!$C$5:$E$6,3,TRUE),IF(H351="คศ.5",VLOOKUP(I351,[1]แผ่น1!$C$2:$E$3,3,TRUE),IF(H351="คศ.2(1)",VLOOKUP(I351,[1]แผ่น1!$C$14:$E$15,3,TRUE),IF(H351="คศ.3(2)",VLOOKUP(I351,[1]แผ่น1!$C$11:$E$12,3,TRUE),IF(H351="คศ.4(3)",VLOOKUP(I351,[1]แผ่น1!$C$8:$E$9,3,TRUE),IF(H351="คศ.5(4)",VLOOKUP(I351,[1]แผ่น1!$C$5:$E$6,3,TRUE),0))))))))))</f>
        <v>49330</v>
      </c>
      <c r="L351" s="91">
        <f t="shared" si="35"/>
        <v>0</v>
      </c>
      <c r="M351" s="92">
        <f t="shared" si="36"/>
        <v>0</v>
      </c>
      <c r="N351" s="90">
        <f t="shared" si="37"/>
        <v>41390</v>
      </c>
      <c r="O351" s="93">
        <v>69040</v>
      </c>
      <c r="P351" s="89">
        <f t="shared" si="38"/>
        <v>41390</v>
      </c>
      <c r="Q351" s="89">
        <f t="shared" si="39"/>
        <v>0</v>
      </c>
      <c r="R351" s="315"/>
      <c r="S351" s="316"/>
      <c r="T351" s="70">
        <v>3</v>
      </c>
      <c r="U351" s="318"/>
    </row>
    <row r="352" spans="1:21">
      <c r="A352" s="317">
        <v>342</v>
      </c>
      <c r="B352" s="68" t="s">
        <v>1227</v>
      </c>
      <c r="C352" s="65" t="s">
        <v>12</v>
      </c>
      <c r="D352" s="66" t="s">
        <v>1095</v>
      </c>
      <c r="E352" s="67" t="s">
        <v>1232</v>
      </c>
      <c r="F352" s="68" t="s">
        <v>100</v>
      </c>
      <c r="G352" s="13" t="s">
        <v>1233</v>
      </c>
      <c r="H352" s="69" t="s">
        <v>18</v>
      </c>
      <c r="I352" s="51">
        <v>60050</v>
      </c>
      <c r="J352" s="128">
        <f>IF(H352="ครูผู้ช่วย",VLOOKUP(I352,[1]แผ่น1!$C$17:$E$18,3,TRUE),IF(H352="คศ.1",VLOOKUP(I352,[1]แผ่น1!$C$14:$E$15,3,TRUE),IF(H352="คศ.2",VLOOKUP(I352,[1]แผ่น1!$C$11:$E$12,3,TRUE),IF(H352="คศ.3",VLOOKUP(I352,[1]แผ่น1!$C$8:$E$9,3,TRUE),IF(H352="คศ.4",VLOOKUP(I352,[1]แผ่น1!$C$5:$E$6,3,TRUE),IF(H352="คศ.5",VLOOKUP(I352,[1]แผ่น1!$C$2:$E$3,3,TRUE),IF(H352="คศ.2(1)",VLOOKUP(I352,[1]แผ่น1!$C$14:$E$15,3,TRUE),IF(H352="คศ.3(2)",VLOOKUP(I352,[1]แผ่น1!$C$11:$E$12,3,TRUE),IF(H352="คศ.4(3)",VLOOKUP(I352,[1]แผ่น1!$C$8:$E$9,3,TRUE),IF(H352="คศ.5(4)",VLOOKUP(I352,[1]แผ่น1!$C$5:$E$6,3,TRUE),0))))))))))</f>
        <v>49330</v>
      </c>
      <c r="L352" s="91">
        <f t="shared" si="35"/>
        <v>0</v>
      </c>
      <c r="M352" s="92">
        <f t="shared" si="36"/>
        <v>0</v>
      </c>
      <c r="N352" s="90">
        <f t="shared" si="37"/>
        <v>60050</v>
      </c>
      <c r="O352" s="93">
        <v>69040</v>
      </c>
      <c r="P352" s="89">
        <f t="shared" si="38"/>
        <v>60050</v>
      </c>
      <c r="Q352" s="89">
        <f t="shared" si="39"/>
        <v>0</v>
      </c>
      <c r="R352" s="315"/>
      <c r="S352" s="316"/>
      <c r="T352" s="70">
        <v>3</v>
      </c>
      <c r="U352" s="318"/>
    </row>
    <row r="353" spans="1:21">
      <c r="A353" s="317">
        <v>343</v>
      </c>
      <c r="B353" s="68" t="s">
        <v>1227</v>
      </c>
      <c r="C353" s="65" t="s">
        <v>23</v>
      </c>
      <c r="D353" s="66" t="s">
        <v>1234</v>
      </c>
      <c r="E353" s="67" t="s">
        <v>1235</v>
      </c>
      <c r="F353" s="68" t="s">
        <v>124</v>
      </c>
      <c r="G353" s="13" t="s">
        <v>1236</v>
      </c>
      <c r="H353" s="69" t="s">
        <v>124</v>
      </c>
      <c r="I353" s="51">
        <v>15800</v>
      </c>
      <c r="J353" s="128">
        <f>IF(H353="ครูผู้ช่วย",VLOOKUP(I353,[1]แผ่น1!$C$17:$E$18,3,TRUE),IF(H353="คศ.1",VLOOKUP(I353,[1]แผ่น1!$C$14:$E$15,3,TRUE),IF(H353="คศ.2",VLOOKUP(I353,[1]แผ่น1!$C$11:$E$12,3,TRUE),IF(H353="คศ.3",VLOOKUP(I353,[1]แผ่น1!$C$8:$E$9,3,TRUE),IF(H353="คศ.4",VLOOKUP(I353,[1]แผ่น1!$C$5:$E$6,3,TRUE),IF(H353="คศ.5",VLOOKUP(I353,[1]แผ่น1!$C$2:$E$3,3,TRUE),IF(H353="คศ.2(1)",VLOOKUP(I353,[1]แผ่น1!$C$14:$E$15,3,TRUE),IF(H353="คศ.3(2)",VLOOKUP(I353,[1]แผ่น1!$C$11:$E$12,3,TRUE),IF(H353="คศ.4(3)",VLOOKUP(I353,[1]แผ่น1!$C$8:$E$9,3,TRUE),IF(H353="คศ.5(4)",VLOOKUP(I353,[1]แผ่น1!$C$5:$E$6,3,TRUE),0))))))))))</f>
        <v>17480</v>
      </c>
      <c r="L353" s="91">
        <f t="shared" si="35"/>
        <v>0</v>
      </c>
      <c r="M353" s="92">
        <f t="shared" si="36"/>
        <v>0</v>
      </c>
      <c r="N353" s="90">
        <f t="shared" si="37"/>
        <v>15800</v>
      </c>
      <c r="O353" s="93">
        <v>24750</v>
      </c>
      <c r="P353" s="89">
        <f t="shared" si="38"/>
        <v>15800</v>
      </c>
      <c r="Q353" s="89">
        <f t="shared" si="39"/>
        <v>0</v>
      </c>
      <c r="R353" s="315"/>
      <c r="S353" s="316"/>
      <c r="T353" s="70">
        <v>3</v>
      </c>
      <c r="U353" s="318"/>
    </row>
    <row r="354" spans="1:21">
      <c r="A354" s="317">
        <v>344</v>
      </c>
      <c r="B354" s="68" t="s">
        <v>1227</v>
      </c>
      <c r="C354" s="65" t="s">
        <v>12</v>
      </c>
      <c r="D354" s="66" t="s">
        <v>1237</v>
      </c>
      <c r="E354" s="67" t="s">
        <v>541</v>
      </c>
      <c r="F354" s="68" t="s">
        <v>100</v>
      </c>
      <c r="G354" s="13" t="s">
        <v>1238</v>
      </c>
      <c r="H354" s="69" t="s">
        <v>18</v>
      </c>
      <c r="I354" s="51">
        <v>57540</v>
      </c>
      <c r="J354" s="128">
        <f>IF(H354="ครูผู้ช่วย",VLOOKUP(I354,[1]แผ่น1!$C$17:$E$18,3,TRUE),IF(H354="คศ.1",VLOOKUP(I354,[1]แผ่น1!$C$14:$E$15,3,TRUE),IF(H354="คศ.2",VLOOKUP(I354,[1]แผ่น1!$C$11:$E$12,3,TRUE),IF(H354="คศ.3",VLOOKUP(I354,[1]แผ่น1!$C$8:$E$9,3,TRUE),IF(H354="คศ.4",VLOOKUP(I354,[1]แผ่น1!$C$5:$E$6,3,TRUE),IF(H354="คศ.5",VLOOKUP(I354,[1]แผ่น1!$C$2:$E$3,3,TRUE),IF(H354="คศ.2(1)",VLOOKUP(I354,[1]แผ่น1!$C$14:$E$15,3,TRUE),IF(H354="คศ.3(2)",VLOOKUP(I354,[1]แผ่น1!$C$11:$E$12,3,TRUE),IF(H354="คศ.4(3)",VLOOKUP(I354,[1]แผ่น1!$C$8:$E$9,3,TRUE),IF(H354="คศ.5(4)",VLOOKUP(I354,[1]แผ่น1!$C$5:$E$6,3,TRUE),0))))))))))</f>
        <v>49330</v>
      </c>
      <c r="L354" s="91">
        <f t="shared" si="35"/>
        <v>0</v>
      </c>
      <c r="M354" s="92">
        <f t="shared" si="36"/>
        <v>0</v>
      </c>
      <c r="N354" s="90">
        <f t="shared" si="37"/>
        <v>57540</v>
      </c>
      <c r="O354" s="93">
        <v>69040</v>
      </c>
      <c r="P354" s="89">
        <f t="shared" si="38"/>
        <v>57540</v>
      </c>
      <c r="Q354" s="89">
        <f t="shared" si="39"/>
        <v>0</v>
      </c>
      <c r="R354" s="315"/>
      <c r="S354" s="316"/>
      <c r="T354" s="70">
        <v>3</v>
      </c>
      <c r="U354" s="318"/>
    </row>
    <row r="355" spans="1:21">
      <c r="A355" s="317">
        <v>345</v>
      </c>
      <c r="B355" s="68" t="s">
        <v>1227</v>
      </c>
      <c r="C355" s="65" t="s">
        <v>12</v>
      </c>
      <c r="D355" s="66" t="s">
        <v>1239</v>
      </c>
      <c r="E355" s="67" t="s">
        <v>1240</v>
      </c>
      <c r="F355" s="68" t="s">
        <v>100</v>
      </c>
      <c r="G355" s="13" t="s">
        <v>1241</v>
      </c>
      <c r="H355" s="69" t="s">
        <v>18</v>
      </c>
      <c r="I355" s="51">
        <v>56790</v>
      </c>
      <c r="J355" s="128">
        <f>IF(H355="ครูผู้ช่วย",VLOOKUP(I355,[1]แผ่น1!$C$17:$E$18,3,TRUE),IF(H355="คศ.1",VLOOKUP(I355,[1]แผ่น1!$C$14:$E$15,3,TRUE),IF(H355="คศ.2",VLOOKUP(I355,[1]แผ่น1!$C$11:$E$12,3,TRUE),IF(H355="คศ.3",VLOOKUP(I355,[1]แผ่น1!$C$8:$E$9,3,TRUE),IF(H355="คศ.4",VLOOKUP(I355,[1]แผ่น1!$C$5:$E$6,3,TRUE),IF(H355="คศ.5",VLOOKUP(I355,[1]แผ่น1!$C$2:$E$3,3,TRUE),IF(H355="คศ.2(1)",VLOOKUP(I355,[1]แผ่น1!$C$14:$E$15,3,TRUE),IF(H355="คศ.3(2)",VLOOKUP(I355,[1]แผ่น1!$C$11:$E$12,3,TRUE),IF(H355="คศ.4(3)",VLOOKUP(I355,[1]แผ่น1!$C$8:$E$9,3,TRUE),IF(H355="คศ.5(4)",VLOOKUP(I355,[1]แผ่น1!$C$5:$E$6,3,TRUE),0))))))))))</f>
        <v>49330</v>
      </c>
      <c r="L355" s="91">
        <f t="shared" si="35"/>
        <v>0</v>
      </c>
      <c r="M355" s="92">
        <f t="shared" si="36"/>
        <v>0</v>
      </c>
      <c r="N355" s="90">
        <f t="shared" si="37"/>
        <v>56790</v>
      </c>
      <c r="O355" s="93">
        <v>69040</v>
      </c>
      <c r="P355" s="89">
        <f t="shared" si="38"/>
        <v>56790</v>
      </c>
      <c r="Q355" s="89">
        <f t="shared" si="39"/>
        <v>0</v>
      </c>
      <c r="R355" s="315"/>
      <c r="S355" s="316"/>
      <c r="T355" s="70">
        <v>3</v>
      </c>
      <c r="U355" s="318"/>
    </row>
    <row r="356" spans="1:21">
      <c r="A356" s="317">
        <v>346</v>
      </c>
      <c r="B356" s="68" t="s">
        <v>1227</v>
      </c>
      <c r="C356" s="65" t="s">
        <v>12</v>
      </c>
      <c r="D356" s="66" t="s">
        <v>1242</v>
      </c>
      <c r="E356" s="67" t="s">
        <v>1052</v>
      </c>
      <c r="F356" s="68" t="s">
        <v>100</v>
      </c>
      <c r="G356" s="13" t="s">
        <v>1243</v>
      </c>
      <c r="H356" s="69" t="s">
        <v>18</v>
      </c>
      <c r="I356" s="51">
        <v>61700</v>
      </c>
      <c r="J356" s="128">
        <f>IF(H356="ครูผู้ช่วย",VLOOKUP(I356,[1]แผ่น1!$C$17:$E$18,3,TRUE),IF(H356="คศ.1",VLOOKUP(I356,[1]แผ่น1!$C$14:$E$15,3,TRUE),IF(H356="คศ.2",VLOOKUP(I356,[1]แผ่น1!$C$11:$E$12,3,TRUE),IF(H356="คศ.3",VLOOKUP(I356,[1]แผ่น1!$C$8:$E$9,3,TRUE),IF(H356="คศ.4",VLOOKUP(I356,[1]แผ่น1!$C$5:$E$6,3,TRUE),IF(H356="คศ.5",VLOOKUP(I356,[1]แผ่น1!$C$2:$E$3,3,TRUE),IF(H356="คศ.2(1)",VLOOKUP(I356,[1]แผ่น1!$C$14:$E$15,3,TRUE),IF(H356="คศ.3(2)",VLOOKUP(I356,[1]แผ่น1!$C$11:$E$12,3,TRUE),IF(H356="คศ.4(3)",VLOOKUP(I356,[1]แผ่น1!$C$8:$E$9,3,TRUE),IF(H356="คศ.5(4)",VLOOKUP(I356,[1]แผ่น1!$C$5:$E$6,3,TRUE),0))))))))))</f>
        <v>49330</v>
      </c>
      <c r="L356" s="91">
        <f t="shared" si="35"/>
        <v>0</v>
      </c>
      <c r="M356" s="92">
        <f t="shared" si="36"/>
        <v>0</v>
      </c>
      <c r="N356" s="90">
        <f t="shared" si="37"/>
        <v>61700</v>
      </c>
      <c r="O356" s="93">
        <v>69040</v>
      </c>
      <c r="P356" s="89">
        <f t="shared" si="38"/>
        <v>61700</v>
      </c>
      <c r="Q356" s="89">
        <f t="shared" si="39"/>
        <v>0</v>
      </c>
      <c r="R356" s="315"/>
      <c r="S356" s="316"/>
      <c r="T356" s="70">
        <v>3</v>
      </c>
      <c r="U356" s="318"/>
    </row>
    <row r="357" spans="1:21">
      <c r="A357" s="317">
        <v>347</v>
      </c>
      <c r="B357" s="68" t="s">
        <v>1227</v>
      </c>
      <c r="C357" s="65" t="s">
        <v>19</v>
      </c>
      <c r="D357" s="66" t="s">
        <v>1244</v>
      </c>
      <c r="E357" s="67" t="s">
        <v>1245</v>
      </c>
      <c r="F357" s="68" t="s">
        <v>124</v>
      </c>
      <c r="G357" s="13" t="s">
        <v>1246</v>
      </c>
      <c r="H357" s="69" t="s">
        <v>124</v>
      </c>
      <c r="I357" s="51">
        <v>17480</v>
      </c>
      <c r="J357" s="128">
        <f>IF(H357="ครูผู้ช่วย",VLOOKUP(I357,[1]แผ่น1!$C$17:$E$18,3,TRUE),IF(H357="คศ.1",VLOOKUP(I357,[1]แผ่น1!$C$14:$E$15,3,TRUE),IF(H357="คศ.2",VLOOKUP(I357,[1]แผ่น1!$C$11:$E$12,3,TRUE),IF(H357="คศ.3",VLOOKUP(I357,[1]แผ่น1!$C$8:$E$9,3,TRUE),IF(H357="คศ.4",VLOOKUP(I357,[1]แผ่น1!$C$5:$E$6,3,TRUE),IF(H357="คศ.5",VLOOKUP(I357,[1]แผ่น1!$C$2:$E$3,3,TRUE),IF(H357="คศ.2(1)",VLOOKUP(I357,[1]แผ่น1!$C$14:$E$15,3,TRUE),IF(H357="คศ.3(2)",VLOOKUP(I357,[1]แผ่น1!$C$11:$E$12,3,TRUE),IF(H357="คศ.4(3)",VLOOKUP(I357,[1]แผ่น1!$C$8:$E$9,3,TRUE),IF(H357="คศ.5(4)",VLOOKUP(I357,[1]แผ่น1!$C$5:$E$6,3,TRUE),0))))))))))</f>
        <v>17480</v>
      </c>
      <c r="L357" s="91">
        <f t="shared" si="35"/>
        <v>0</v>
      </c>
      <c r="M357" s="92">
        <f t="shared" si="36"/>
        <v>0</v>
      </c>
      <c r="N357" s="90">
        <f t="shared" si="37"/>
        <v>17480</v>
      </c>
      <c r="O357" s="93">
        <v>24750</v>
      </c>
      <c r="P357" s="89">
        <f t="shared" si="38"/>
        <v>17480</v>
      </c>
      <c r="Q357" s="89">
        <f t="shared" si="39"/>
        <v>0</v>
      </c>
      <c r="R357" s="315"/>
      <c r="S357" s="316"/>
      <c r="T357" s="70">
        <v>3</v>
      </c>
      <c r="U357" s="318"/>
    </row>
    <row r="358" spans="1:21">
      <c r="A358" s="317">
        <v>348</v>
      </c>
      <c r="B358" s="68" t="s">
        <v>1227</v>
      </c>
      <c r="C358" s="65" t="s">
        <v>19</v>
      </c>
      <c r="D358" s="66" t="s">
        <v>1247</v>
      </c>
      <c r="E358" s="67" t="s">
        <v>1248</v>
      </c>
      <c r="F358" s="68" t="s">
        <v>100</v>
      </c>
      <c r="G358" s="13" t="s">
        <v>1249</v>
      </c>
      <c r="H358" s="69" t="s">
        <v>98</v>
      </c>
      <c r="I358" s="51">
        <v>18060</v>
      </c>
      <c r="J358" s="128">
        <f>IF(H358="ครูผู้ช่วย",VLOOKUP(I358,[1]แผ่น1!$C$17:$E$18,3,TRUE),IF(H358="คศ.1",VLOOKUP(I358,[1]แผ่น1!$C$14:$E$15,3,TRUE),IF(H358="คศ.2",VLOOKUP(I358,[1]แผ่น1!$C$11:$E$12,3,TRUE),IF(H358="คศ.3",VLOOKUP(I358,[1]แผ่น1!$C$8:$E$9,3,TRUE),IF(H358="คศ.4",VLOOKUP(I358,[1]แผ่น1!$C$5:$E$6,3,TRUE),IF(H358="คศ.5",VLOOKUP(I358,[1]แผ่น1!$C$2:$E$3,3,TRUE),IF(H358="คศ.2(1)",VLOOKUP(I358,[1]แผ่น1!$C$14:$E$15,3,TRUE),IF(H358="คศ.3(2)",VLOOKUP(I358,[1]แผ่น1!$C$11:$E$12,3,TRUE),IF(H358="คศ.4(3)",VLOOKUP(I358,[1]แผ่น1!$C$8:$E$9,3,TRUE),IF(H358="คศ.5(4)",VLOOKUP(I358,[1]แผ่น1!$C$5:$E$6,3,TRUE),0))))))))))</f>
        <v>22780</v>
      </c>
      <c r="L358" s="91">
        <f t="shared" si="35"/>
        <v>0</v>
      </c>
      <c r="M358" s="92">
        <f t="shared" si="36"/>
        <v>0</v>
      </c>
      <c r="N358" s="90">
        <f t="shared" si="37"/>
        <v>18060</v>
      </c>
      <c r="O358" s="93">
        <v>41620</v>
      </c>
      <c r="P358" s="89">
        <f t="shared" si="38"/>
        <v>18060</v>
      </c>
      <c r="Q358" s="89">
        <f t="shared" si="39"/>
        <v>0</v>
      </c>
      <c r="R358" s="315"/>
      <c r="S358" s="316"/>
      <c r="T358" s="70">
        <v>3</v>
      </c>
      <c r="U358" s="318"/>
    </row>
    <row r="359" spans="1:21">
      <c r="A359" s="317">
        <v>349</v>
      </c>
      <c r="B359" s="68" t="s">
        <v>1227</v>
      </c>
      <c r="C359" s="65" t="s">
        <v>12</v>
      </c>
      <c r="D359" s="66" t="s">
        <v>1250</v>
      </c>
      <c r="E359" s="67" t="s">
        <v>1251</v>
      </c>
      <c r="F359" s="68" t="s">
        <v>100</v>
      </c>
      <c r="G359" s="13" t="s">
        <v>1252</v>
      </c>
      <c r="H359" s="69" t="s">
        <v>18</v>
      </c>
      <c r="I359" s="51">
        <v>40690</v>
      </c>
      <c r="J359" s="128">
        <f>IF(H359="ครูผู้ช่วย",VLOOKUP(I359,[1]แผ่น1!$C$17:$E$18,3,TRUE),IF(H359="คศ.1",VLOOKUP(I359,[1]แผ่น1!$C$14:$E$15,3,TRUE),IF(H359="คศ.2",VLOOKUP(I359,[1]แผ่น1!$C$11:$E$12,3,TRUE),IF(H359="คศ.3",VLOOKUP(I359,[1]แผ่น1!$C$8:$E$9,3,TRUE),IF(H359="คศ.4",VLOOKUP(I359,[1]แผ่น1!$C$5:$E$6,3,TRUE),IF(H359="คศ.5",VLOOKUP(I359,[1]แผ่น1!$C$2:$E$3,3,TRUE),IF(H359="คศ.2(1)",VLOOKUP(I359,[1]แผ่น1!$C$14:$E$15,3,TRUE),IF(H359="คศ.3(2)",VLOOKUP(I359,[1]แผ่น1!$C$11:$E$12,3,TRUE),IF(H359="คศ.4(3)",VLOOKUP(I359,[1]แผ่น1!$C$8:$E$9,3,TRUE),IF(H359="คศ.5(4)",VLOOKUP(I359,[1]แผ่น1!$C$5:$E$6,3,TRUE),0))))))))))</f>
        <v>49330</v>
      </c>
      <c r="L359" s="91">
        <f t="shared" si="35"/>
        <v>0</v>
      </c>
      <c r="M359" s="92">
        <f t="shared" si="36"/>
        <v>0</v>
      </c>
      <c r="N359" s="90">
        <f t="shared" si="37"/>
        <v>40690</v>
      </c>
      <c r="O359" s="93">
        <v>69040</v>
      </c>
      <c r="P359" s="89">
        <f t="shared" si="38"/>
        <v>40690</v>
      </c>
      <c r="Q359" s="89">
        <f t="shared" si="39"/>
        <v>0</v>
      </c>
      <c r="R359" s="315"/>
      <c r="S359" s="316"/>
      <c r="T359" s="70">
        <v>3</v>
      </c>
      <c r="U359" s="318"/>
    </row>
    <row r="360" spans="1:21">
      <c r="A360" s="317">
        <v>350</v>
      </c>
      <c r="B360" s="68" t="s">
        <v>1227</v>
      </c>
      <c r="C360" s="65" t="s">
        <v>12</v>
      </c>
      <c r="D360" s="66" t="s">
        <v>1120</v>
      </c>
      <c r="E360" s="67" t="s">
        <v>686</v>
      </c>
      <c r="F360" s="68" t="s">
        <v>100</v>
      </c>
      <c r="G360" s="13" t="s">
        <v>1253</v>
      </c>
      <c r="H360" s="69" t="s">
        <v>18</v>
      </c>
      <c r="I360" s="51">
        <v>41260</v>
      </c>
      <c r="J360" s="128">
        <f>IF(H360="ครูผู้ช่วย",VLOOKUP(I360,[1]แผ่น1!$C$17:$E$18,3,TRUE),IF(H360="คศ.1",VLOOKUP(I360,[1]แผ่น1!$C$14:$E$15,3,TRUE),IF(H360="คศ.2",VLOOKUP(I360,[1]แผ่น1!$C$11:$E$12,3,TRUE),IF(H360="คศ.3",VLOOKUP(I360,[1]แผ่น1!$C$8:$E$9,3,TRUE),IF(H360="คศ.4",VLOOKUP(I360,[1]แผ่น1!$C$5:$E$6,3,TRUE),IF(H360="คศ.5",VLOOKUP(I360,[1]แผ่น1!$C$2:$E$3,3,TRUE),IF(H360="คศ.2(1)",VLOOKUP(I360,[1]แผ่น1!$C$14:$E$15,3,TRUE),IF(H360="คศ.3(2)",VLOOKUP(I360,[1]แผ่น1!$C$11:$E$12,3,TRUE),IF(H360="คศ.4(3)",VLOOKUP(I360,[1]แผ่น1!$C$8:$E$9,3,TRUE),IF(H360="คศ.5(4)",VLOOKUP(I360,[1]แผ่น1!$C$5:$E$6,3,TRUE),0))))))))))</f>
        <v>49330</v>
      </c>
      <c r="L360" s="91">
        <f t="shared" si="35"/>
        <v>0</v>
      </c>
      <c r="M360" s="92">
        <f t="shared" si="36"/>
        <v>0</v>
      </c>
      <c r="N360" s="90">
        <f t="shared" si="37"/>
        <v>41260</v>
      </c>
      <c r="O360" s="93">
        <v>69040</v>
      </c>
      <c r="P360" s="89">
        <f t="shared" si="38"/>
        <v>41260</v>
      </c>
      <c r="Q360" s="89">
        <f t="shared" si="39"/>
        <v>0</v>
      </c>
      <c r="R360" s="315"/>
      <c r="S360" s="316"/>
      <c r="T360" s="70">
        <v>3</v>
      </c>
      <c r="U360" s="318"/>
    </row>
    <row r="361" spans="1:21">
      <c r="A361" s="317">
        <v>351</v>
      </c>
      <c r="B361" s="68" t="s">
        <v>1227</v>
      </c>
      <c r="C361" s="65" t="s">
        <v>19</v>
      </c>
      <c r="D361" s="66" t="s">
        <v>1254</v>
      </c>
      <c r="E361" s="67" t="s">
        <v>1255</v>
      </c>
      <c r="F361" s="68" t="s">
        <v>124</v>
      </c>
      <c r="G361" s="13" t="s">
        <v>1256</v>
      </c>
      <c r="H361" s="69" t="s">
        <v>124</v>
      </c>
      <c r="I361" s="51">
        <v>15800</v>
      </c>
      <c r="J361" s="128">
        <f>IF(H361="ครูผู้ช่วย",VLOOKUP(I361,[1]แผ่น1!$C$17:$E$18,3,TRUE),IF(H361="คศ.1",VLOOKUP(I361,[1]แผ่น1!$C$14:$E$15,3,TRUE),IF(H361="คศ.2",VLOOKUP(I361,[1]แผ่น1!$C$11:$E$12,3,TRUE),IF(H361="คศ.3",VLOOKUP(I361,[1]แผ่น1!$C$8:$E$9,3,TRUE),IF(H361="คศ.4",VLOOKUP(I361,[1]แผ่น1!$C$5:$E$6,3,TRUE),IF(H361="คศ.5",VLOOKUP(I361,[1]แผ่น1!$C$2:$E$3,3,TRUE),IF(H361="คศ.2(1)",VLOOKUP(I361,[1]แผ่น1!$C$14:$E$15,3,TRUE),IF(H361="คศ.3(2)",VLOOKUP(I361,[1]แผ่น1!$C$11:$E$12,3,TRUE),IF(H361="คศ.4(3)",VLOOKUP(I361,[1]แผ่น1!$C$8:$E$9,3,TRUE),IF(H361="คศ.5(4)",VLOOKUP(I361,[1]แผ่น1!$C$5:$E$6,3,TRUE),0))))))))))</f>
        <v>17480</v>
      </c>
      <c r="L361" s="91">
        <f t="shared" si="35"/>
        <v>0</v>
      </c>
      <c r="M361" s="92">
        <f t="shared" si="36"/>
        <v>0</v>
      </c>
      <c r="N361" s="90">
        <f t="shared" si="37"/>
        <v>15800</v>
      </c>
      <c r="O361" s="93">
        <v>24750</v>
      </c>
      <c r="P361" s="89">
        <f t="shared" si="38"/>
        <v>15800</v>
      </c>
      <c r="Q361" s="89">
        <f t="shared" si="39"/>
        <v>0</v>
      </c>
      <c r="R361" s="315"/>
      <c r="S361" s="316"/>
      <c r="T361" s="70">
        <v>3</v>
      </c>
      <c r="U361" s="318"/>
    </row>
    <row r="362" spans="1:21">
      <c r="A362" s="317">
        <v>352</v>
      </c>
      <c r="B362" s="68" t="s">
        <v>1227</v>
      </c>
      <c r="C362" s="65" t="s">
        <v>19</v>
      </c>
      <c r="D362" s="66" t="s">
        <v>1257</v>
      </c>
      <c r="E362" s="67" t="s">
        <v>1258</v>
      </c>
      <c r="F362" s="68" t="s">
        <v>100</v>
      </c>
      <c r="G362" s="13" t="s">
        <v>1259</v>
      </c>
      <c r="H362" s="69" t="s">
        <v>34</v>
      </c>
      <c r="I362" s="51">
        <v>28940</v>
      </c>
      <c r="J362" s="128">
        <f>IF(H362="ครูผู้ช่วย",VLOOKUP(I362,[1]แผ่น1!$C$17:$E$18,3,TRUE),IF(H362="คศ.1",VLOOKUP(I362,[1]แผ่น1!$C$14:$E$15,3,TRUE),IF(H362="คศ.2",VLOOKUP(I362,[1]แผ่น1!$C$11:$E$12,3,TRUE),IF(H362="คศ.3",VLOOKUP(I362,[1]แผ่น1!$C$8:$E$9,3,TRUE),IF(H362="คศ.4",VLOOKUP(I362,[1]แผ่น1!$C$5:$E$6,3,TRUE),IF(H362="คศ.5",VLOOKUP(I362,[1]แผ่น1!$C$2:$E$3,3,TRUE),IF(H362="คศ.2(1)",VLOOKUP(I362,[1]แผ่น1!$C$14:$E$15,3,TRUE),IF(H362="คศ.3(2)",VLOOKUP(I362,[1]แผ่น1!$C$11:$E$12,3,TRUE),IF(H362="คศ.4(3)",VLOOKUP(I362,[1]แผ่น1!$C$8:$E$9,3,TRUE),IF(H362="คศ.5(4)",VLOOKUP(I362,[1]แผ่น1!$C$5:$E$6,3,TRUE),0))))))))))</f>
        <v>30200</v>
      </c>
      <c r="L362" s="91">
        <f t="shared" si="35"/>
        <v>0</v>
      </c>
      <c r="M362" s="92">
        <f t="shared" si="36"/>
        <v>0</v>
      </c>
      <c r="N362" s="90">
        <f t="shared" si="37"/>
        <v>28940</v>
      </c>
      <c r="O362" s="93">
        <v>58390</v>
      </c>
      <c r="P362" s="89">
        <f t="shared" si="38"/>
        <v>28940</v>
      </c>
      <c r="Q362" s="89">
        <f t="shared" si="39"/>
        <v>0</v>
      </c>
      <c r="R362" s="315"/>
      <c r="S362" s="316"/>
      <c r="T362" s="70">
        <v>3</v>
      </c>
      <c r="U362" s="318"/>
    </row>
    <row r="363" spans="1:21">
      <c r="A363" s="317">
        <v>353</v>
      </c>
      <c r="B363" s="68" t="s">
        <v>1227</v>
      </c>
      <c r="C363" s="65" t="s">
        <v>12</v>
      </c>
      <c r="D363" s="66" t="s">
        <v>1260</v>
      </c>
      <c r="E363" s="67" t="s">
        <v>813</v>
      </c>
      <c r="F363" s="68" t="s">
        <v>100</v>
      </c>
      <c r="G363" s="13" t="s">
        <v>1261</v>
      </c>
      <c r="H363" s="69" t="s">
        <v>18</v>
      </c>
      <c r="I363" s="51">
        <v>52560</v>
      </c>
      <c r="J363" s="128">
        <f>IF(H363="ครูผู้ช่วย",VLOOKUP(I363,[1]แผ่น1!$C$17:$E$18,3,TRUE),IF(H363="คศ.1",VLOOKUP(I363,[1]แผ่น1!$C$14:$E$15,3,TRUE),IF(H363="คศ.2",VLOOKUP(I363,[1]แผ่น1!$C$11:$E$12,3,TRUE),IF(H363="คศ.3",VLOOKUP(I363,[1]แผ่น1!$C$8:$E$9,3,TRUE),IF(H363="คศ.4",VLOOKUP(I363,[1]แผ่น1!$C$5:$E$6,3,TRUE),IF(H363="คศ.5",VLOOKUP(I363,[1]แผ่น1!$C$2:$E$3,3,TRUE),IF(H363="คศ.2(1)",VLOOKUP(I363,[1]แผ่น1!$C$14:$E$15,3,TRUE),IF(H363="คศ.3(2)",VLOOKUP(I363,[1]แผ่น1!$C$11:$E$12,3,TRUE),IF(H363="คศ.4(3)",VLOOKUP(I363,[1]แผ่น1!$C$8:$E$9,3,TRUE),IF(H363="คศ.5(4)",VLOOKUP(I363,[1]แผ่น1!$C$5:$E$6,3,TRUE),0))))))))))</f>
        <v>49330</v>
      </c>
      <c r="L363" s="91">
        <f t="shared" si="35"/>
        <v>0</v>
      </c>
      <c r="M363" s="92">
        <f t="shared" si="36"/>
        <v>0</v>
      </c>
      <c r="N363" s="90">
        <f t="shared" si="37"/>
        <v>52560</v>
      </c>
      <c r="O363" s="93">
        <v>69040</v>
      </c>
      <c r="P363" s="89">
        <f t="shared" si="38"/>
        <v>52560</v>
      </c>
      <c r="Q363" s="89">
        <f t="shared" si="39"/>
        <v>0</v>
      </c>
      <c r="R363" s="315"/>
      <c r="S363" s="316"/>
      <c r="T363" s="70">
        <v>3</v>
      </c>
      <c r="U363" s="318"/>
    </row>
    <row r="364" spans="1:21">
      <c r="A364" s="317">
        <v>354</v>
      </c>
      <c r="B364" s="68" t="s">
        <v>1227</v>
      </c>
      <c r="C364" s="65" t="s">
        <v>12</v>
      </c>
      <c r="D364" s="66" t="s">
        <v>354</v>
      </c>
      <c r="E364" s="67" t="s">
        <v>1262</v>
      </c>
      <c r="F364" s="68" t="s">
        <v>100</v>
      </c>
      <c r="G364" s="13" t="s">
        <v>1263</v>
      </c>
      <c r="H364" s="69" t="s">
        <v>18</v>
      </c>
      <c r="I364" s="51">
        <v>55570</v>
      </c>
      <c r="J364" s="128">
        <f>IF(H364="ครูผู้ช่วย",VLOOKUP(I364,[1]แผ่น1!$C$17:$E$18,3,TRUE),IF(H364="คศ.1",VLOOKUP(I364,[1]แผ่น1!$C$14:$E$15,3,TRUE),IF(H364="คศ.2",VLOOKUP(I364,[1]แผ่น1!$C$11:$E$12,3,TRUE),IF(H364="คศ.3",VLOOKUP(I364,[1]แผ่น1!$C$8:$E$9,3,TRUE),IF(H364="คศ.4",VLOOKUP(I364,[1]แผ่น1!$C$5:$E$6,3,TRUE),IF(H364="คศ.5",VLOOKUP(I364,[1]แผ่น1!$C$2:$E$3,3,TRUE),IF(H364="คศ.2(1)",VLOOKUP(I364,[1]แผ่น1!$C$14:$E$15,3,TRUE),IF(H364="คศ.3(2)",VLOOKUP(I364,[1]แผ่น1!$C$11:$E$12,3,TRUE),IF(H364="คศ.4(3)",VLOOKUP(I364,[1]แผ่น1!$C$8:$E$9,3,TRUE),IF(H364="คศ.5(4)",VLOOKUP(I364,[1]แผ่น1!$C$5:$E$6,3,TRUE),0))))))))))</f>
        <v>49330</v>
      </c>
      <c r="L364" s="91">
        <f t="shared" si="35"/>
        <v>0</v>
      </c>
      <c r="M364" s="92">
        <f t="shared" si="36"/>
        <v>0</v>
      </c>
      <c r="N364" s="90">
        <f t="shared" si="37"/>
        <v>55570</v>
      </c>
      <c r="O364" s="93">
        <v>69040</v>
      </c>
      <c r="P364" s="89">
        <f t="shared" si="38"/>
        <v>55570</v>
      </c>
      <c r="Q364" s="89">
        <f t="shared" si="39"/>
        <v>0</v>
      </c>
      <c r="R364" s="315"/>
      <c r="S364" s="316"/>
      <c r="T364" s="70">
        <v>3</v>
      </c>
      <c r="U364" s="318"/>
    </row>
    <row r="365" spans="1:21">
      <c r="A365" s="317">
        <v>355</v>
      </c>
      <c r="B365" s="68" t="s">
        <v>1227</v>
      </c>
      <c r="C365" s="65" t="s">
        <v>12</v>
      </c>
      <c r="D365" s="66" t="s">
        <v>158</v>
      </c>
      <c r="E365" s="67" t="s">
        <v>813</v>
      </c>
      <c r="F365" s="68" t="s">
        <v>100</v>
      </c>
      <c r="G365" s="13" t="s">
        <v>1264</v>
      </c>
      <c r="H365" s="69" t="s">
        <v>18</v>
      </c>
      <c r="I365" s="51">
        <v>50120</v>
      </c>
      <c r="J365" s="128">
        <f>IF(H365="ครูผู้ช่วย",VLOOKUP(I365,[1]แผ่น1!$C$17:$E$18,3,TRUE),IF(H365="คศ.1",VLOOKUP(I365,[1]แผ่น1!$C$14:$E$15,3,TRUE),IF(H365="คศ.2",VLOOKUP(I365,[1]แผ่น1!$C$11:$E$12,3,TRUE),IF(H365="คศ.3",VLOOKUP(I365,[1]แผ่น1!$C$8:$E$9,3,TRUE),IF(H365="คศ.4",VLOOKUP(I365,[1]แผ่น1!$C$5:$E$6,3,TRUE),IF(H365="คศ.5",VLOOKUP(I365,[1]แผ่น1!$C$2:$E$3,3,TRUE),IF(H365="คศ.2(1)",VLOOKUP(I365,[1]แผ่น1!$C$14:$E$15,3,TRUE),IF(H365="คศ.3(2)",VLOOKUP(I365,[1]แผ่น1!$C$11:$E$12,3,TRUE),IF(H365="คศ.4(3)",VLOOKUP(I365,[1]แผ่น1!$C$8:$E$9,3,TRUE),IF(H365="คศ.5(4)",VLOOKUP(I365,[1]แผ่น1!$C$5:$E$6,3,TRUE),0))))))))))</f>
        <v>49330</v>
      </c>
      <c r="L365" s="91">
        <f t="shared" si="35"/>
        <v>0</v>
      </c>
      <c r="M365" s="92">
        <f t="shared" si="36"/>
        <v>0</v>
      </c>
      <c r="N365" s="90">
        <f t="shared" si="37"/>
        <v>50120</v>
      </c>
      <c r="O365" s="93">
        <v>69040</v>
      </c>
      <c r="P365" s="89">
        <f t="shared" si="38"/>
        <v>50120</v>
      </c>
      <c r="Q365" s="89">
        <f t="shared" si="39"/>
        <v>0</v>
      </c>
      <c r="R365" s="315"/>
      <c r="S365" s="316"/>
      <c r="T365" s="70">
        <v>3</v>
      </c>
      <c r="U365" s="318"/>
    </row>
    <row r="366" spans="1:21">
      <c r="A366" s="317">
        <v>356</v>
      </c>
      <c r="B366" s="68" t="s">
        <v>1227</v>
      </c>
      <c r="C366" s="65" t="s">
        <v>23</v>
      </c>
      <c r="D366" s="66" t="s">
        <v>1265</v>
      </c>
      <c r="E366" s="67" t="s">
        <v>1266</v>
      </c>
      <c r="F366" s="68" t="s">
        <v>100</v>
      </c>
      <c r="G366" s="13" t="s">
        <v>1267</v>
      </c>
      <c r="H366" s="69" t="s">
        <v>18</v>
      </c>
      <c r="I366" s="51">
        <v>35950</v>
      </c>
      <c r="J366" s="128">
        <f>IF(H366="ครูผู้ช่วย",VLOOKUP(I366,[1]แผ่น1!$C$17:$E$18,3,TRUE),IF(H366="คศ.1",VLOOKUP(I366,[1]แผ่น1!$C$14:$E$15,3,TRUE),IF(H366="คศ.2",VLOOKUP(I366,[1]แผ่น1!$C$11:$E$12,3,TRUE),IF(H366="คศ.3",VLOOKUP(I366,[1]แผ่น1!$C$8:$E$9,3,TRUE),IF(H366="คศ.4",VLOOKUP(I366,[1]แผ่น1!$C$5:$E$6,3,TRUE),IF(H366="คศ.5",VLOOKUP(I366,[1]แผ่น1!$C$2:$E$3,3,TRUE),IF(H366="คศ.2(1)",VLOOKUP(I366,[1]แผ่น1!$C$14:$E$15,3,TRUE),IF(H366="คศ.3(2)",VLOOKUP(I366,[1]แผ่น1!$C$11:$E$12,3,TRUE),IF(H366="คศ.4(3)",VLOOKUP(I366,[1]แผ่น1!$C$8:$E$9,3,TRUE),IF(H366="คศ.5(4)",VLOOKUP(I366,[1]แผ่น1!$C$5:$E$6,3,TRUE),0))))))))))</f>
        <v>37200</v>
      </c>
      <c r="L366" s="91">
        <f t="shared" si="35"/>
        <v>0</v>
      </c>
      <c r="M366" s="92">
        <f t="shared" si="36"/>
        <v>0</v>
      </c>
      <c r="N366" s="90">
        <f t="shared" si="37"/>
        <v>35950</v>
      </c>
      <c r="O366" s="93">
        <v>69040</v>
      </c>
      <c r="P366" s="89">
        <f t="shared" si="38"/>
        <v>35950</v>
      </c>
      <c r="Q366" s="89">
        <f t="shared" si="39"/>
        <v>0</v>
      </c>
      <c r="R366" s="315"/>
      <c r="S366" s="316"/>
      <c r="T366" s="70">
        <v>3</v>
      </c>
      <c r="U366" s="318"/>
    </row>
    <row r="367" spans="1:21">
      <c r="A367" s="317">
        <v>357</v>
      </c>
      <c r="B367" s="68" t="s">
        <v>1269</v>
      </c>
      <c r="C367" s="65" t="s">
        <v>23</v>
      </c>
      <c r="D367" s="66" t="s">
        <v>1271</v>
      </c>
      <c r="E367" s="67" t="s">
        <v>1272</v>
      </c>
      <c r="F367" s="68" t="s">
        <v>100</v>
      </c>
      <c r="G367" s="13" t="s">
        <v>1273</v>
      </c>
      <c r="H367" s="69" t="s">
        <v>18</v>
      </c>
      <c r="I367" s="51">
        <v>61760</v>
      </c>
      <c r="J367" s="128">
        <f>IF(H367="ครูผู้ช่วย",VLOOKUP(I367,[1]แผ่น1!$C$17:$E$18,3,TRUE),IF(H367="คศ.1",VLOOKUP(I367,[1]แผ่น1!$C$14:$E$15,3,TRUE),IF(H367="คศ.2",VLOOKUP(I367,[1]แผ่น1!$C$11:$E$12,3,TRUE),IF(H367="คศ.3",VLOOKUP(I367,[1]แผ่น1!$C$8:$E$9,3,TRUE),IF(H367="คศ.4",VLOOKUP(I367,[1]แผ่น1!$C$5:$E$6,3,TRUE),IF(H367="คศ.5",VLOOKUP(I367,[1]แผ่น1!$C$2:$E$3,3,TRUE),IF(H367="คศ.2(1)",VLOOKUP(I367,[1]แผ่น1!$C$14:$E$15,3,TRUE),IF(H367="คศ.3(2)",VLOOKUP(I367,[1]แผ่น1!$C$11:$E$12,3,TRUE),IF(H367="คศ.4(3)",VLOOKUP(I367,[1]แผ่น1!$C$8:$E$9,3,TRUE),IF(H367="คศ.5(4)",VLOOKUP(I367,[1]แผ่น1!$C$5:$E$6,3,TRUE),0))))))))))</f>
        <v>49330</v>
      </c>
      <c r="L367" s="91">
        <f t="shared" si="35"/>
        <v>0</v>
      </c>
      <c r="M367" s="92">
        <f t="shared" si="36"/>
        <v>0</v>
      </c>
      <c r="N367" s="90">
        <f t="shared" si="37"/>
        <v>61760</v>
      </c>
      <c r="O367" s="93">
        <v>69040</v>
      </c>
      <c r="P367" s="89">
        <f t="shared" si="38"/>
        <v>61760</v>
      </c>
      <c r="Q367" s="89">
        <f t="shared" si="39"/>
        <v>0</v>
      </c>
      <c r="R367" s="315"/>
      <c r="S367" s="316"/>
      <c r="T367" s="70">
        <v>3</v>
      </c>
      <c r="U367" s="318"/>
    </row>
    <row r="368" spans="1:21">
      <c r="A368" s="317">
        <v>358</v>
      </c>
      <c r="B368" s="68" t="s">
        <v>1269</v>
      </c>
      <c r="C368" s="65" t="s">
        <v>12</v>
      </c>
      <c r="D368" s="66" t="s">
        <v>1274</v>
      </c>
      <c r="E368" s="67" t="s">
        <v>1275</v>
      </c>
      <c r="F368" s="68" t="s">
        <v>100</v>
      </c>
      <c r="G368" s="13" t="s">
        <v>1276</v>
      </c>
      <c r="H368" s="69" t="s">
        <v>18</v>
      </c>
      <c r="I368" s="51">
        <v>56120</v>
      </c>
      <c r="J368" s="128">
        <f>IF(H368="ครูผู้ช่วย",VLOOKUP(I368,[1]แผ่น1!$C$17:$E$18,3,TRUE),IF(H368="คศ.1",VLOOKUP(I368,[1]แผ่น1!$C$14:$E$15,3,TRUE),IF(H368="คศ.2",VLOOKUP(I368,[1]แผ่น1!$C$11:$E$12,3,TRUE),IF(H368="คศ.3",VLOOKUP(I368,[1]แผ่น1!$C$8:$E$9,3,TRUE),IF(H368="คศ.4",VLOOKUP(I368,[1]แผ่น1!$C$5:$E$6,3,TRUE),IF(H368="คศ.5",VLOOKUP(I368,[1]แผ่น1!$C$2:$E$3,3,TRUE),IF(H368="คศ.2(1)",VLOOKUP(I368,[1]แผ่น1!$C$14:$E$15,3,TRUE),IF(H368="คศ.3(2)",VLOOKUP(I368,[1]แผ่น1!$C$11:$E$12,3,TRUE),IF(H368="คศ.4(3)",VLOOKUP(I368,[1]แผ่น1!$C$8:$E$9,3,TRUE),IF(H368="คศ.5(4)",VLOOKUP(I368,[1]แผ่น1!$C$5:$E$6,3,TRUE),0))))))))))</f>
        <v>49330</v>
      </c>
      <c r="L368" s="91">
        <f t="shared" si="35"/>
        <v>0</v>
      </c>
      <c r="M368" s="92">
        <f t="shared" si="36"/>
        <v>0</v>
      </c>
      <c r="N368" s="90">
        <f t="shared" si="37"/>
        <v>56120</v>
      </c>
      <c r="O368" s="93">
        <v>69040</v>
      </c>
      <c r="P368" s="89">
        <f t="shared" si="38"/>
        <v>56120</v>
      </c>
      <c r="Q368" s="89">
        <f t="shared" si="39"/>
        <v>0</v>
      </c>
      <c r="R368" s="315"/>
      <c r="S368" s="316"/>
      <c r="T368" s="70">
        <v>3</v>
      </c>
      <c r="U368" s="318"/>
    </row>
    <row r="369" spans="1:21">
      <c r="A369" s="317">
        <v>359</v>
      </c>
      <c r="B369" s="68" t="s">
        <v>1269</v>
      </c>
      <c r="C369" s="65" t="s">
        <v>23</v>
      </c>
      <c r="D369" s="66" t="s">
        <v>1277</v>
      </c>
      <c r="E369" s="67" t="s">
        <v>745</v>
      </c>
      <c r="F369" s="68" t="s">
        <v>100</v>
      </c>
      <c r="G369" s="13" t="s">
        <v>1278</v>
      </c>
      <c r="H369" s="69" t="s">
        <v>18</v>
      </c>
      <c r="I369" s="51">
        <v>59840</v>
      </c>
      <c r="J369" s="128">
        <f>IF(H369="ครูผู้ช่วย",VLOOKUP(I369,[1]แผ่น1!$C$17:$E$18,3,TRUE),IF(H369="คศ.1",VLOOKUP(I369,[1]แผ่น1!$C$14:$E$15,3,TRUE),IF(H369="คศ.2",VLOOKUP(I369,[1]แผ่น1!$C$11:$E$12,3,TRUE),IF(H369="คศ.3",VLOOKUP(I369,[1]แผ่น1!$C$8:$E$9,3,TRUE),IF(H369="คศ.4",VLOOKUP(I369,[1]แผ่น1!$C$5:$E$6,3,TRUE),IF(H369="คศ.5",VLOOKUP(I369,[1]แผ่น1!$C$2:$E$3,3,TRUE),IF(H369="คศ.2(1)",VLOOKUP(I369,[1]แผ่น1!$C$14:$E$15,3,TRUE),IF(H369="คศ.3(2)",VLOOKUP(I369,[1]แผ่น1!$C$11:$E$12,3,TRUE),IF(H369="คศ.4(3)",VLOOKUP(I369,[1]แผ่น1!$C$8:$E$9,3,TRUE),IF(H369="คศ.5(4)",VLOOKUP(I369,[1]แผ่น1!$C$5:$E$6,3,TRUE),0))))))))))</f>
        <v>49330</v>
      </c>
      <c r="L369" s="91">
        <f t="shared" si="35"/>
        <v>0</v>
      </c>
      <c r="M369" s="92">
        <f t="shared" si="36"/>
        <v>0</v>
      </c>
      <c r="N369" s="90">
        <f t="shared" si="37"/>
        <v>59840</v>
      </c>
      <c r="O369" s="93">
        <v>69040</v>
      </c>
      <c r="P369" s="89">
        <f t="shared" si="38"/>
        <v>59840</v>
      </c>
      <c r="Q369" s="89">
        <f t="shared" si="39"/>
        <v>0</v>
      </c>
      <c r="R369" s="315"/>
      <c r="S369" s="316"/>
      <c r="T369" s="70">
        <v>3</v>
      </c>
      <c r="U369" s="318"/>
    </row>
    <row r="370" spans="1:21">
      <c r="A370" s="317">
        <v>360</v>
      </c>
      <c r="B370" s="68" t="s">
        <v>1269</v>
      </c>
      <c r="C370" s="65" t="s">
        <v>12</v>
      </c>
      <c r="D370" s="66" t="s">
        <v>1279</v>
      </c>
      <c r="E370" s="67" t="s">
        <v>1280</v>
      </c>
      <c r="F370" s="68" t="s">
        <v>100</v>
      </c>
      <c r="G370" s="13" t="s">
        <v>1281</v>
      </c>
      <c r="H370" s="69" t="s">
        <v>18</v>
      </c>
      <c r="I370" s="51">
        <v>60050</v>
      </c>
      <c r="J370" s="128">
        <f>IF(H370="ครูผู้ช่วย",VLOOKUP(I370,[1]แผ่น1!$C$17:$E$18,3,TRUE),IF(H370="คศ.1",VLOOKUP(I370,[1]แผ่น1!$C$14:$E$15,3,TRUE),IF(H370="คศ.2",VLOOKUP(I370,[1]แผ่น1!$C$11:$E$12,3,TRUE),IF(H370="คศ.3",VLOOKUP(I370,[1]แผ่น1!$C$8:$E$9,3,TRUE),IF(H370="คศ.4",VLOOKUP(I370,[1]แผ่น1!$C$5:$E$6,3,TRUE),IF(H370="คศ.5",VLOOKUP(I370,[1]แผ่น1!$C$2:$E$3,3,TRUE),IF(H370="คศ.2(1)",VLOOKUP(I370,[1]แผ่น1!$C$14:$E$15,3,TRUE),IF(H370="คศ.3(2)",VLOOKUP(I370,[1]แผ่น1!$C$11:$E$12,3,TRUE),IF(H370="คศ.4(3)",VLOOKUP(I370,[1]แผ่น1!$C$8:$E$9,3,TRUE),IF(H370="คศ.5(4)",VLOOKUP(I370,[1]แผ่น1!$C$5:$E$6,3,TRUE),0))))))))))</f>
        <v>49330</v>
      </c>
      <c r="L370" s="91">
        <f t="shared" si="35"/>
        <v>0</v>
      </c>
      <c r="M370" s="92">
        <f t="shared" si="36"/>
        <v>0</v>
      </c>
      <c r="N370" s="90">
        <f t="shared" si="37"/>
        <v>60050</v>
      </c>
      <c r="O370" s="93">
        <v>69040</v>
      </c>
      <c r="P370" s="89">
        <f t="shared" si="38"/>
        <v>60050</v>
      </c>
      <c r="Q370" s="89">
        <f t="shared" si="39"/>
        <v>0</v>
      </c>
      <c r="R370" s="315"/>
      <c r="S370" s="316"/>
      <c r="T370" s="70">
        <v>3</v>
      </c>
      <c r="U370" s="318"/>
    </row>
    <row r="371" spans="1:21">
      <c r="A371" s="317">
        <v>361</v>
      </c>
      <c r="B371" s="68" t="s">
        <v>1269</v>
      </c>
      <c r="C371" s="65" t="s">
        <v>12</v>
      </c>
      <c r="D371" s="66" t="s">
        <v>1282</v>
      </c>
      <c r="E371" s="67" t="s">
        <v>1283</v>
      </c>
      <c r="F371" s="68" t="s">
        <v>100</v>
      </c>
      <c r="G371" s="19">
        <v>1247</v>
      </c>
      <c r="H371" s="69" t="s">
        <v>18</v>
      </c>
      <c r="I371" s="51">
        <v>38990</v>
      </c>
      <c r="J371" s="128">
        <f>IF(H371="ครูผู้ช่วย",VLOOKUP(I371,[1]แผ่น1!$C$17:$E$18,3,TRUE),IF(H371="คศ.1",VLOOKUP(I371,[1]แผ่น1!$C$14:$E$15,3,TRUE),IF(H371="คศ.2",VLOOKUP(I371,[1]แผ่น1!$C$11:$E$12,3,TRUE),IF(H371="คศ.3",VLOOKUP(I371,[1]แผ่น1!$C$8:$E$9,3,TRUE),IF(H371="คศ.4",VLOOKUP(I371,[1]แผ่น1!$C$5:$E$6,3,TRUE),IF(H371="คศ.5",VLOOKUP(I371,[1]แผ่น1!$C$2:$E$3,3,TRUE),IF(H371="คศ.2(1)",VLOOKUP(I371,[1]แผ่น1!$C$14:$E$15,3,TRUE),IF(H371="คศ.3(2)",VLOOKUP(I371,[1]แผ่น1!$C$11:$E$12,3,TRUE),IF(H371="คศ.4(3)",VLOOKUP(I371,[1]แผ่น1!$C$8:$E$9,3,TRUE),IF(H371="คศ.5(4)",VLOOKUP(I371,[1]แผ่น1!$C$5:$E$6,3,TRUE),0))))))))))</f>
        <v>37200</v>
      </c>
      <c r="L371" s="91">
        <f t="shared" si="35"/>
        <v>0</v>
      </c>
      <c r="M371" s="92">
        <f t="shared" si="36"/>
        <v>0</v>
      </c>
      <c r="N371" s="90">
        <f t="shared" si="37"/>
        <v>38990</v>
      </c>
      <c r="O371" s="93">
        <v>69040</v>
      </c>
      <c r="P371" s="89">
        <f t="shared" si="38"/>
        <v>38990</v>
      </c>
      <c r="Q371" s="89">
        <f t="shared" si="39"/>
        <v>0</v>
      </c>
      <c r="R371" s="315"/>
      <c r="S371" s="316"/>
      <c r="T371" s="70">
        <v>3</v>
      </c>
      <c r="U371" s="318"/>
    </row>
    <row r="372" spans="1:21">
      <c r="A372" s="317">
        <v>362</v>
      </c>
      <c r="B372" s="68" t="s">
        <v>1286</v>
      </c>
      <c r="C372" s="65" t="s">
        <v>23</v>
      </c>
      <c r="D372" s="66" t="s">
        <v>1288</v>
      </c>
      <c r="E372" s="67" t="s">
        <v>1289</v>
      </c>
      <c r="F372" s="68" t="s">
        <v>100</v>
      </c>
      <c r="G372" s="13" t="s">
        <v>1290</v>
      </c>
      <c r="H372" s="69" t="s">
        <v>18</v>
      </c>
      <c r="I372" s="51">
        <v>60140</v>
      </c>
      <c r="J372" s="128">
        <f>IF(H372="ครูผู้ช่วย",VLOOKUP(I372,[1]แผ่น1!$C$17:$E$18,3,TRUE),IF(H372="คศ.1",VLOOKUP(I372,[1]แผ่น1!$C$14:$E$15,3,TRUE),IF(H372="คศ.2",VLOOKUP(I372,[1]แผ่น1!$C$11:$E$12,3,TRUE),IF(H372="คศ.3",VLOOKUP(I372,[1]แผ่น1!$C$8:$E$9,3,TRUE),IF(H372="คศ.4",VLOOKUP(I372,[1]แผ่น1!$C$5:$E$6,3,TRUE),IF(H372="คศ.5",VLOOKUP(I372,[1]แผ่น1!$C$2:$E$3,3,TRUE),IF(H372="คศ.2(1)",VLOOKUP(I372,[1]แผ่น1!$C$14:$E$15,3,TRUE),IF(H372="คศ.3(2)",VLOOKUP(I372,[1]แผ่น1!$C$11:$E$12,3,TRUE),IF(H372="คศ.4(3)",VLOOKUP(I372,[1]แผ่น1!$C$8:$E$9,3,TRUE),IF(H372="คศ.5(4)",VLOOKUP(I372,[1]แผ่น1!$C$5:$E$6,3,TRUE),0))))))))))</f>
        <v>49330</v>
      </c>
      <c r="L372" s="91">
        <f t="shared" si="35"/>
        <v>0</v>
      </c>
      <c r="M372" s="92">
        <f t="shared" si="36"/>
        <v>0</v>
      </c>
      <c r="N372" s="90">
        <f t="shared" si="37"/>
        <v>60140</v>
      </c>
      <c r="O372" s="93">
        <v>69040</v>
      </c>
      <c r="P372" s="89">
        <f t="shared" si="38"/>
        <v>60140</v>
      </c>
      <c r="Q372" s="89">
        <f t="shared" si="39"/>
        <v>0</v>
      </c>
      <c r="R372" s="315"/>
      <c r="S372" s="316"/>
      <c r="T372" s="70">
        <v>3</v>
      </c>
      <c r="U372" s="318"/>
    </row>
    <row r="373" spans="1:21">
      <c r="A373" s="317">
        <v>363</v>
      </c>
      <c r="B373" s="68" t="s">
        <v>1286</v>
      </c>
      <c r="C373" s="65" t="s">
        <v>12</v>
      </c>
      <c r="D373" s="66" t="s">
        <v>1048</v>
      </c>
      <c r="E373" s="67" t="s">
        <v>1291</v>
      </c>
      <c r="F373" s="68" t="s">
        <v>100</v>
      </c>
      <c r="G373" s="13" t="s">
        <v>1292</v>
      </c>
      <c r="H373" s="69" t="s">
        <v>18</v>
      </c>
      <c r="I373" s="51">
        <v>57740</v>
      </c>
      <c r="J373" s="128">
        <f>IF(H373="ครูผู้ช่วย",VLOOKUP(I373,[1]แผ่น1!$C$17:$E$18,3,TRUE),IF(H373="คศ.1",VLOOKUP(I373,[1]แผ่น1!$C$14:$E$15,3,TRUE),IF(H373="คศ.2",VLOOKUP(I373,[1]แผ่น1!$C$11:$E$12,3,TRUE),IF(H373="คศ.3",VLOOKUP(I373,[1]แผ่น1!$C$8:$E$9,3,TRUE),IF(H373="คศ.4",VLOOKUP(I373,[1]แผ่น1!$C$5:$E$6,3,TRUE),IF(H373="คศ.5",VLOOKUP(I373,[1]แผ่น1!$C$2:$E$3,3,TRUE),IF(H373="คศ.2(1)",VLOOKUP(I373,[1]แผ่น1!$C$14:$E$15,3,TRUE),IF(H373="คศ.3(2)",VLOOKUP(I373,[1]แผ่น1!$C$11:$E$12,3,TRUE),IF(H373="คศ.4(3)",VLOOKUP(I373,[1]แผ่น1!$C$8:$E$9,3,TRUE),IF(H373="คศ.5(4)",VLOOKUP(I373,[1]แผ่น1!$C$5:$E$6,3,TRUE),0))))))))))</f>
        <v>49330</v>
      </c>
      <c r="L373" s="91">
        <f t="shared" si="35"/>
        <v>0</v>
      </c>
      <c r="M373" s="92">
        <f t="shared" si="36"/>
        <v>0</v>
      </c>
      <c r="N373" s="90">
        <f t="shared" si="37"/>
        <v>57740</v>
      </c>
      <c r="O373" s="93">
        <v>69040</v>
      </c>
      <c r="P373" s="89">
        <f t="shared" si="38"/>
        <v>57740</v>
      </c>
      <c r="Q373" s="89">
        <f t="shared" si="39"/>
        <v>0</v>
      </c>
      <c r="R373" s="315"/>
      <c r="S373" s="316"/>
      <c r="T373" s="70">
        <v>3</v>
      </c>
      <c r="U373" s="318"/>
    </row>
    <row r="374" spans="1:21">
      <c r="A374" s="317">
        <v>364</v>
      </c>
      <c r="B374" s="68" t="s">
        <v>1286</v>
      </c>
      <c r="C374" s="65" t="s">
        <v>12</v>
      </c>
      <c r="D374" s="66" t="s">
        <v>1293</v>
      </c>
      <c r="E374" s="67" t="s">
        <v>106</v>
      </c>
      <c r="F374" s="68" t="s">
        <v>100</v>
      </c>
      <c r="G374" s="13" t="s">
        <v>1294</v>
      </c>
      <c r="H374" s="69" t="s">
        <v>18</v>
      </c>
      <c r="I374" s="51">
        <v>59350</v>
      </c>
      <c r="J374" s="128">
        <f>IF(H374="ครูผู้ช่วย",VLOOKUP(I374,[1]แผ่น1!$C$17:$E$18,3,TRUE),IF(H374="คศ.1",VLOOKUP(I374,[1]แผ่น1!$C$14:$E$15,3,TRUE),IF(H374="คศ.2",VLOOKUP(I374,[1]แผ่น1!$C$11:$E$12,3,TRUE),IF(H374="คศ.3",VLOOKUP(I374,[1]แผ่น1!$C$8:$E$9,3,TRUE),IF(H374="คศ.4",VLOOKUP(I374,[1]แผ่น1!$C$5:$E$6,3,TRUE),IF(H374="คศ.5",VLOOKUP(I374,[1]แผ่น1!$C$2:$E$3,3,TRUE),IF(H374="คศ.2(1)",VLOOKUP(I374,[1]แผ่น1!$C$14:$E$15,3,TRUE),IF(H374="คศ.3(2)",VLOOKUP(I374,[1]แผ่น1!$C$11:$E$12,3,TRUE),IF(H374="คศ.4(3)",VLOOKUP(I374,[1]แผ่น1!$C$8:$E$9,3,TRUE),IF(H374="คศ.5(4)",VLOOKUP(I374,[1]แผ่น1!$C$5:$E$6,3,TRUE),0))))))))))</f>
        <v>49330</v>
      </c>
      <c r="L374" s="91">
        <f t="shared" si="35"/>
        <v>0</v>
      </c>
      <c r="M374" s="92">
        <f t="shared" si="36"/>
        <v>0</v>
      </c>
      <c r="N374" s="90">
        <f t="shared" si="37"/>
        <v>59350</v>
      </c>
      <c r="O374" s="93">
        <v>69040</v>
      </c>
      <c r="P374" s="89">
        <f t="shared" si="38"/>
        <v>59350</v>
      </c>
      <c r="Q374" s="89">
        <f t="shared" si="39"/>
        <v>0</v>
      </c>
      <c r="R374" s="315"/>
      <c r="S374" s="316"/>
      <c r="T374" s="70">
        <v>3</v>
      </c>
      <c r="U374" s="318"/>
    </row>
    <row r="375" spans="1:21">
      <c r="A375" s="317">
        <v>365</v>
      </c>
      <c r="B375" s="68" t="s">
        <v>1286</v>
      </c>
      <c r="C375" s="65" t="s">
        <v>19</v>
      </c>
      <c r="D375" s="66" t="s">
        <v>1295</v>
      </c>
      <c r="E375" s="67" t="s">
        <v>1296</v>
      </c>
      <c r="F375" s="68" t="s">
        <v>100</v>
      </c>
      <c r="G375" s="13" t="s">
        <v>1297</v>
      </c>
      <c r="H375" s="69" t="s">
        <v>18</v>
      </c>
      <c r="I375" s="51">
        <v>64700</v>
      </c>
      <c r="J375" s="128">
        <f>IF(H375="ครูผู้ช่วย",VLOOKUP(I375,[1]แผ่น1!$C$17:$E$18,3,TRUE),IF(H375="คศ.1",VLOOKUP(I375,[1]แผ่น1!$C$14:$E$15,3,TRUE),IF(H375="คศ.2",VLOOKUP(I375,[1]แผ่น1!$C$11:$E$12,3,TRUE),IF(H375="คศ.3",VLOOKUP(I375,[1]แผ่น1!$C$8:$E$9,3,TRUE),IF(H375="คศ.4",VLOOKUP(I375,[1]แผ่น1!$C$5:$E$6,3,TRUE),IF(H375="คศ.5",VLOOKUP(I375,[1]แผ่น1!$C$2:$E$3,3,TRUE),IF(H375="คศ.2(1)",VLOOKUP(I375,[1]แผ่น1!$C$14:$E$15,3,TRUE),IF(H375="คศ.3(2)",VLOOKUP(I375,[1]แผ่น1!$C$11:$E$12,3,TRUE),IF(H375="คศ.4(3)",VLOOKUP(I375,[1]แผ่น1!$C$8:$E$9,3,TRUE),IF(H375="คศ.5(4)",VLOOKUP(I375,[1]แผ่น1!$C$5:$E$6,3,TRUE),0))))))))))</f>
        <v>49330</v>
      </c>
      <c r="L375" s="91">
        <f t="shared" si="35"/>
        <v>0</v>
      </c>
      <c r="M375" s="92">
        <f t="shared" si="36"/>
        <v>0</v>
      </c>
      <c r="N375" s="90">
        <f t="shared" si="37"/>
        <v>64700</v>
      </c>
      <c r="O375" s="93">
        <v>69040</v>
      </c>
      <c r="P375" s="89">
        <f t="shared" si="38"/>
        <v>64700</v>
      </c>
      <c r="Q375" s="89">
        <f t="shared" si="39"/>
        <v>0</v>
      </c>
      <c r="R375" s="315"/>
      <c r="S375" s="316"/>
      <c r="T375" s="70">
        <v>3</v>
      </c>
      <c r="U375" s="318"/>
    </row>
    <row r="376" spans="1:21">
      <c r="A376" s="317">
        <v>366</v>
      </c>
      <c r="B376" s="68" t="s">
        <v>1286</v>
      </c>
      <c r="C376" s="65" t="s">
        <v>12</v>
      </c>
      <c r="D376" s="66" t="s">
        <v>1298</v>
      </c>
      <c r="E376" s="67" t="s">
        <v>1299</v>
      </c>
      <c r="F376" s="68" t="s">
        <v>100</v>
      </c>
      <c r="G376" s="13" t="s">
        <v>1300</v>
      </c>
      <c r="H376" s="69" t="s">
        <v>18</v>
      </c>
      <c r="I376" s="51">
        <v>36840</v>
      </c>
      <c r="J376" s="128">
        <f>IF(H376="ครูผู้ช่วย",VLOOKUP(I376,[1]แผ่น1!$C$17:$E$18,3,TRUE),IF(H376="คศ.1",VLOOKUP(I376,[1]แผ่น1!$C$14:$E$15,3,TRUE),IF(H376="คศ.2",VLOOKUP(I376,[1]แผ่น1!$C$11:$E$12,3,TRUE),IF(H376="คศ.3",VLOOKUP(I376,[1]แผ่น1!$C$8:$E$9,3,TRUE),IF(H376="คศ.4",VLOOKUP(I376,[1]แผ่น1!$C$5:$E$6,3,TRUE),IF(H376="คศ.5",VLOOKUP(I376,[1]แผ่น1!$C$2:$E$3,3,TRUE),IF(H376="คศ.2(1)",VLOOKUP(I376,[1]แผ่น1!$C$14:$E$15,3,TRUE),IF(H376="คศ.3(2)",VLOOKUP(I376,[1]แผ่น1!$C$11:$E$12,3,TRUE),IF(H376="คศ.4(3)",VLOOKUP(I376,[1]แผ่น1!$C$8:$E$9,3,TRUE),IF(H376="คศ.5(4)",VLOOKUP(I376,[1]แผ่น1!$C$5:$E$6,3,TRUE),0))))))))))</f>
        <v>37200</v>
      </c>
      <c r="L376" s="91">
        <f t="shared" si="35"/>
        <v>0</v>
      </c>
      <c r="M376" s="92">
        <f t="shared" si="36"/>
        <v>0</v>
      </c>
      <c r="N376" s="90">
        <f t="shared" si="37"/>
        <v>36840</v>
      </c>
      <c r="O376" s="93">
        <v>69040</v>
      </c>
      <c r="P376" s="89">
        <f t="shared" si="38"/>
        <v>36840</v>
      </c>
      <c r="Q376" s="89">
        <f t="shared" si="39"/>
        <v>0</v>
      </c>
      <c r="R376" s="315"/>
      <c r="S376" s="316"/>
      <c r="T376" s="70">
        <v>3</v>
      </c>
      <c r="U376" s="318"/>
    </row>
    <row r="377" spans="1:21">
      <c r="A377" s="317">
        <v>367</v>
      </c>
      <c r="B377" s="68" t="s">
        <v>1286</v>
      </c>
      <c r="C377" s="65" t="s">
        <v>23</v>
      </c>
      <c r="D377" s="66" t="s">
        <v>885</v>
      </c>
      <c r="E377" s="67" t="s">
        <v>1301</v>
      </c>
      <c r="F377" s="68" t="s">
        <v>100</v>
      </c>
      <c r="G377" s="13" t="s">
        <v>1302</v>
      </c>
      <c r="H377" s="69" t="s">
        <v>34</v>
      </c>
      <c r="I377" s="51">
        <v>29210</v>
      </c>
      <c r="J377" s="128">
        <f>IF(H377="ครูผู้ช่วย",VLOOKUP(I377,[1]แผ่น1!$C$17:$E$18,3,TRUE),IF(H377="คศ.1",VLOOKUP(I377,[1]แผ่น1!$C$14:$E$15,3,TRUE),IF(H377="คศ.2",VLOOKUP(I377,[1]แผ่น1!$C$11:$E$12,3,TRUE),IF(H377="คศ.3",VLOOKUP(I377,[1]แผ่น1!$C$8:$E$9,3,TRUE),IF(H377="คศ.4",VLOOKUP(I377,[1]แผ่น1!$C$5:$E$6,3,TRUE),IF(H377="คศ.5",VLOOKUP(I377,[1]แผ่น1!$C$2:$E$3,3,TRUE),IF(H377="คศ.2(1)",VLOOKUP(I377,[1]แผ่น1!$C$14:$E$15,3,TRUE),IF(H377="คศ.3(2)",VLOOKUP(I377,[1]แผ่น1!$C$11:$E$12,3,TRUE),IF(H377="คศ.4(3)",VLOOKUP(I377,[1]แผ่น1!$C$8:$E$9,3,TRUE),IF(H377="คศ.5(4)",VLOOKUP(I377,[1]แผ่น1!$C$5:$E$6,3,TRUE),0))))))))))</f>
        <v>30200</v>
      </c>
      <c r="L377" s="91">
        <f t="shared" si="35"/>
        <v>0</v>
      </c>
      <c r="M377" s="92">
        <f t="shared" si="36"/>
        <v>0</v>
      </c>
      <c r="N377" s="90">
        <f t="shared" si="37"/>
        <v>29210</v>
      </c>
      <c r="O377" s="93">
        <v>58390</v>
      </c>
      <c r="P377" s="89">
        <f t="shared" si="38"/>
        <v>29210</v>
      </c>
      <c r="Q377" s="89">
        <f t="shared" si="39"/>
        <v>0</v>
      </c>
      <c r="R377" s="315"/>
      <c r="S377" s="316"/>
      <c r="T377" s="70">
        <v>3</v>
      </c>
      <c r="U377" s="318"/>
    </row>
    <row r="378" spans="1:21">
      <c r="A378" s="317">
        <v>368</v>
      </c>
      <c r="B378" s="68" t="s">
        <v>1305</v>
      </c>
      <c r="C378" s="65" t="s">
        <v>23</v>
      </c>
      <c r="D378" s="66" t="s">
        <v>1307</v>
      </c>
      <c r="E378" s="67" t="s">
        <v>1121</v>
      </c>
      <c r="F378" s="68" t="s">
        <v>100</v>
      </c>
      <c r="G378" s="13" t="s">
        <v>1308</v>
      </c>
      <c r="H378" s="69" t="s">
        <v>34</v>
      </c>
      <c r="I378" s="51">
        <v>28180</v>
      </c>
      <c r="J378" s="128">
        <f>IF(H378="ครูผู้ช่วย",VLOOKUP(I378,[1]แผ่น1!$C$17:$E$18,3,TRUE),IF(H378="คศ.1",VLOOKUP(I378,[1]แผ่น1!$C$14:$E$15,3,TRUE),IF(H378="คศ.2",VLOOKUP(I378,[1]แผ่น1!$C$11:$E$12,3,TRUE),IF(H378="คศ.3",VLOOKUP(I378,[1]แผ่น1!$C$8:$E$9,3,TRUE),IF(H378="คศ.4",VLOOKUP(I378,[1]แผ่น1!$C$5:$E$6,3,TRUE),IF(H378="คศ.5",VLOOKUP(I378,[1]แผ่น1!$C$2:$E$3,3,TRUE),IF(H378="คศ.2(1)",VLOOKUP(I378,[1]แผ่น1!$C$14:$E$15,3,TRUE),IF(H378="คศ.3(2)",VLOOKUP(I378,[1]แผ่น1!$C$11:$E$12,3,TRUE),IF(H378="คศ.4(3)",VLOOKUP(I378,[1]แผ่น1!$C$8:$E$9,3,TRUE),IF(H378="คศ.5(4)",VLOOKUP(I378,[1]แผ่น1!$C$5:$E$6,3,TRUE),0))))))))))</f>
        <v>30200</v>
      </c>
      <c r="L378" s="91">
        <f t="shared" si="35"/>
        <v>0</v>
      </c>
      <c r="M378" s="92">
        <f t="shared" si="36"/>
        <v>0</v>
      </c>
      <c r="N378" s="90">
        <f t="shared" si="37"/>
        <v>28180</v>
      </c>
      <c r="O378" s="93">
        <v>58390</v>
      </c>
      <c r="P378" s="89">
        <f t="shared" si="38"/>
        <v>28180</v>
      </c>
      <c r="Q378" s="89">
        <f t="shared" si="39"/>
        <v>0</v>
      </c>
      <c r="R378" s="315"/>
      <c r="S378" s="316"/>
      <c r="T378" s="70">
        <v>3</v>
      </c>
      <c r="U378" s="318"/>
    </row>
    <row r="379" spans="1:21">
      <c r="A379" s="317">
        <v>369</v>
      </c>
      <c r="B379" s="68" t="s">
        <v>1305</v>
      </c>
      <c r="C379" s="65" t="s">
        <v>23</v>
      </c>
      <c r="D379" s="66" t="s">
        <v>1309</v>
      </c>
      <c r="E379" s="67" t="s">
        <v>1310</v>
      </c>
      <c r="F379" s="68" t="s">
        <v>124</v>
      </c>
      <c r="G379" s="23">
        <v>5753</v>
      </c>
      <c r="H379" s="69" t="s">
        <v>124</v>
      </c>
      <c r="I379" s="51">
        <v>16320</v>
      </c>
      <c r="J379" s="128">
        <f>IF(H379="ครูผู้ช่วย",VLOOKUP(I379,[1]แผ่น1!$C$17:$E$18,3,TRUE),IF(H379="คศ.1",VLOOKUP(I379,[1]แผ่น1!$C$14:$E$15,3,TRUE),IF(H379="คศ.2",VLOOKUP(I379,[1]แผ่น1!$C$11:$E$12,3,TRUE),IF(H379="คศ.3",VLOOKUP(I379,[1]แผ่น1!$C$8:$E$9,3,TRUE),IF(H379="คศ.4",VLOOKUP(I379,[1]แผ่น1!$C$5:$E$6,3,TRUE),IF(H379="คศ.5",VLOOKUP(I379,[1]แผ่น1!$C$2:$E$3,3,TRUE),IF(H379="คศ.2(1)",VLOOKUP(I379,[1]แผ่น1!$C$14:$E$15,3,TRUE),IF(H379="คศ.3(2)",VLOOKUP(I379,[1]แผ่น1!$C$11:$E$12,3,TRUE),IF(H379="คศ.4(3)",VLOOKUP(I379,[1]แผ่น1!$C$8:$E$9,3,TRUE),IF(H379="คศ.5(4)",VLOOKUP(I379,[1]แผ่น1!$C$5:$E$6,3,TRUE),0))))))))))</f>
        <v>17480</v>
      </c>
      <c r="L379" s="91">
        <f t="shared" si="35"/>
        <v>0</v>
      </c>
      <c r="M379" s="92">
        <f t="shared" si="36"/>
        <v>0</v>
      </c>
      <c r="N379" s="90">
        <f t="shared" si="37"/>
        <v>16320</v>
      </c>
      <c r="O379" s="93">
        <v>24750</v>
      </c>
      <c r="P379" s="89">
        <f t="shared" si="38"/>
        <v>16320</v>
      </c>
      <c r="Q379" s="89">
        <f t="shared" si="39"/>
        <v>0</v>
      </c>
      <c r="R379" s="315"/>
      <c r="S379" s="316"/>
      <c r="T379" s="70">
        <v>3</v>
      </c>
      <c r="U379" s="318"/>
    </row>
    <row r="380" spans="1:21">
      <c r="A380" s="317">
        <v>370</v>
      </c>
      <c r="B380" s="68" t="s">
        <v>1305</v>
      </c>
      <c r="C380" s="65" t="s">
        <v>19</v>
      </c>
      <c r="D380" s="66" t="s">
        <v>1311</v>
      </c>
      <c r="E380" s="67" t="s">
        <v>1312</v>
      </c>
      <c r="F380" s="68" t="s">
        <v>124</v>
      </c>
      <c r="G380" s="13" t="s">
        <v>1313</v>
      </c>
      <c r="H380" s="69" t="s">
        <v>124</v>
      </c>
      <c r="I380" s="51">
        <v>16150</v>
      </c>
      <c r="J380" s="128">
        <f>IF(H380="ครูผู้ช่วย",VLOOKUP(I380,[1]แผ่น1!$C$17:$E$18,3,TRUE),IF(H380="คศ.1",VLOOKUP(I380,[1]แผ่น1!$C$14:$E$15,3,TRUE),IF(H380="คศ.2",VLOOKUP(I380,[1]แผ่น1!$C$11:$E$12,3,TRUE),IF(H380="คศ.3",VLOOKUP(I380,[1]แผ่น1!$C$8:$E$9,3,TRUE),IF(H380="คศ.4",VLOOKUP(I380,[1]แผ่น1!$C$5:$E$6,3,TRUE),IF(H380="คศ.5",VLOOKUP(I380,[1]แผ่น1!$C$2:$E$3,3,TRUE),IF(H380="คศ.2(1)",VLOOKUP(I380,[1]แผ่น1!$C$14:$E$15,3,TRUE),IF(H380="คศ.3(2)",VLOOKUP(I380,[1]แผ่น1!$C$11:$E$12,3,TRUE),IF(H380="คศ.4(3)",VLOOKUP(I380,[1]แผ่น1!$C$8:$E$9,3,TRUE),IF(H380="คศ.5(4)",VLOOKUP(I380,[1]แผ่น1!$C$5:$E$6,3,TRUE),0))))))))))</f>
        <v>17480</v>
      </c>
      <c r="L380" s="91">
        <f t="shared" si="35"/>
        <v>0</v>
      </c>
      <c r="M380" s="92">
        <f t="shared" si="36"/>
        <v>0</v>
      </c>
      <c r="N380" s="90">
        <f t="shared" si="37"/>
        <v>16150</v>
      </c>
      <c r="O380" s="93">
        <v>24750</v>
      </c>
      <c r="P380" s="89">
        <f t="shared" si="38"/>
        <v>16150</v>
      </c>
      <c r="Q380" s="89">
        <f t="shared" si="39"/>
        <v>0</v>
      </c>
      <c r="R380" s="315"/>
      <c r="S380" s="316"/>
      <c r="T380" s="70">
        <v>3</v>
      </c>
      <c r="U380" s="318"/>
    </row>
    <row r="381" spans="1:21">
      <c r="A381" s="317">
        <v>371</v>
      </c>
      <c r="B381" s="68" t="s">
        <v>1305</v>
      </c>
      <c r="C381" s="65" t="s">
        <v>19</v>
      </c>
      <c r="D381" s="66" t="s">
        <v>1314</v>
      </c>
      <c r="E381" s="67" t="s">
        <v>1315</v>
      </c>
      <c r="F381" s="68" t="s">
        <v>124</v>
      </c>
      <c r="G381" s="13" t="s">
        <v>1316</v>
      </c>
      <c r="H381" s="69" t="s">
        <v>124</v>
      </c>
      <c r="I381" s="51">
        <v>16840</v>
      </c>
      <c r="J381" s="128">
        <f>IF(H381="ครูผู้ช่วย",VLOOKUP(I381,[1]แผ่น1!$C$17:$E$18,3,TRUE),IF(H381="คศ.1",VLOOKUP(I381,[1]แผ่น1!$C$14:$E$15,3,TRUE),IF(H381="คศ.2",VLOOKUP(I381,[1]แผ่น1!$C$11:$E$12,3,TRUE),IF(H381="คศ.3",VLOOKUP(I381,[1]แผ่น1!$C$8:$E$9,3,TRUE),IF(H381="คศ.4",VLOOKUP(I381,[1]แผ่น1!$C$5:$E$6,3,TRUE),IF(H381="คศ.5",VLOOKUP(I381,[1]แผ่น1!$C$2:$E$3,3,TRUE),IF(H381="คศ.2(1)",VLOOKUP(I381,[1]แผ่น1!$C$14:$E$15,3,TRUE),IF(H381="คศ.3(2)",VLOOKUP(I381,[1]แผ่น1!$C$11:$E$12,3,TRUE),IF(H381="คศ.4(3)",VLOOKUP(I381,[1]แผ่น1!$C$8:$E$9,3,TRUE),IF(H381="คศ.5(4)",VLOOKUP(I381,[1]แผ่น1!$C$5:$E$6,3,TRUE),0))))))))))</f>
        <v>17480</v>
      </c>
      <c r="L381" s="91">
        <f t="shared" si="35"/>
        <v>0</v>
      </c>
      <c r="M381" s="92">
        <f t="shared" si="36"/>
        <v>0</v>
      </c>
      <c r="N381" s="90">
        <f t="shared" si="37"/>
        <v>16840</v>
      </c>
      <c r="O381" s="93">
        <v>24750</v>
      </c>
      <c r="P381" s="89">
        <f t="shared" si="38"/>
        <v>16840</v>
      </c>
      <c r="Q381" s="89">
        <f t="shared" si="39"/>
        <v>0</v>
      </c>
      <c r="R381" s="315"/>
      <c r="S381" s="316"/>
      <c r="T381" s="70">
        <v>3</v>
      </c>
      <c r="U381" s="318"/>
    </row>
    <row r="382" spans="1:21">
      <c r="A382" s="317">
        <v>372</v>
      </c>
      <c r="B382" s="68" t="s">
        <v>1305</v>
      </c>
      <c r="C382" s="65" t="s">
        <v>12</v>
      </c>
      <c r="D382" s="66" t="s">
        <v>1317</v>
      </c>
      <c r="E382" s="67" t="s">
        <v>1318</v>
      </c>
      <c r="F382" s="68" t="s">
        <v>100</v>
      </c>
      <c r="G382" s="13" t="s">
        <v>1319</v>
      </c>
      <c r="H382" s="69" t="s">
        <v>18</v>
      </c>
      <c r="I382" s="51">
        <v>61600</v>
      </c>
      <c r="J382" s="128">
        <f>IF(H382="ครูผู้ช่วย",VLOOKUP(I382,[1]แผ่น1!$C$17:$E$18,3,TRUE),IF(H382="คศ.1",VLOOKUP(I382,[1]แผ่น1!$C$14:$E$15,3,TRUE),IF(H382="คศ.2",VLOOKUP(I382,[1]แผ่น1!$C$11:$E$12,3,TRUE),IF(H382="คศ.3",VLOOKUP(I382,[1]แผ่น1!$C$8:$E$9,3,TRUE),IF(H382="คศ.4",VLOOKUP(I382,[1]แผ่น1!$C$5:$E$6,3,TRUE),IF(H382="คศ.5",VLOOKUP(I382,[1]แผ่น1!$C$2:$E$3,3,TRUE),IF(H382="คศ.2(1)",VLOOKUP(I382,[1]แผ่น1!$C$14:$E$15,3,TRUE),IF(H382="คศ.3(2)",VLOOKUP(I382,[1]แผ่น1!$C$11:$E$12,3,TRUE),IF(H382="คศ.4(3)",VLOOKUP(I382,[1]แผ่น1!$C$8:$E$9,3,TRUE),IF(H382="คศ.5(4)",VLOOKUP(I382,[1]แผ่น1!$C$5:$E$6,3,TRUE),0))))))))))</f>
        <v>49330</v>
      </c>
      <c r="L382" s="91">
        <f t="shared" si="35"/>
        <v>0</v>
      </c>
      <c r="M382" s="92">
        <f t="shared" si="36"/>
        <v>0</v>
      </c>
      <c r="N382" s="90">
        <f t="shared" si="37"/>
        <v>61600</v>
      </c>
      <c r="O382" s="93">
        <v>69040</v>
      </c>
      <c r="P382" s="89">
        <f t="shared" si="38"/>
        <v>61600</v>
      </c>
      <c r="Q382" s="89">
        <f t="shared" si="39"/>
        <v>0</v>
      </c>
      <c r="R382" s="315"/>
      <c r="S382" s="316"/>
      <c r="T382" s="70">
        <v>3</v>
      </c>
      <c r="U382" s="318"/>
    </row>
    <row r="383" spans="1:21">
      <c r="A383" s="317">
        <v>373</v>
      </c>
      <c r="B383" s="68" t="s">
        <v>1305</v>
      </c>
      <c r="C383" s="65" t="s">
        <v>12</v>
      </c>
      <c r="D383" s="66" t="s">
        <v>242</v>
      </c>
      <c r="E383" s="67" t="s">
        <v>1320</v>
      </c>
      <c r="F383" s="68" t="s">
        <v>100</v>
      </c>
      <c r="G383" s="13" t="s">
        <v>1321</v>
      </c>
      <c r="H383" s="69" t="s">
        <v>18</v>
      </c>
      <c r="I383" s="51">
        <v>41230</v>
      </c>
      <c r="J383" s="128">
        <f>IF(H383="ครูผู้ช่วย",VLOOKUP(I383,[1]แผ่น1!$C$17:$E$18,3,TRUE),IF(H383="คศ.1",VLOOKUP(I383,[1]แผ่น1!$C$14:$E$15,3,TRUE),IF(H383="คศ.2",VLOOKUP(I383,[1]แผ่น1!$C$11:$E$12,3,TRUE),IF(H383="คศ.3",VLOOKUP(I383,[1]แผ่น1!$C$8:$E$9,3,TRUE),IF(H383="คศ.4",VLOOKUP(I383,[1]แผ่น1!$C$5:$E$6,3,TRUE),IF(H383="คศ.5",VLOOKUP(I383,[1]แผ่น1!$C$2:$E$3,3,TRUE),IF(H383="คศ.2(1)",VLOOKUP(I383,[1]แผ่น1!$C$14:$E$15,3,TRUE),IF(H383="คศ.3(2)",VLOOKUP(I383,[1]แผ่น1!$C$11:$E$12,3,TRUE),IF(H383="คศ.4(3)",VLOOKUP(I383,[1]แผ่น1!$C$8:$E$9,3,TRUE),IF(H383="คศ.5(4)",VLOOKUP(I383,[1]แผ่น1!$C$5:$E$6,3,TRUE),0))))))))))</f>
        <v>49330</v>
      </c>
      <c r="L383" s="91">
        <f t="shared" si="35"/>
        <v>0</v>
      </c>
      <c r="M383" s="92">
        <f t="shared" si="36"/>
        <v>0</v>
      </c>
      <c r="N383" s="90">
        <f t="shared" si="37"/>
        <v>41230</v>
      </c>
      <c r="O383" s="93">
        <v>69040</v>
      </c>
      <c r="P383" s="89">
        <f t="shared" si="38"/>
        <v>41230</v>
      </c>
      <c r="Q383" s="89">
        <f t="shared" si="39"/>
        <v>0</v>
      </c>
      <c r="R383" s="315"/>
      <c r="S383" s="316"/>
      <c r="T383" s="70">
        <v>3</v>
      </c>
      <c r="U383" s="318"/>
    </row>
    <row r="384" spans="1:21">
      <c r="A384" s="317">
        <v>374</v>
      </c>
      <c r="B384" s="68" t="s">
        <v>1305</v>
      </c>
      <c r="C384" s="65" t="s">
        <v>23</v>
      </c>
      <c r="D384" s="66" t="s">
        <v>1322</v>
      </c>
      <c r="E384" s="67" t="s">
        <v>1323</v>
      </c>
      <c r="F384" s="68" t="s">
        <v>100</v>
      </c>
      <c r="G384" s="13" t="s">
        <v>1324</v>
      </c>
      <c r="H384" s="69" t="s">
        <v>98</v>
      </c>
      <c r="I384" s="51">
        <v>21440</v>
      </c>
      <c r="J384" s="128">
        <f>IF(H384="ครูผู้ช่วย",VLOOKUP(I384,[1]แผ่น1!$C$17:$E$18,3,TRUE),IF(H384="คศ.1",VLOOKUP(I384,[1]แผ่น1!$C$14:$E$15,3,TRUE),IF(H384="คศ.2",VLOOKUP(I384,[1]แผ่น1!$C$11:$E$12,3,TRUE),IF(H384="คศ.3",VLOOKUP(I384,[1]แผ่น1!$C$8:$E$9,3,TRUE),IF(H384="คศ.4",VLOOKUP(I384,[1]แผ่น1!$C$5:$E$6,3,TRUE),IF(H384="คศ.5",VLOOKUP(I384,[1]แผ่น1!$C$2:$E$3,3,TRUE),IF(H384="คศ.2(1)",VLOOKUP(I384,[1]แผ่น1!$C$14:$E$15,3,TRUE),IF(H384="คศ.3(2)",VLOOKUP(I384,[1]แผ่น1!$C$11:$E$12,3,TRUE),IF(H384="คศ.4(3)",VLOOKUP(I384,[1]แผ่น1!$C$8:$E$9,3,TRUE),IF(H384="คศ.5(4)",VLOOKUP(I384,[1]แผ่น1!$C$5:$E$6,3,TRUE),0))))))))))</f>
        <v>22780</v>
      </c>
      <c r="L384" s="91">
        <f t="shared" si="35"/>
        <v>0</v>
      </c>
      <c r="M384" s="92">
        <f t="shared" si="36"/>
        <v>0</v>
      </c>
      <c r="N384" s="90">
        <f t="shared" si="37"/>
        <v>21440</v>
      </c>
      <c r="O384" s="93">
        <v>41620</v>
      </c>
      <c r="P384" s="89">
        <f t="shared" si="38"/>
        <v>21440</v>
      </c>
      <c r="Q384" s="89">
        <f t="shared" si="39"/>
        <v>0</v>
      </c>
      <c r="R384" s="315"/>
      <c r="S384" s="316"/>
      <c r="T384" s="70">
        <v>3</v>
      </c>
      <c r="U384" s="318"/>
    </row>
    <row r="385" spans="1:21">
      <c r="A385" s="317">
        <v>375</v>
      </c>
      <c r="B385" s="68" t="s">
        <v>1305</v>
      </c>
      <c r="C385" s="65" t="s">
        <v>23</v>
      </c>
      <c r="D385" s="66" t="s">
        <v>1325</v>
      </c>
      <c r="E385" s="67" t="s">
        <v>1326</v>
      </c>
      <c r="F385" s="68" t="s">
        <v>100</v>
      </c>
      <c r="G385" s="13" t="s">
        <v>1327</v>
      </c>
      <c r="H385" s="69" t="s">
        <v>98</v>
      </c>
      <c r="I385" s="51">
        <v>18300</v>
      </c>
      <c r="J385" s="128">
        <f>IF(H385="ครูผู้ช่วย",VLOOKUP(I385,[1]แผ่น1!$C$17:$E$18,3,TRUE),IF(H385="คศ.1",VLOOKUP(I385,[1]แผ่น1!$C$14:$E$15,3,TRUE),IF(H385="คศ.2",VLOOKUP(I385,[1]แผ่น1!$C$11:$E$12,3,TRUE),IF(H385="คศ.3",VLOOKUP(I385,[1]แผ่น1!$C$8:$E$9,3,TRUE),IF(H385="คศ.4",VLOOKUP(I385,[1]แผ่น1!$C$5:$E$6,3,TRUE),IF(H385="คศ.5",VLOOKUP(I385,[1]แผ่น1!$C$2:$E$3,3,TRUE),IF(H385="คศ.2(1)",VLOOKUP(I385,[1]แผ่น1!$C$14:$E$15,3,TRUE),IF(H385="คศ.3(2)",VLOOKUP(I385,[1]แผ่น1!$C$11:$E$12,3,TRUE),IF(H385="คศ.4(3)",VLOOKUP(I385,[1]แผ่น1!$C$8:$E$9,3,TRUE),IF(H385="คศ.5(4)",VLOOKUP(I385,[1]แผ่น1!$C$5:$E$6,3,TRUE),0))))))))))</f>
        <v>22780</v>
      </c>
      <c r="L385" s="91">
        <f t="shared" si="35"/>
        <v>0</v>
      </c>
      <c r="M385" s="92">
        <f t="shared" si="36"/>
        <v>0</v>
      </c>
      <c r="N385" s="90">
        <f t="shared" si="37"/>
        <v>18300</v>
      </c>
      <c r="O385" s="93">
        <v>41620</v>
      </c>
      <c r="P385" s="89">
        <f t="shared" si="38"/>
        <v>18300</v>
      </c>
      <c r="Q385" s="89">
        <f t="shared" si="39"/>
        <v>0</v>
      </c>
      <c r="R385" s="315"/>
      <c r="S385" s="316"/>
      <c r="T385" s="70">
        <v>3</v>
      </c>
      <c r="U385" s="318"/>
    </row>
    <row r="386" spans="1:21">
      <c r="A386" s="317">
        <v>376</v>
      </c>
      <c r="B386" s="68" t="s">
        <v>1305</v>
      </c>
      <c r="C386" s="65" t="s">
        <v>19</v>
      </c>
      <c r="D386" s="66" t="s">
        <v>1328</v>
      </c>
      <c r="E386" s="67" t="s">
        <v>1329</v>
      </c>
      <c r="F386" s="68" t="s">
        <v>124</v>
      </c>
      <c r="G386" s="13" t="s">
        <v>1330</v>
      </c>
      <c r="H386" s="69" t="s">
        <v>124</v>
      </c>
      <c r="I386" s="51">
        <v>15570</v>
      </c>
      <c r="J386" s="128">
        <f>IF(H386="ครูผู้ช่วย",VLOOKUP(I386,[1]แผ่น1!$C$17:$E$18,3,TRUE),IF(H386="คศ.1",VLOOKUP(I386,[1]แผ่น1!$C$14:$E$15,3,TRUE),IF(H386="คศ.2",VLOOKUP(I386,[1]แผ่น1!$C$11:$E$12,3,TRUE),IF(H386="คศ.3",VLOOKUP(I386,[1]แผ่น1!$C$8:$E$9,3,TRUE),IF(H386="คศ.4",VLOOKUP(I386,[1]แผ่น1!$C$5:$E$6,3,TRUE),IF(H386="คศ.5",VLOOKUP(I386,[1]แผ่น1!$C$2:$E$3,3,TRUE),IF(H386="คศ.2(1)",VLOOKUP(I386,[1]แผ่น1!$C$14:$E$15,3,TRUE),IF(H386="คศ.3(2)",VLOOKUP(I386,[1]แผ่น1!$C$11:$E$12,3,TRUE),IF(H386="คศ.4(3)",VLOOKUP(I386,[1]แผ่น1!$C$8:$E$9,3,TRUE),IF(H386="คศ.5(4)",VLOOKUP(I386,[1]แผ่น1!$C$5:$E$6,3,TRUE),0))))))))))</f>
        <v>17480</v>
      </c>
      <c r="L386" s="91">
        <f t="shared" si="35"/>
        <v>0</v>
      </c>
      <c r="M386" s="92">
        <f t="shared" si="36"/>
        <v>0</v>
      </c>
      <c r="N386" s="90">
        <f t="shared" si="37"/>
        <v>15570</v>
      </c>
      <c r="O386" s="93">
        <v>24750</v>
      </c>
      <c r="P386" s="89">
        <f t="shared" si="38"/>
        <v>15570</v>
      </c>
      <c r="Q386" s="89">
        <f t="shared" si="39"/>
        <v>0</v>
      </c>
      <c r="R386" s="315"/>
      <c r="S386" s="316"/>
      <c r="T386" s="70">
        <v>3</v>
      </c>
      <c r="U386" s="318"/>
    </row>
    <row r="387" spans="1:21">
      <c r="A387" s="317">
        <v>377</v>
      </c>
      <c r="B387" s="68" t="s">
        <v>1305</v>
      </c>
      <c r="C387" s="65" t="s">
        <v>19</v>
      </c>
      <c r="D387" s="66" t="s">
        <v>1331</v>
      </c>
      <c r="E387" s="67" t="s">
        <v>1332</v>
      </c>
      <c r="F387" s="68" t="s">
        <v>100</v>
      </c>
      <c r="G387" s="13" t="s">
        <v>1333</v>
      </c>
      <c r="H387" s="69" t="s">
        <v>34</v>
      </c>
      <c r="I387" s="51">
        <v>30050</v>
      </c>
      <c r="J387" s="128">
        <f>IF(H387="ครูผู้ช่วย",VLOOKUP(I387,[1]แผ่น1!$C$17:$E$18,3,TRUE),IF(H387="คศ.1",VLOOKUP(I387,[1]แผ่น1!$C$14:$E$15,3,TRUE),IF(H387="คศ.2",VLOOKUP(I387,[1]แผ่น1!$C$11:$E$12,3,TRUE),IF(H387="คศ.3",VLOOKUP(I387,[1]แผ่น1!$C$8:$E$9,3,TRUE),IF(H387="คศ.4",VLOOKUP(I387,[1]แผ่น1!$C$5:$E$6,3,TRUE),IF(H387="คศ.5",VLOOKUP(I387,[1]แผ่น1!$C$2:$E$3,3,TRUE),IF(H387="คศ.2(1)",VLOOKUP(I387,[1]แผ่น1!$C$14:$E$15,3,TRUE),IF(H387="คศ.3(2)",VLOOKUP(I387,[1]แผ่น1!$C$11:$E$12,3,TRUE),IF(H387="คศ.4(3)",VLOOKUP(I387,[1]แผ่น1!$C$8:$E$9,3,TRUE),IF(H387="คศ.5(4)",VLOOKUP(I387,[1]แผ่น1!$C$5:$E$6,3,TRUE),0))))))))))</f>
        <v>30200</v>
      </c>
      <c r="L387" s="91">
        <f t="shared" si="35"/>
        <v>0</v>
      </c>
      <c r="M387" s="92">
        <f t="shared" si="36"/>
        <v>0</v>
      </c>
      <c r="N387" s="90">
        <f t="shared" si="37"/>
        <v>30050</v>
      </c>
      <c r="O387" s="93">
        <v>58390</v>
      </c>
      <c r="P387" s="89">
        <f t="shared" si="38"/>
        <v>30050</v>
      </c>
      <c r="Q387" s="89">
        <f t="shared" si="39"/>
        <v>0</v>
      </c>
      <c r="R387" s="315"/>
      <c r="S387" s="316"/>
      <c r="T387" s="70">
        <v>3</v>
      </c>
      <c r="U387" s="318"/>
    </row>
    <row r="388" spans="1:21">
      <c r="A388" s="317">
        <v>378</v>
      </c>
      <c r="B388" s="68" t="s">
        <v>1305</v>
      </c>
      <c r="C388" s="65" t="s">
        <v>12</v>
      </c>
      <c r="D388" s="66" t="s">
        <v>1334</v>
      </c>
      <c r="E388" s="67" t="s">
        <v>1335</v>
      </c>
      <c r="F388" s="68" t="s">
        <v>100</v>
      </c>
      <c r="G388" s="13" t="s">
        <v>1336</v>
      </c>
      <c r="H388" s="69" t="s">
        <v>18</v>
      </c>
      <c r="I388" s="51">
        <v>45960</v>
      </c>
      <c r="J388" s="128">
        <f>IF(H388="ครูผู้ช่วย",VLOOKUP(I388,[1]แผ่น1!$C$17:$E$18,3,TRUE),IF(H388="คศ.1",VLOOKUP(I388,[1]แผ่น1!$C$14:$E$15,3,TRUE),IF(H388="คศ.2",VLOOKUP(I388,[1]แผ่น1!$C$11:$E$12,3,TRUE),IF(H388="คศ.3",VLOOKUP(I388,[1]แผ่น1!$C$8:$E$9,3,TRUE),IF(H388="คศ.4",VLOOKUP(I388,[1]แผ่น1!$C$5:$E$6,3,TRUE),IF(H388="คศ.5",VLOOKUP(I388,[1]แผ่น1!$C$2:$E$3,3,TRUE),IF(H388="คศ.2(1)",VLOOKUP(I388,[1]แผ่น1!$C$14:$E$15,3,TRUE),IF(H388="คศ.3(2)",VLOOKUP(I388,[1]แผ่น1!$C$11:$E$12,3,TRUE),IF(H388="คศ.4(3)",VLOOKUP(I388,[1]แผ่น1!$C$8:$E$9,3,TRUE),IF(H388="คศ.5(4)",VLOOKUP(I388,[1]แผ่น1!$C$5:$E$6,3,TRUE),0))))))))))</f>
        <v>49330</v>
      </c>
      <c r="L388" s="91">
        <f t="shared" si="35"/>
        <v>0</v>
      </c>
      <c r="M388" s="92">
        <f t="shared" si="36"/>
        <v>0</v>
      </c>
      <c r="N388" s="90">
        <f t="shared" si="37"/>
        <v>45960</v>
      </c>
      <c r="O388" s="93">
        <v>69040</v>
      </c>
      <c r="P388" s="89">
        <f t="shared" si="38"/>
        <v>45960</v>
      </c>
      <c r="Q388" s="89">
        <f t="shared" si="39"/>
        <v>0</v>
      </c>
      <c r="R388" s="315"/>
      <c r="S388" s="316"/>
      <c r="T388" s="70">
        <v>3</v>
      </c>
      <c r="U388" s="318"/>
    </row>
    <row r="389" spans="1:21">
      <c r="A389" s="317">
        <v>379</v>
      </c>
      <c r="B389" s="68" t="s">
        <v>1305</v>
      </c>
      <c r="C389" s="65" t="s">
        <v>12</v>
      </c>
      <c r="D389" s="66" t="s">
        <v>1337</v>
      </c>
      <c r="E389" s="67" t="s">
        <v>1338</v>
      </c>
      <c r="F389" s="68" t="s">
        <v>100</v>
      </c>
      <c r="G389" s="13" t="s">
        <v>1339</v>
      </c>
      <c r="H389" s="69" t="s">
        <v>18</v>
      </c>
      <c r="I389" s="51">
        <v>49700</v>
      </c>
      <c r="J389" s="128">
        <f>IF(H389="ครูผู้ช่วย",VLOOKUP(I389,[1]แผ่น1!$C$17:$E$18,3,TRUE),IF(H389="คศ.1",VLOOKUP(I389,[1]แผ่น1!$C$14:$E$15,3,TRUE),IF(H389="คศ.2",VLOOKUP(I389,[1]แผ่น1!$C$11:$E$12,3,TRUE),IF(H389="คศ.3",VLOOKUP(I389,[1]แผ่น1!$C$8:$E$9,3,TRUE),IF(H389="คศ.4",VLOOKUP(I389,[1]แผ่น1!$C$5:$E$6,3,TRUE),IF(H389="คศ.5",VLOOKUP(I389,[1]แผ่น1!$C$2:$E$3,3,TRUE),IF(H389="คศ.2(1)",VLOOKUP(I389,[1]แผ่น1!$C$14:$E$15,3,TRUE),IF(H389="คศ.3(2)",VLOOKUP(I389,[1]แผ่น1!$C$11:$E$12,3,TRUE),IF(H389="คศ.4(3)",VLOOKUP(I389,[1]แผ่น1!$C$8:$E$9,3,TRUE),IF(H389="คศ.5(4)",VLOOKUP(I389,[1]แผ่น1!$C$5:$E$6,3,TRUE),0))))))))))</f>
        <v>49330</v>
      </c>
      <c r="L389" s="91">
        <f t="shared" si="35"/>
        <v>0</v>
      </c>
      <c r="M389" s="92">
        <f t="shared" si="36"/>
        <v>0</v>
      </c>
      <c r="N389" s="90">
        <f t="shared" si="37"/>
        <v>49700</v>
      </c>
      <c r="O389" s="93">
        <v>69040</v>
      </c>
      <c r="P389" s="89">
        <f t="shared" si="38"/>
        <v>49700</v>
      </c>
      <c r="Q389" s="89">
        <f t="shared" si="39"/>
        <v>0</v>
      </c>
      <c r="R389" s="315"/>
      <c r="S389" s="316"/>
      <c r="T389" s="70">
        <v>3</v>
      </c>
      <c r="U389" s="318"/>
    </row>
    <row r="390" spans="1:21">
      <c r="A390" s="317">
        <v>380</v>
      </c>
      <c r="B390" s="68" t="s">
        <v>1305</v>
      </c>
      <c r="C390" s="65" t="s">
        <v>19</v>
      </c>
      <c r="D390" s="66" t="s">
        <v>1340</v>
      </c>
      <c r="E390" s="67" t="s">
        <v>1341</v>
      </c>
      <c r="F390" s="68" t="s">
        <v>100</v>
      </c>
      <c r="G390" s="13" t="s">
        <v>1342</v>
      </c>
      <c r="H390" s="69" t="s">
        <v>98</v>
      </c>
      <c r="I390" s="51">
        <v>19360</v>
      </c>
      <c r="J390" s="128">
        <f>IF(H390="ครูผู้ช่วย",VLOOKUP(I390,[1]แผ่น1!$C$17:$E$18,3,TRUE),IF(H390="คศ.1",VLOOKUP(I390,[1]แผ่น1!$C$14:$E$15,3,TRUE),IF(H390="คศ.2",VLOOKUP(I390,[1]แผ่น1!$C$11:$E$12,3,TRUE),IF(H390="คศ.3",VLOOKUP(I390,[1]แผ่น1!$C$8:$E$9,3,TRUE),IF(H390="คศ.4",VLOOKUP(I390,[1]แผ่น1!$C$5:$E$6,3,TRUE),IF(H390="คศ.5",VLOOKUP(I390,[1]แผ่น1!$C$2:$E$3,3,TRUE),IF(H390="คศ.2(1)",VLOOKUP(I390,[1]แผ่น1!$C$14:$E$15,3,TRUE),IF(H390="คศ.3(2)",VLOOKUP(I390,[1]แผ่น1!$C$11:$E$12,3,TRUE),IF(H390="คศ.4(3)",VLOOKUP(I390,[1]แผ่น1!$C$8:$E$9,3,TRUE),IF(H390="คศ.5(4)",VLOOKUP(I390,[1]แผ่น1!$C$5:$E$6,3,TRUE),0))))))))))</f>
        <v>22780</v>
      </c>
      <c r="L390" s="91">
        <f t="shared" si="35"/>
        <v>0</v>
      </c>
      <c r="M390" s="92">
        <f t="shared" si="36"/>
        <v>0</v>
      </c>
      <c r="N390" s="90">
        <f t="shared" si="37"/>
        <v>19360</v>
      </c>
      <c r="O390" s="93">
        <v>41620</v>
      </c>
      <c r="P390" s="89">
        <f t="shared" si="38"/>
        <v>19360</v>
      </c>
      <c r="Q390" s="89">
        <f t="shared" si="39"/>
        <v>0</v>
      </c>
      <c r="R390" s="315"/>
      <c r="S390" s="316"/>
      <c r="T390" s="70">
        <v>3</v>
      </c>
      <c r="U390" s="318"/>
    </row>
    <row r="391" spans="1:21">
      <c r="A391" s="317">
        <v>381</v>
      </c>
      <c r="B391" s="68" t="s">
        <v>1345</v>
      </c>
      <c r="C391" s="65" t="s">
        <v>12</v>
      </c>
      <c r="D391" s="66" t="s">
        <v>1247</v>
      </c>
      <c r="E391" s="67" t="s">
        <v>1347</v>
      </c>
      <c r="F391" s="68" t="s">
        <v>100</v>
      </c>
      <c r="G391" s="13" t="s">
        <v>1348</v>
      </c>
      <c r="H391" s="69" t="s">
        <v>18</v>
      </c>
      <c r="I391" s="51">
        <v>42930</v>
      </c>
      <c r="J391" s="128">
        <f>IF(H391="ครูผู้ช่วย",VLOOKUP(I391,[1]แผ่น1!$C$17:$E$18,3,TRUE),IF(H391="คศ.1",VLOOKUP(I391,[1]แผ่น1!$C$14:$E$15,3,TRUE),IF(H391="คศ.2",VLOOKUP(I391,[1]แผ่น1!$C$11:$E$12,3,TRUE),IF(H391="คศ.3",VLOOKUP(I391,[1]แผ่น1!$C$8:$E$9,3,TRUE),IF(H391="คศ.4",VLOOKUP(I391,[1]แผ่น1!$C$5:$E$6,3,TRUE),IF(H391="คศ.5",VLOOKUP(I391,[1]แผ่น1!$C$2:$E$3,3,TRUE),IF(H391="คศ.2(1)",VLOOKUP(I391,[1]แผ่น1!$C$14:$E$15,3,TRUE),IF(H391="คศ.3(2)",VLOOKUP(I391,[1]แผ่น1!$C$11:$E$12,3,TRUE),IF(H391="คศ.4(3)",VLOOKUP(I391,[1]แผ่น1!$C$8:$E$9,3,TRUE),IF(H391="คศ.5(4)",VLOOKUP(I391,[1]แผ่น1!$C$5:$E$6,3,TRUE),0))))))))))</f>
        <v>49330</v>
      </c>
      <c r="L391" s="91">
        <f t="shared" si="35"/>
        <v>0</v>
      </c>
      <c r="M391" s="92">
        <f t="shared" si="36"/>
        <v>0</v>
      </c>
      <c r="N391" s="90">
        <f t="shared" si="37"/>
        <v>42930</v>
      </c>
      <c r="O391" s="93">
        <v>69040</v>
      </c>
      <c r="P391" s="89">
        <f t="shared" si="38"/>
        <v>42930</v>
      </c>
      <c r="Q391" s="89">
        <f t="shared" si="39"/>
        <v>0</v>
      </c>
      <c r="R391" s="315"/>
      <c r="S391" s="316"/>
      <c r="T391" s="70">
        <v>3</v>
      </c>
      <c r="U391" s="318"/>
    </row>
    <row r="392" spans="1:21">
      <c r="A392" s="317">
        <v>382</v>
      </c>
      <c r="B392" s="68" t="s">
        <v>1345</v>
      </c>
      <c r="C392" s="65" t="s">
        <v>12</v>
      </c>
      <c r="D392" s="66" t="s">
        <v>1349</v>
      </c>
      <c r="E392" s="67" t="s">
        <v>1304</v>
      </c>
      <c r="F392" s="68" t="s">
        <v>100</v>
      </c>
      <c r="G392" s="13" t="s">
        <v>1350</v>
      </c>
      <c r="H392" s="69" t="s">
        <v>18</v>
      </c>
      <c r="I392" s="51">
        <v>55310</v>
      </c>
      <c r="J392" s="128">
        <f>IF(H392="ครูผู้ช่วย",VLOOKUP(I392,[1]แผ่น1!$C$17:$E$18,3,TRUE),IF(H392="คศ.1",VLOOKUP(I392,[1]แผ่น1!$C$14:$E$15,3,TRUE),IF(H392="คศ.2",VLOOKUP(I392,[1]แผ่น1!$C$11:$E$12,3,TRUE),IF(H392="คศ.3",VLOOKUP(I392,[1]แผ่น1!$C$8:$E$9,3,TRUE),IF(H392="คศ.4",VLOOKUP(I392,[1]แผ่น1!$C$5:$E$6,3,TRUE),IF(H392="คศ.5",VLOOKUP(I392,[1]แผ่น1!$C$2:$E$3,3,TRUE),IF(H392="คศ.2(1)",VLOOKUP(I392,[1]แผ่น1!$C$14:$E$15,3,TRUE),IF(H392="คศ.3(2)",VLOOKUP(I392,[1]แผ่น1!$C$11:$E$12,3,TRUE),IF(H392="คศ.4(3)",VLOOKUP(I392,[1]แผ่น1!$C$8:$E$9,3,TRUE),IF(H392="คศ.5(4)",VLOOKUP(I392,[1]แผ่น1!$C$5:$E$6,3,TRUE),0))))))))))</f>
        <v>49330</v>
      </c>
      <c r="L392" s="91">
        <f t="shared" si="35"/>
        <v>0</v>
      </c>
      <c r="M392" s="92">
        <f t="shared" si="36"/>
        <v>0</v>
      </c>
      <c r="N392" s="90">
        <f t="shared" si="37"/>
        <v>55310</v>
      </c>
      <c r="O392" s="93">
        <v>69040</v>
      </c>
      <c r="P392" s="89">
        <f t="shared" si="38"/>
        <v>55310</v>
      </c>
      <c r="Q392" s="89">
        <f t="shared" si="39"/>
        <v>0</v>
      </c>
      <c r="R392" s="315"/>
      <c r="S392" s="316"/>
      <c r="T392" s="70">
        <v>3</v>
      </c>
      <c r="U392" s="318"/>
    </row>
    <row r="393" spans="1:21">
      <c r="A393" s="317">
        <v>383</v>
      </c>
      <c r="B393" s="68" t="s">
        <v>1345</v>
      </c>
      <c r="C393" s="65" t="s">
        <v>23</v>
      </c>
      <c r="D393" s="66" t="s">
        <v>1351</v>
      </c>
      <c r="E393" s="67" t="s">
        <v>1352</v>
      </c>
      <c r="F393" s="68" t="s">
        <v>100</v>
      </c>
      <c r="G393" s="27">
        <v>1212</v>
      </c>
      <c r="H393" s="69" t="s">
        <v>18</v>
      </c>
      <c r="I393" s="51">
        <v>51550</v>
      </c>
      <c r="J393" s="128">
        <f>IF(H393="ครูผู้ช่วย",VLOOKUP(I393,[1]แผ่น1!$C$17:$E$18,3,TRUE),IF(H393="คศ.1",VLOOKUP(I393,[1]แผ่น1!$C$14:$E$15,3,TRUE),IF(H393="คศ.2",VLOOKUP(I393,[1]แผ่น1!$C$11:$E$12,3,TRUE),IF(H393="คศ.3",VLOOKUP(I393,[1]แผ่น1!$C$8:$E$9,3,TRUE),IF(H393="คศ.4",VLOOKUP(I393,[1]แผ่น1!$C$5:$E$6,3,TRUE),IF(H393="คศ.5",VLOOKUP(I393,[1]แผ่น1!$C$2:$E$3,3,TRUE),IF(H393="คศ.2(1)",VLOOKUP(I393,[1]แผ่น1!$C$14:$E$15,3,TRUE),IF(H393="คศ.3(2)",VLOOKUP(I393,[1]แผ่น1!$C$11:$E$12,3,TRUE),IF(H393="คศ.4(3)",VLOOKUP(I393,[1]แผ่น1!$C$8:$E$9,3,TRUE),IF(H393="คศ.5(4)",VLOOKUP(I393,[1]แผ่น1!$C$5:$E$6,3,TRUE),0))))))))))</f>
        <v>49330</v>
      </c>
      <c r="L393" s="91">
        <f t="shared" si="35"/>
        <v>0</v>
      </c>
      <c r="M393" s="92">
        <f t="shared" si="36"/>
        <v>0</v>
      </c>
      <c r="N393" s="90">
        <f t="shared" si="37"/>
        <v>51550</v>
      </c>
      <c r="O393" s="93">
        <v>69040</v>
      </c>
      <c r="P393" s="89">
        <f t="shared" si="38"/>
        <v>51550</v>
      </c>
      <c r="Q393" s="89">
        <f t="shared" si="39"/>
        <v>0</v>
      </c>
      <c r="R393" s="315"/>
      <c r="S393" s="316"/>
      <c r="T393" s="70">
        <v>3</v>
      </c>
      <c r="U393" s="318"/>
    </row>
    <row r="394" spans="1:21">
      <c r="A394" s="317">
        <v>384</v>
      </c>
      <c r="B394" s="68" t="s">
        <v>1345</v>
      </c>
      <c r="C394" s="65" t="s">
        <v>19</v>
      </c>
      <c r="D394" s="66" t="s">
        <v>1353</v>
      </c>
      <c r="E394" s="67" t="s">
        <v>1354</v>
      </c>
      <c r="F394" s="68" t="s">
        <v>124</v>
      </c>
      <c r="G394" s="13" t="s">
        <v>1355</v>
      </c>
      <c r="H394" s="69" t="s">
        <v>124</v>
      </c>
      <c r="I394" s="51">
        <v>15800</v>
      </c>
      <c r="J394" s="128">
        <f>IF(H394="ครูผู้ช่วย",VLOOKUP(I394,[1]แผ่น1!$C$17:$E$18,3,TRUE),IF(H394="คศ.1",VLOOKUP(I394,[1]แผ่น1!$C$14:$E$15,3,TRUE),IF(H394="คศ.2",VLOOKUP(I394,[1]แผ่น1!$C$11:$E$12,3,TRUE),IF(H394="คศ.3",VLOOKUP(I394,[1]แผ่น1!$C$8:$E$9,3,TRUE),IF(H394="คศ.4",VLOOKUP(I394,[1]แผ่น1!$C$5:$E$6,3,TRUE),IF(H394="คศ.5",VLOOKUP(I394,[1]แผ่น1!$C$2:$E$3,3,TRUE),IF(H394="คศ.2(1)",VLOOKUP(I394,[1]แผ่น1!$C$14:$E$15,3,TRUE),IF(H394="คศ.3(2)",VLOOKUP(I394,[1]แผ่น1!$C$11:$E$12,3,TRUE),IF(H394="คศ.4(3)",VLOOKUP(I394,[1]แผ่น1!$C$8:$E$9,3,TRUE),IF(H394="คศ.5(4)",VLOOKUP(I394,[1]แผ่น1!$C$5:$E$6,3,TRUE),0))))))))))</f>
        <v>17480</v>
      </c>
      <c r="L394" s="91">
        <f t="shared" si="35"/>
        <v>0</v>
      </c>
      <c r="M394" s="92">
        <f t="shared" si="36"/>
        <v>0</v>
      </c>
      <c r="N394" s="90">
        <f t="shared" si="37"/>
        <v>15800</v>
      </c>
      <c r="O394" s="93">
        <v>24750</v>
      </c>
      <c r="P394" s="89">
        <f t="shared" si="38"/>
        <v>15800</v>
      </c>
      <c r="Q394" s="89">
        <f t="shared" si="39"/>
        <v>0</v>
      </c>
      <c r="R394" s="315"/>
      <c r="S394" s="316"/>
      <c r="T394" s="70">
        <v>3</v>
      </c>
      <c r="U394" s="318"/>
    </row>
    <row r="395" spans="1:21">
      <c r="A395" s="317">
        <v>385</v>
      </c>
      <c r="B395" s="68" t="s">
        <v>1345</v>
      </c>
      <c r="C395" s="65" t="s">
        <v>23</v>
      </c>
      <c r="D395" s="66" t="s">
        <v>1356</v>
      </c>
      <c r="E395" s="67" t="s">
        <v>1357</v>
      </c>
      <c r="F395" s="68" t="s">
        <v>100</v>
      </c>
      <c r="G395" s="13" t="s">
        <v>1358</v>
      </c>
      <c r="H395" s="69" t="s">
        <v>18</v>
      </c>
      <c r="I395" s="51">
        <v>56960</v>
      </c>
      <c r="J395" s="128">
        <f>IF(H395="ครูผู้ช่วย",VLOOKUP(I395,[1]แผ่น1!$C$17:$E$18,3,TRUE),IF(H395="คศ.1",VLOOKUP(I395,[1]แผ่น1!$C$14:$E$15,3,TRUE),IF(H395="คศ.2",VLOOKUP(I395,[1]แผ่น1!$C$11:$E$12,3,TRUE),IF(H395="คศ.3",VLOOKUP(I395,[1]แผ่น1!$C$8:$E$9,3,TRUE),IF(H395="คศ.4",VLOOKUP(I395,[1]แผ่น1!$C$5:$E$6,3,TRUE),IF(H395="คศ.5",VLOOKUP(I395,[1]แผ่น1!$C$2:$E$3,3,TRUE),IF(H395="คศ.2(1)",VLOOKUP(I395,[1]แผ่น1!$C$14:$E$15,3,TRUE),IF(H395="คศ.3(2)",VLOOKUP(I395,[1]แผ่น1!$C$11:$E$12,3,TRUE),IF(H395="คศ.4(3)",VLOOKUP(I395,[1]แผ่น1!$C$8:$E$9,3,TRUE),IF(H395="คศ.5(4)",VLOOKUP(I395,[1]แผ่น1!$C$5:$E$6,3,TRUE),0))))))))))</f>
        <v>49330</v>
      </c>
      <c r="L395" s="91">
        <f t="shared" si="35"/>
        <v>0</v>
      </c>
      <c r="M395" s="92">
        <f t="shared" si="36"/>
        <v>0</v>
      </c>
      <c r="N395" s="90">
        <f t="shared" si="37"/>
        <v>56960</v>
      </c>
      <c r="O395" s="93">
        <v>69040</v>
      </c>
      <c r="P395" s="89">
        <f t="shared" si="38"/>
        <v>56960</v>
      </c>
      <c r="Q395" s="89">
        <f t="shared" si="39"/>
        <v>0</v>
      </c>
      <c r="R395" s="315"/>
      <c r="S395" s="316"/>
      <c r="T395" s="70">
        <v>3</v>
      </c>
      <c r="U395" s="318"/>
    </row>
    <row r="396" spans="1:21">
      <c r="A396" s="317">
        <v>386</v>
      </c>
      <c r="B396" s="68" t="s">
        <v>1345</v>
      </c>
      <c r="C396" s="65" t="s">
        <v>23</v>
      </c>
      <c r="D396" s="66" t="s">
        <v>1359</v>
      </c>
      <c r="E396" s="67" t="s">
        <v>1360</v>
      </c>
      <c r="F396" s="68" t="s">
        <v>100</v>
      </c>
      <c r="G396" s="13" t="s">
        <v>1361</v>
      </c>
      <c r="H396" s="69" t="s">
        <v>18</v>
      </c>
      <c r="I396" s="51">
        <v>64740</v>
      </c>
      <c r="J396" s="128">
        <f>IF(H396="ครูผู้ช่วย",VLOOKUP(I396,[1]แผ่น1!$C$17:$E$18,3,TRUE),IF(H396="คศ.1",VLOOKUP(I396,[1]แผ่น1!$C$14:$E$15,3,TRUE),IF(H396="คศ.2",VLOOKUP(I396,[1]แผ่น1!$C$11:$E$12,3,TRUE),IF(H396="คศ.3",VLOOKUP(I396,[1]แผ่น1!$C$8:$E$9,3,TRUE),IF(H396="คศ.4",VLOOKUP(I396,[1]แผ่น1!$C$5:$E$6,3,TRUE),IF(H396="คศ.5",VLOOKUP(I396,[1]แผ่น1!$C$2:$E$3,3,TRUE),IF(H396="คศ.2(1)",VLOOKUP(I396,[1]แผ่น1!$C$14:$E$15,3,TRUE),IF(H396="คศ.3(2)",VLOOKUP(I396,[1]แผ่น1!$C$11:$E$12,3,TRUE),IF(H396="คศ.4(3)",VLOOKUP(I396,[1]แผ่น1!$C$8:$E$9,3,TRUE),IF(H396="คศ.5(4)",VLOOKUP(I396,[1]แผ่น1!$C$5:$E$6,3,TRUE),0))))))))))</f>
        <v>49330</v>
      </c>
      <c r="L396" s="91">
        <f t="shared" si="35"/>
        <v>0</v>
      </c>
      <c r="M396" s="92">
        <f t="shared" si="36"/>
        <v>0</v>
      </c>
      <c r="N396" s="90">
        <f t="shared" si="37"/>
        <v>64740</v>
      </c>
      <c r="O396" s="93">
        <v>69040</v>
      </c>
      <c r="P396" s="89">
        <f t="shared" si="38"/>
        <v>64740</v>
      </c>
      <c r="Q396" s="89">
        <f t="shared" si="39"/>
        <v>0</v>
      </c>
      <c r="R396" s="315"/>
      <c r="S396" s="316"/>
      <c r="T396" s="70">
        <v>3</v>
      </c>
      <c r="U396" s="318"/>
    </row>
    <row r="397" spans="1:21">
      <c r="A397" s="317">
        <v>387</v>
      </c>
      <c r="B397" s="68" t="s">
        <v>1345</v>
      </c>
      <c r="C397" s="65" t="s">
        <v>12</v>
      </c>
      <c r="D397" s="66" t="s">
        <v>1362</v>
      </c>
      <c r="E397" s="67" t="s">
        <v>1357</v>
      </c>
      <c r="F397" s="68" t="s">
        <v>100</v>
      </c>
      <c r="G397" s="13" t="s">
        <v>1363</v>
      </c>
      <c r="H397" s="69" t="s">
        <v>18</v>
      </c>
      <c r="I397" s="51">
        <v>58410</v>
      </c>
      <c r="J397" s="128">
        <f>IF(H397="ครูผู้ช่วย",VLOOKUP(I397,[1]แผ่น1!$C$17:$E$18,3,TRUE),IF(H397="คศ.1",VLOOKUP(I397,[1]แผ่น1!$C$14:$E$15,3,TRUE),IF(H397="คศ.2",VLOOKUP(I397,[1]แผ่น1!$C$11:$E$12,3,TRUE),IF(H397="คศ.3",VLOOKUP(I397,[1]แผ่น1!$C$8:$E$9,3,TRUE),IF(H397="คศ.4",VLOOKUP(I397,[1]แผ่น1!$C$5:$E$6,3,TRUE),IF(H397="คศ.5",VLOOKUP(I397,[1]แผ่น1!$C$2:$E$3,3,TRUE),IF(H397="คศ.2(1)",VLOOKUP(I397,[1]แผ่น1!$C$14:$E$15,3,TRUE),IF(H397="คศ.3(2)",VLOOKUP(I397,[1]แผ่น1!$C$11:$E$12,3,TRUE),IF(H397="คศ.4(3)",VLOOKUP(I397,[1]แผ่น1!$C$8:$E$9,3,TRUE),IF(H397="คศ.5(4)",VLOOKUP(I397,[1]แผ่น1!$C$5:$E$6,3,TRUE),0))))))))))</f>
        <v>49330</v>
      </c>
      <c r="L397" s="91">
        <f t="shared" si="35"/>
        <v>0</v>
      </c>
      <c r="M397" s="92">
        <f t="shared" si="36"/>
        <v>0</v>
      </c>
      <c r="N397" s="90">
        <f t="shared" si="37"/>
        <v>58410</v>
      </c>
      <c r="O397" s="93">
        <v>69040</v>
      </c>
      <c r="P397" s="89">
        <f t="shared" si="38"/>
        <v>58410</v>
      </c>
      <c r="Q397" s="89">
        <f t="shared" si="39"/>
        <v>0</v>
      </c>
      <c r="R397" s="315"/>
      <c r="S397" s="316"/>
      <c r="T397" s="70">
        <v>3</v>
      </c>
      <c r="U397" s="318"/>
    </row>
    <row r="398" spans="1:21">
      <c r="A398" s="317">
        <v>388</v>
      </c>
      <c r="B398" s="68" t="s">
        <v>1345</v>
      </c>
      <c r="C398" s="65" t="s">
        <v>12</v>
      </c>
      <c r="D398" s="66" t="s">
        <v>1364</v>
      </c>
      <c r="E398" s="67" t="s">
        <v>1365</v>
      </c>
      <c r="F398" s="68" t="s">
        <v>100</v>
      </c>
      <c r="G398" s="13" t="s">
        <v>1366</v>
      </c>
      <c r="H398" s="69" t="s">
        <v>18</v>
      </c>
      <c r="I398" s="51">
        <v>60020</v>
      </c>
      <c r="J398" s="128">
        <f>IF(H398="ครูผู้ช่วย",VLOOKUP(I398,[1]แผ่น1!$C$17:$E$18,3,TRUE),IF(H398="คศ.1",VLOOKUP(I398,[1]แผ่น1!$C$14:$E$15,3,TRUE),IF(H398="คศ.2",VLOOKUP(I398,[1]แผ่น1!$C$11:$E$12,3,TRUE),IF(H398="คศ.3",VLOOKUP(I398,[1]แผ่น1!$C$8:$E$9,3,TRUE),IF(H398="คศ.4",VLOOKUP(I398,[1]แผ่น1!$C$5:$E$6,3,TRUE),IF(H398="คศ.5",VLOOKUP(I398,[1]แผ่น1!$C$2:$E$3,3,TRUE),IF(H398="คศ.2(1)",VLOOKUP(I398,[1]แผ่น1!$C$14:$E$15,3,TRUE),IF(H398="คศ.3(2)",VLOOKUP(I398,[1]แผ่น1!$C$11:$E$12,3,TRUE),IF(H398="คศ.4(3)",VLOOKUP(I398,[1]แผ่น1!$C$8:$E$9,3,TRUE),IF(H398="คศ.5(4)",VLOOKUP(I398,[1]แผ่น1!$C$5:$E$6,3,TRUE),0))))))))))</f>
        <v>49330</v>
      </c>
      <c r="L398" s="91">
        <f t="shared" si="35"/>
        <v>0</v>
      </c>
      <c r="M398" s="92">
        <f t="shared" si="36"/>
        <v>0</v>
      </c>
      <c r="N398" s="90">
        <f t="shared" si="37"/>
        <v>60020</v>
      </c>
      <c r="O398" s="93">
        <v>69040</v>
      </c>
      <c r="P398" s="89">
        <f t="shared" si="38"/>
        <v>60020</v>
      </c>
      <c r="Q398" s="89">
        <f t="shared" si="39"/>
        <v>0</v>
      </c>
      <c r="R398" s="315"/>
      <c r="S398" s="316"/>
      <c r="T398" s="70">
        <v>3</v>
      </c>
      <c r="U398" s="318"/>
    </row>
    <row r="399" spans="1:21">
      <c r="A399" s="317">
        <v>389</v>
      </c>
      <c r="B399" s="68" t="s">
        <v>1345</v>
      </c>
      <c r="C399" s="65" t="s">
        <v>19</v>
      </c>
      <c r="D399" s="66" t="s">
        <v>1367</v>
      </c>
      <c r="E399" s="67" t="s">
        <v>1368</v>
      </c>
      <c r="F399" s="68" t="s">
        <v>124</v>
      </c>
      <c r="G399" s="13" t="s">
        <v>1369</v>
      </c>
      <c r="H399" s="69" t="s">
        <v>124</v>
      </c>
      <c r="I399" s="51">
        <v>16980</v>
      </c>
      <c r="J399" s="128">
        <f>IF(H399="ครูผู้ช่วย",VLOOKUP(I399,[1]แผ่น1!$C$17:$E$18,3,TRUE),IF(H399="คศ.1",VLOOKUP(I399,[1]แผ่น1!$C$14:$E$15,3,TRUE),IF(H399="คศ.2",VLOOKUP(I399,[1]แผ่น1!$C$11:$E$12,3,TRUE),IF(H399="คศ.3",VLOOKUP(I399,[1]แผ่น1!$C$8:$E$9,3,TRUE),IF(H399="คศ.4",VLOOKUP(I399,[1]แผ่น1!$C$5:$E$6,3,TRUE),IF(H399="คศ.5",VLOOKUP(I399,[1]แผ่น1!$C$2:$E$3,3,TRUE),IF(H399="คศ.2(1)",VLOOKUP(I399,[1]แผ่น1!$C$14:$E$15,3,TRUE),IF(H399="คศ.3(2)",VLOOKUP(I399,[1]แผ่น1!$C$11:$E$12,3,TRUE),IF(H399="คศ.4(3)",VLOOKUP(I399,[1]แผ่น1!$C$8:$E$9,3,TRUE),IF(H399="คศ.5(4)",VLOOKUP(I399,[1]แผ่น1!$C$5:$E$6,3,TRUE),0))))))))))</f>
        <v>17480</v>
      </c>
      <c r="L399" s="91">
        <f t="shared" si="35"/>
        <v>0</v>
      </c>
      <c r="M399" s="92">
        <f t="shared" si="36"/>
        <v>0</v>
      </c>
      <c r="N399" s="90">
        <f t="shared" si="37"/>
        <v>16980</v>
      </c>
      <c r="O399" s="93">
        <v>24750</v>
      </c>
      <c r="P399" s="89">
        <f t="shared" si="38"/>
        <v>16980</v>
      </c>
      <c r="Q399" s="89">
        <f t="shared" si="39"/>
        <v>0</v>
      </c>
      <c r="R399" s="315"/>
      <c r="S399" s="316"/>
      <c r="T399" s="70">
        <v>3</v>
      </c>
      <c r="U399" s="318"/>
    </row>
    <row r="400" spans="1:21">
      <c r="A400" s="317">
        <v>390</v>
      </c>
      <c r="B400" s="68" t="s">
        <v>1372</v>
      </c>
      <c r="C400" s="65" t="s">
        <v>12</v>
      </c>
      <c r="D400" s="66" t="s">
        <v>1374</v>
      </c>
      <c r="E400" s="67" t="s">
        <v>1201</v>
      </c>
      <c r="F400" s="68" t="s">
        <v>100</v>
      </c>
      <c r="G400" s="23">
        <v>1300</v>
      </c>
      <c r="H400" s="69" t="s">
        <v>98</v>
      </c>
      <c r="I400" s="51">
        <v>23040</v>
      </c>
      <c r="J400" s="128">
        <f>IF(H400="ครูผู้ช่วย",VLOOKUP(I400,[1]แผ่น1!$C$17:$E$18,3,TRUE),IF(H400="คศ.1",VLOOKUP(I400,[1]แผ่น1!$C$14:$E$15,3,TRUE),IF(H400="คศ.2",VLOOKUP(I400,[1]แผ่น1!$C$11:$E$12,3,TRUE),IF(H400="คศ.3",VLOOKUP(I400,[1]แผ่น1!$C$8:$E$9,3,TRUE),IF(H400="คศ.4",VLOOKUP(I400,[1]แผ่น1!$C$5:$E$6,3,TRUE),IF(H400="คศ.5",VLOOKUP(I400,[1]แผ่น1!$C$2:$E$3,3,TRUE),IF(H400="คศ.2(1)",VLOOKUP(I400,[1]แผ่น1!$C$14:$E$15,3,TRUE),IF(H400="คศ.3(2)",VLOOKUP(I400,[1]แผ่น1!$C$11:$E$12,3,TRUE),IF(H400="คศ.4(3)",VLOOKUP(I400,[1]แผ่น1!$C$8:$E$9,3,TRUE),IF(H400="คศ.5(4)",VLOOKUP(I400,[1]แผ่น1!$C$5:$E$6,3,TRUE),0))))))))))</f>
        <v>22780</v>
      </c>
      <c r="L400" s="91">
        <f t="shared" si="35"/>
        <v>0</v>
      </c>
      <c r="M400" s="92">
        <f t="shared" si="36"/>
        <v>0</v>
      </c>
      <c r="N400" s="90">
        <f t="shared" si="37"/>
        <v>23040</v>
      </c>
      <c r="O400" s="93">
        <v>41620</v>
      </c>
      <c r="P400" s="89">
        <f t="shared" si="38"/>
        <v>23040</v>
      </c>
      <c r="Q400" s="89">
        <f t="shared" si="39"/>
        <v>0</v>
      </c>
      <c r="R400" s="315"/>
      <c r="S400" s="316"/>
      <c r="T400" s="70">
        <v>3</v>
      </c>
      <c r="U400" s="318"/>
    </row>
    <row r="401" spans="1:21">
      <c r="A401" s="317">
        <v>391</v>
      </c>
      <c r="B401" s="68" t="s">
        <v>1372</v>
      </c>
      <c r="C401" s="65" t="s">
        <v>23</v>
      </c>
      <c r="D401" s="66" t="s">
        <v>1375</v>
      </c>
      <c r="E401" s="67" t="s">
        <v>1376</v>
      </c>
      <c r="F401" s="68" t="s">
        <v>100</v>
      </c>
      <c r="G401" s="13" t="s">
        <v>1377</v>
      </c>
      <c r="H401" s="69" t="s">
        <v>34</v>
      </c>
      <c r="I401" s="51">
        <v>42020</v>
      </c>
      <c r="J401" s="128">
        <f>IF(H401="ครูผู้ช่วย",VLOOKUP(I401,[1]แผ่น1!$C$17:$E$18,3,TRUE),IF(H401="คศ.1",VLOOKUP(I401,[1]แผ่น1!$C$14:$E$15,3,TRUE),IF(H401="คศ.2",VLOOKUP(I401,[1]แผ่น1!$C$11:$E$12,3,TRUE),IF(H401="คศ.3",VLOOKUP(I401,[1]แผ่น1!$C$8:$E$9,3,TRUE),IF(H401="คศ.4",VLOOKUP(I401,[1]แผ่น1!$C$5:$E$6,3,TRUE),IF(H401="คศ.5",VLOOKUP(I401,[1]แผ่น1!$C$2:$E$3,3,TRUE),IF(H401="คศ.2(1)",VLOOKUP(I401,[1]แผ่น1!$C$14:$E$15,3,TRUE),IF(H401="คศ.3(2)",VLOOKUP(I401,[1]แผ่น1!$C$11:$E$12,3,TRUE),IF(H401="คศ.4(3)",VLOOKUP(I401,[1]แผ่น1!$C$8:$E$9,3,TRUE),IF(H401="คศ.5(4)",VLOOKUP(I401,[1]แผ่น1!$C$5:$E$6,3,TRUE),0))))))))))</f>
        <v>35270</v>
      </c>
      <c r="L401" s="91">
        <f t="shared" si="35"/>
        <v>0</v>
      </c>
      <c r="M401" s="92">
        <f t="shared" si="36"/>
        <v>0</v>
      </c>
      <c r="N401" s="90">
        <f t="shared" si="37"/>
        <v>42020</v>
      </c>
      <c r="O401" s="93">
        <v>58390</v>
      </c>
      <c r="P401" s="89">
        <f t="shared" si="38"/>
        <v>42020</v>
      </c>
      <c r="Q401" s="89">
        <f t="shared" si="39"/>
        <v>0</v>
      </c>
      <c r="R401" s="315"/>
      <c r="S401" s="316"/>
      <c r="T401" s="70">
        <v>3</v>
      </c>
      <c r="U401" s="318"/>
    </row>
    <row r="402" spans="1:21">
      <c r="A402" s="317">
        <v>392</v>
      </c>
      <c r="B402" s="68" t="s">
        <v>1380</v>
      </c>
      <c r="C402" s="65" t="s">
        <v>12</v>
      </c>
      <c r="D402" s="66" t="s">
        <v>1382</v>
      </c>
      <c r="E402" s="67" t="s">
        <v>1383</v>
      </c>
      <c r="F402" s="68" t="s">
        <v>100</v>
      </c>
      <c r="G402" s="13" t="s">
        <v>1384</v>
      </c>
      <c r="H402" s="69" t="s">
        <v>18</v>
      </c>
      <c r="I402" s="51">
        <v>36970</v>
      </c>
      <c r="J402" s="128">
        <f>IF(H402="ครูผู้ช่วย",VLOOKUP(I402,[1]แผ่น1!$C$17:$E$18,3,TRUE),IF(H402="คศ.1",VLOOKUP(I402,[1]แผ่น1!$C$14:$E$15,3,TRUE),IF(H402="คศ.2",VLOOKUP(I402,[1]แผ่น1!$C$11:$E$12,3,TRUE),IF(H402="คศ.3",VLOOKUP(I402,[1]แผ่น1!$C$8:$E$9,3,TRUE),IF(H402="คศ.4",VLOOKUP(I402,[1]แผ่น1!$C$5:$E$6,3,TRUE),IF(H402="คศ.5",VLOOKUP(I402,[1]แผ่น1!$C$2:$E$3,3,TRUE),IF(H402="คศ.2(1)",VLOOKUP(I402,[1]แผ่น1!$C$14:$E$15,3,TRUE),IF(H402="คศ.3(2)",VLOOKUP(I402,[1]แผ่น1!$C$11:$E$12,3,TRUE),IF(H402="คศ.4(3)",VLOOKUP(I402,[1]แผ่น1!$C$8:$E$9,3,TRUE),IF(H402="คศ.5(4)",VLOOKUP(I402,[1]แผ่น1!$C$5:$E$6,3,TRUE),0))))))))))</f>
        <v>37200</v>
      </c>
      <c r="L402" s="91">
        <f t="shared" si="35"/>
        <v>0</v>
      </c>
      <c r="M402" s="92">
        <f t="shared" si="36"/>
        <v>0</v>
      </c>
      <c r="N402" s="90">
        <f t="shared" si="37"/>
        <v>36970</v>
      </c>
      <c r="O402" s="93">
        <v>69040</v>
      </c>
      <c r="P402" s="89">
        <f t="shared" si="38"/>
        <v>36970</v>
      </c>
      <c r="Q402" s="89">
        <f t="shared" si="39"/>
        <v>0</v>
      </c>
      <c r="R402" s="315"/>
      <c r="S402" s="316"/>
      <c r="T402" s="70">
        <v>3</v>
      </c>
      <c r="U402" s="318"/>
    </row>
    <row r="403" spans="1:21">
      <c r="A403" s="317">
        <v>393</v>
      </c>
      <c r="B403" s="68" t="s">
        <v>1380</v>
      </c>
      <c r="C403" s="65" t="s">
        <v>19</v>
      </c>
      <c r="D403" s="66" t="s">
        <v>1385</v>
      </c>
      <c r="E403" s="67" t="s">
        <v>1386</v>
      </c>
      <c r="F403" s="68" t="s">
        <v>100</v>
      </c>
      <c r="G403" s="13" t="s">
        <v>1387</v>
      </c>
      <c r="H403" s="69" t="s">
        <v>98</v>
      </c>
      <c r="I403" s="51">
        <v>23900</v>
      </c>
      <c r="J403" s="128">
        <f>IF(H403="ครูผู้ช่วย",VLOOKUP(I403,[1]แผ่น1!$C$17:$E$18,3,TRUE),IF(H403="คศ.1",VLOOKUP(I403,[1]แผ่น1!$C$14:$E$15,3,TRUE),IF(H403="คศ.2",VLOOKUP(I403,[1]แผ่น1!$C$11:$E$12,3,TRUE),IF(H403="คศ.3",VLOOKUP(I403,[1]แผ่น1!$C$8:$E$9,3,TRUE),IF(H403="คศ.4",VLOOKUP(I403,[1]แผ่น1!$C$5:$E$6,3,TRUE),IF(H403="คศ.5",VLOOKUP(I403,[1]แผ่น1!$C$2:$E$3,3,TRUE),IF(H403="คศ.2(1)",VLOOKUP(I403,[1]แผ่น1!$C$14:$E$15,3,TRUE),IF(H403="คศ.3(2)",VLOOKUP(I403,[1]แผ่น1!$C$11:$E$12,3,TRUE),IF(H403="คศ.4(3)",VLOOKUP(I403,[1]แผ่น1!$C$8:$E$9,3,TRUE),IF(H403="คศ.5(4)",VLOOKUP(I403,[1]แผ่น1!$C$5:$E$6,3,TRUE),0))))))))))</f>
        <v>22780</v>
      </c>
      <c r="L403" s="91">
        <f t="shared" si="35"/>
        <v>0</v>
      </c>
      <c r="M403" s="92">
        <f t="shared" si="36"/>
        <v>0</v>
      </c>
      <c r="N403" s="90">
        <f t="shared" si="37"/>
        <v>23900</v>
      </c>
      <c r="O403" s="93">
        <v>41620</v>
      </c>
      <c r="P403" s="89">
        <f t="shared" si="38"/>
        <v>23900</v>
      </c>
      <c r="Q403" s="89">
        <f t="shared" si="39"/>
        <v>0</v>
      </c>
      <c r="R403" s="315"/>
      <c r="S403" s="316"/>
      <c r="T403" s="70">
        <v>3</v>
      </c>
      <c r="U403" s="318"/>
    </row>
    <row r="404" spans="1:21">
      <c r="A404" s="317">
        <v>394</v>
      </c>
      <c r="B404" s="68" t="s">
        <v>1380</v>
      </c>
      <c r="C404" s="65" t="s">
        <v>23</v>
      </c>
      <c r="D404" s="66" t="s">
        <v>1388</v>
      </c>
      <c r="E404" s="67" t="s">
        <v>1389</v>
      </c>
      <c r="F404" s="68" t="s">
        <v>124</v>
      </c>
      <c r="G404" s="13" t="s">
        <v>1390</v>
      </c>
      <c r="H404" s="69" t="s">
        <v>124</v>
      </c>
      <c r="I404" s="51">
        <v>17940</v>
      </c>
      <c r="J404" s="128">
        <f>IF(H404="ครูผู้ช่วย",VLOOKUP(I404,[1]แผ่น1!$C$17:$E$18,3,TRUE),IF(H404="คศ.1",VLOOKUP(I404,[1]แผ่น1!$C$14:$E$15,3,TRUE),IF(H404="คศ.2",VLOOKUP(I404,[1]แผ่น1!$C$11:$E$12,3,TRUE),IF(H404="คศ.3",VLOOKUP(I404,[1]แผ่น1!$C$8:$E$9,3,TRUE),IF(H404="คศ.4",VLOOKUP(I404,[1]แผ่น1!$C$5:$E$6,3,TRUE),IF(H404="คศ.5",VLOOKUP(I404,[1]แผ่น1!$C$2:$E$3,3,TRUE),IF(H404="คศ.2(1)",VLOOKUP(I404,[1]แผ่น1!$C$14:$E$15,3,TRUE),IF(H404="คศ.3(2)",VLOOKUP(I404,[1]แผ่น1!$C$11:$E$12,3,TRUE),IF(H404="คศ.4(3)",VLOOKUP(I404,[1]แผ่น1!$C$8:$E$9,3,TRUE),IF(H404="คศ.5(4)",VLOOKUP(I404,[1]แผ่น1!$C$5:$E$6,3,TRUE),0))))))))))</f>
        <v>17480</v>
      </c>
      <c r="L404" s="91">
        <f t="shared" si="35"/>
        <v>0</v>
      </c>
      <c r="M404" s="92">
        <f t="shared" si="36"/>
        <v>0</v>
      </c>
      <c r="N404" s="90">
        <f t="shared" si="37"/>
        <v>17940</v>
      </c>
      <c r="O404" s="93">
        <v>24750</v>
      </c>
      <c r="P404" s="89">
        <f t="shared" si="38"/>
        <v>17940</v>
      </c>
      <c r="Q404" s="89">
        <f t="shared" si="39"/>
        <v>0</v>
      </c>
      <c r="R404" s="315"/>
      <c r="S404" s="316"/>
      <c r="T404" s="70">
        <v>3</v>
      </c>
      <c r="U404" s="318"/>
    </row>
    <row r="405" spans="1:21">
      <c r="A405" s="317">
        <v>395</v>
      </c>
      <c r="B405" s="68" t="s">
        <v>1380</v>
      </c>
      <c r="C405" s="65" t="s">
        <v>23</v>
      </c>
      <c r="D405" s="66" t="s">
        <v>1391</v>
      </c>
      <c r="E405" s="67" t="s">
        <v>1392</v>
      </c>
      <c r="F405" s="68" t="s">
        <v>124</v>
      </c>
      <c r="G405" s="13" t="s">
        <v>1393</v>
      </c>
      <c r="H405" s="69" t="s">
        <v>124</v>
      </c>
      <c r="I405" s="51">
        <v>16690</v>
      </c>
      <c r="J405" s="128">
        <f>IF(H405="ครูผู้ช่วย",VLOOKUP(I405,[1]แผ่น1!$C$17:$E$18,3,TRUE),IF(H405="คศ.1",VLOOKUP(I405,[1]แผ่น1!$C$14:$E$15,3,TRUE),IF(H405="คศ.2",VLOOKUP(I405,[1]แผ่น1!$C$11:$E$12,3,TRUE),IF(H405="คศ.3",VLOOKUP(I405,[1]แผ่น1!$C$8:$E$9,3,TRUE),IF(H405="คศ.4",VLOOKUP(I405,[1]แผ่น1!$C$5:$E$6,3,TRUE),IF(H405="คศ.5",VLOOKUP(I405,[1]แผ่น1!$C$2:$E$3,3,TRUE),IF(H405="คศ.2(1)",VLOOKUP(I405,[1]แผ่น1!$C$14:$E$15,3,TRUE),IF(H405="คศ.3(2)",VLOOKUP(I405,[1]แผ่น1!$C$11:$E$12,3,TRUE),IF(H405="คศ.4(3)",VLOOKUP(I405,[1]แผ่น1!$C$8:$E$9,3,TRUE),IF(H405="คศ.5(4)",VLOOKUP(I405,[1]แผ่น1!$C$5:$E$6,3,TRUE),0))))))))))</f>
        <v>17480</v>
      </c>
      <c r="L405" s="91">
        <f t="shared" ref="L405:L468" si="40">J405*K405/100</f>
        <v>0</v>
      </c>
      <c r="M405" s="92">
        <f t="shared" ref="M405:M468" si="41">CEILING(J405*K405/100,10)</f>
        <v>0</v>
      </c>
      <c r="N405" s="90">
        <f t="shared" ref="N405:N468" si="42">I405+M405</f>
        <v>16690</v>
      </c>
      <c r="O405" s="93">
        <v>24750</v>
      </c>
      <c r="P405" s="89">
        <f t="shared" ref="P405:P468" si="43">IF(N405&lt;=O405,N405,O405)</f>
        <v>16690</v>
      </c>
      <c r="Q405" s="89">
        <f t="shared" ref="Q405:Q468" si="44">IF(N405-O405&lt;0,0,N405-O405)</f>
        <v>0</v>
      </c>
      <c r="R405" s="315"/>
      <c r="S405" s="316"/>
      <c r="T405" s="70">
        <v>3</v>
      </c>
      <c r="U405" s="318"/>
    </row>
    <row r="406" spans="1:21">
      <c r="A406" s="317">
        <v>396</v>
      </c>
      <c r="B406" s="68" t="s">
        <v>1380</v>
      </c>
      <c r="C406" s="65" t="s">
        <v>19</v>
      </c>
      <c r="D406" s="66" t="s">
        <v>1394</v>
      </c>
      <c r="E406" s="67" t="s">
        <v>1395</v>
      </c>
      <c r="F406" s="68" t="s">
        <v>100</v>
      </c>
      <c r="G406" s="13" t="s">
        <v>1396</v>
      </c>
      <c r="H406" s="69" t="s">
        <v>98</v>
      </c>
      <c r="I406" s="51">
        <v>17770</v>
      </c>
      <c r="J406" s="128">
        <f>IF(H406="ครูผู้ช่วย",VLOOKUP(I406,[1]แผ่น1!$C$17:$E$18,3,TRUE),IF(H406="คศ.1",VLOOKUP(I406,[1]แผ่น1!$C$14:$E$15,3,TRUE),IF(H406="คศ.2",VLOOKUP(I406,[1]แผ่น1!$C$11:$E$12,3,TRUE),IF(H406="คศ.3",VLOOKUP(I406,[1]แผ่น1!$C$8:$E$9,3,TRUE),IF(H406="คศ.4",VLOOKUP(I406,[1]แผ่น1!$C$5:$E$6,3,TRUE),IF(H406="คศ.5",VLOOKUP(I406,[1]แผ่น1!$C$2:$E$3,3,TRUE),IF(H406="คศ.2(1)",VLOOKUP(I406,[1]แผ่น1!$C$14:$E$15,3,TRUE),IF(H406="คศ.3(2)",VLOOKUP(I406,[1]แผ่น1!$C$11:$E$12,3,TRUE),IF(H406="คศ.4(3)",VLOOKUP(I406,[1]แผ่น1!$C$8:$E$9,3,TRUE),IF(H406="คศ.5(4)",VLOOKUP(I406,[1]แผ่น1!$C$5:$E$6,3,TRUE),0))))))))))</f>
        <v>22780</v>
      </c>
      <c r="L406" s="91">
        <f t="shared" si="40"/>
        <v>0</v>
      </c>
      <c r="M406" s="92">
        <f t="shared" si="41"/>
        <v>0</v>
      </c>
      <c r="N406" s="90">
        <f t="shared" si="42"/>
        <v>17770</v>
      </c>
      <c r="O406" s="93">
        <v>41620</v>
      </c>
      <c r="P406" s="89">
        <f t="shared" si="43"/>
        <v>17770</v>
      </c>
      <c r="Q406" s="89">
        <f t="shared" si="44"/>
        <v>0</v>
      </c>
      <c r="R406" s="315"/>
      <c r="S406" s="316"/>
      <c r="T406" s="70">
        <v>3</v>
      </c>
      <c r="U406" s="318"/>
    </row>
    <row r="407" spans="1:21">
      <c r="A407" s="317">
        <v>397</v>
      </c>
      <c r="B407" s="68" t="s">
        <v>1380</v>
      </c>
      <c r="C407" s="65" t="s">
        <v>19</v>
      </c>
      <c r="D407" s="66" t="s">
        <v>1397</v>
      </c>
      <c r="E407" s="67" t="s">
        <v>1398</v>
      </c>
      <c r="F407" s="68" t="s">
        <v>100</v>
      </c>
      <c r="G407" s="13" t="s">
        <v>1399</v>
      </c>
      <c r="H407" s="69" t="s">
        <v>98</v>
      </c>
      <c r="I407" s="51">
        <v>18110</v>
      </c>
      <c r="J407" s="128">
        <f>IF(H407="ครูผู้ช่วย",VLOOKUP(I407,[1]แผ่น1!$C$17:$E$18,3,TRUE),IF(H407="คศ.1",VLOOKUP(I407,[1]แผ่น1!$C$14:$E$15,3,TRUE),IF(H407="คศ.2",VLOOKUP(I407,[1]แผ่น1!$C$11:$E$12,3,TRUE),IF(H407="คศ.3",VLOOKUP(I407,[1]แผ่น1!$C$8:$E$9,3,TRUE),IF(H407="คศ.4",VLOOKUP(I407,[1]แผ่น1!$C$5:$E$6,3,TRUE),IF(H407="คศ.5",VLOOKUP(I407,[1]แผ่น1!$C$2:$E$3,3,TRUE),IF(H407="คศ.2(1)",VLOOKUP(I407,[1]แผ่น1!$C$14:$E$15,3,TRUE),IF(H407="คศ.3(2)",VLOOKUP(I407,[1]แผ่น1!$C$11:$E$12,3,TRUE),IF(H407="คศ.4(3)",VLOOKUP(I407,[1]แผ่น1!$C$8:$E$9,3,TRUE),IF(H407="คศ.5(4)",VLOOKUP(I407,[1]แผ่น1!$C$5:$E$6,3,TRUE),0))))))))))</f>
        <v>22780</v>
      </c>
      <c r="L407" s="91">
        <f t="shared" si="40"/>
        <v>0</v>
      </c>
      <c r="M407" s="92">
        <f t="shared" si="41"/>
        <v>0</v>
      </c>
      <c r="N407" s="90">
        <f t="shared" si="42"/>
        <v>18110</v>
      </c>
      <c r="O407" s="93">
        <v>41620</v>
      </c>
      <c r="P407" s="89">
        <f t="shared" si="43"/>
        <v>18110</v>
      </c>
      <c r="Q407" s="89">
        <f t="shared" si="44"/>
        <v>0</v>
      </c>
      <c r="R407" s="315"/>
      <c r="S407" s="316"/>
      <c r="T407" s="70">
        <v>3</v>
      </c>
      <c r="U407" s="318"/>
    </row>
    <row r="408" spans="1:21">
      <c r="A408" s="317">
        <v>398</v>
      </c>
      <c r="B408" s="68" t="s">
        <v>1380</v>
      </c>
      <c r="C408" s="65" t="s">
        <v>12</v>
      </c>
      <c r="D408" s="66" t="s">
        <v>1400</v>
      </c>
      <c r="E408" s="67" t="s">
        <v>1401</v>
      </c>
      <c r="F408" s="68" t="s">
        <v>100</v>
      </c>
      <c r="G408" s="13" t="s">
        <v>1402</v>
      </c>
      <c r="H408" s="69" t="s">
        <v>18</v>
      </c>
      <c r="I408" s="51">
        <v>50580</v>
      </c>
      <c r="J408" s="128">
        <f>IF(H408="ครูผู้ช่วย",VLOOKUP(I408,[1]แผ่น1!$C$17:$E$18,3,TRUE),IF(H408="คศ.1",VLOOKUP(I408,[1]แผ่น1!$C$14:$E$15,3,TRUE),IF(H408="คศ.2",VLOOKUP(I408,[1]แผ่น1!$C$11:$E$12,3,TRUE),IF(H408="คศ.3",VLOOKUP(I408,[1]แผ่น1!$C$8:$E$9,3,TRUE),IF(H408="คศ.4",VLOOKUP(I408,[1]แผ่น1!$C$5:$E$6,3,TRUE),IF(H408="คศ.5",VLOOKUP(I408,[1]แผ่น1!$C$2:$E$3,3,TRUE),IF(H408="คศ.2(1)",VLOOKUP(I408,[1]แผ่น1!$C$14:$E$15,3,TRUE),IF(H408="คศ.3(2)",VLOOKUP(I408,[1]แผ่น1!$C$11:$E$12,3,TRUE),IF(H408="คศ.4(3)",VLOOKUP(I408,[1]แผ่น1!$C$8:$E$9,3,TRUE),IF(H408="คศ.5(4)",VLOOKUP(I408,[1]แผ่น1!$C$5:$E$6,3,TRUE),0))))))))))</f>
        <v>49330</v>
      </c>
      <c r="L408" s="91">
        <f t="shared" si="40"/>
        <v>0</v>
      </c>
      <c r="M408" s="92">
        <f t="shared" si="41"/>
        <v>0</v>
      </c>
      <c r="N408" s="90">
        <f t="shared" si="42"/>
        <v>50580</v>
      </c>
      <c r="O408" s="93">
        <v>69040</v>
      </c>
      <c r="P408" s="89">
        <f t="shared" si="43"/>
        <v>50580</v>
      </c>
      <c r="Q408" s="89">
        <f t="shared" si="44"/>
        <v>0</v>
      </c>
      <c r="R408" s="315"/>
      <c r="S408" s="316"/>
      <c r="T408" s="70">
        <v>3</v>
      </c>
      <c r="U408" s="318"/>
    </row>
    <row r="409" spans="1:21">
      <c r="A409" s="317">
        <v>399</v>
      </c>
      <c r="B409" s="68" t="s">
        <v>1380</v>
      </c>
      <c r="C409" s="65" t="s">
        <v>12</v>
      </c>
      <c r="D409" s="66" t="s">
        <v>1403</v>
      </c>
      <c r="E409" s="67" t="s">
        <v>1379</v>
      </c>
      <c r="F409" s="68" t="s">
        <v>100</v>
      </c>
      <c r="G409" s="13" t="s">
        <v>1404</v>
      </c>
      <c r="H409" s="69" t="s">
        <v>18</v>
      </c>
      <c r="I409" s="51">
        <v>52140</v>
      </c>
      <c r="J409" s="128">
        <f>IF(H409="ครูผู้ช่วย",VLOOKUP(I409,[1]แผ่น1!$C$17:$E$18,3,TRUE),IF(H409="คศ.1",VLOOKUP(I409,[1]แผ่น1!$C$14:$E$15,3,TRUE),IF(H409="คศ.2",VLOOKUP(I409,[1]แผ่น1!$C$11:$E$12,3,TRUE),IF(H409="คศ.3",VLOOKUP(I409,[1]แผ่น1!$C$8:$E$9,3,TRUE),IF(H409="คศ.4",VLOOKUP(I409,[1]แผ่น1!$C$5:$E$6,3,TRUE),IF(H409="คศ.5",VLOOKUP(I409,[1]แผ่น1!$C$2:$E$3,3,TRUE),IF(H409="คศ.2(1)",VLOOKUP(I409,[1]แผ่น1!$C$14:$E$15,3,TRUE),IF(H409="คศ.3(2)",VLOOKUP(I409,[1]แผ่น1!$C$11:$E$12,3,TRUE),IF(H409="คศ.4(3)",VLOOKUP(I409,[1]แผ่น1!$C$8:$E$9,3,TRUE),IF(H409="คศ.5(4)",VLOOKUP(I409,[1]แผ่น1!$C$5:$E$6,3,TRUE),0))))))))))</f>
        <v>49330</v>
      </c>
      <c r="L409" s="91">
        <f t="shared" si="40"/>
        <v>0</v>
      </c>
      <c r="M409" s="92">
        <f t="shared" si="41"/>
        <v>0</v>
      </c>
      <c r="N409" s="90">
        <f t="shared" si="42"/>
        <v>52140</v>
      </c>
      <c r="O409" s="93">
        <v>69040</v>
      </c>
      <c r="P409" s="89">
        <f t="shared" si="43"/>
        <v>52140</v>
      </c>
      <c r="Q409" s="89">
        <f t="shared" si="44"/>
        <v>0</v>
      </c>
      <c r="R409" s="315"/>
      <c r="S409" s="316"/>
      <c r="T409" s="70">
        <v>3</v>
      </c>
      <c r="U409" s="318"/>
    </row>
    <row r="410" spans="1:21">
      <c r="A410" s="317">
        <v>400</v>
      </c>
      <c r="B410" s="68" t="s">
        <v>1380</v>
      </c>
      <c r="C410" s="65" t="s">
        <v>19</v>
      </c>
      <c r="D410" s="66" t="s">
        <v>1405</v>
      </c>
      <c r="E410" s="67" t="s">
        <v>1406</v>
      </c>
      <c r="F410" s="68" t="s">
        <v>100</v>
      </c>
      <c r="G410" s="13" t="s">
        <v>1407</v>
      </c>
      <c r="H410" s="69" t="s">
        <v>18</v>
      </c>
      <c r="I410" s="51">
        <v>55420</v>
      </c>
      <c r="J410" s="128">
        <f>IF(H410="ครูผู้ช่วย",VLOOKUP(I410,[1]แผ่น1!$C$17:$E$18,3,TRUE),IF(H410="คศ.1",VLOOKUP(I410,[1]แผ่น1!$C$14:$E$15,3,TRUE),IF(H410="คศ.2",VLOOKUP(I410,[1]แผ่น1!$C$11:$E$12,3,TRUE),IF(H410="คศ.3",VLOOKUP(I410,[1]แผ่น1!$C$8:$E$9,3,TRUE),IF(H410="คศ.4",VLOOKUP(I410,[1]แผ่น1!$C$5:$E$6,3,TRUE),IF(H410="คศ.5",VLOOKUP(I410,[1]แผ่น1!$C$2:$E$3,3,TRUE),IF(H410="คศ.2(1)",VLOOKUP(I410,[1]แผ่น1!$C$14:$E$15,3,TRUE),IF(H410="คศ.3(2)",VLOOKUP(I410,[1]แผ่น1!$C$11:$E$12,3,TRUE),IF(H410="คศ.4(3)",VLOOKUP(I410,[1]แผ่น1!$C$8:$E$9,3,TRUE),IF(H410="คศ.5(4)",VLOOKUP(I410,[1]แผ่น1!$C$5:$E$6,3,TRUE),0))))))))))</f>
        <v>49330</v>
      </c>
      <c r="L410" s="91">
        <f t="shared" si="40"/>
        <v>0</v>
      </c>
      <c r="M410" s="92">
        <f t="shared" si="41"/>
        <v>0</v>
      </c>
      <c r="N410" s="90">
        <f t="shared" si="42"/>
        <v>55420</v>
      </c>
      <c r="O410" s="93">
        <v>69040</v>
      </c>
      <c r="P410" s="89">
        <f t="shared" si="43"/>
        <v>55420</v>
      </c>
      <c r="Q410" s="89">
        <f t="shared" si="44"/>
        <v>0</v>
      </c>
      <c r="R410" s="315"/>
      <c r="S410" s="316"/>
      <c r="T410" s="70">
        <v>3</v>
      </c>
      <c r="U410" s="318"/>
    </row>
    <row r="411" spans="1:21">
      <c r="A411" s="317">
        <v>401</v>
      </c>
      <c r="B411" s="68" t="s">
        <v>1380</v>
      </c>
      <c r="C411" s="65" t="s">
        <v>12</v>
      </c>
      <c r="D411" s="66" t="s">
        <v>1408</v>
      </c>
      <c r="E411" s="67" t="s">
        <v>1409</v>
      </c>
      <c r="F411" s="68" t="s">
        <v>100</v>
      </c>
      <c r="G411" s="13" t="s">
        <v>1410</v>
      </c>
      <c r="H411" s="69" t="s">
        <v>18</v>
      </c>
      <c r="I411" s="51">
        <v>59970</v>
      </c>
      <c r="J411" s="128">
        <f>IF(H411="ครูผู้ช่วย",VLOOKUP(I411,[1]แผ่น1!$C$17:$E$18,3,TRUE),IF(H411="คศ.1",VLOOKUP(I411,[1]แผ่น1!$C$14:$E$15,3,TRUE),IF(H411="คศ.2",VLOOKUP(I411,[1]แผ่น1!$C$11:$E$12,3,TRUE),IF(H411="คศ.3",VLOOKUP(I411,[1]แผ่น1!$C$8:$E$9,3,TRUE),IF(H411="คศ.4",VLOOKUP(I411,[1]แผ่น1!$C$5:$E$6,3,TRUE),IF(H411="คศ.5",VLOOKUP(I411,[1]แผ่น1!$C$2:$E$3,3,TRUE),IF(H411="คศ.2(1)",VLOOKUP(I411,[1]แผ่น1!$C$14:$E$15,3,TRUE),IF(H411="คศ.3(2)",VLOOKUP(I411,[1]แผ่น1!$C$11:$E$12,3,TRUE),IF(H411="คศ.4(3)",VLOOKUP(I411,[1]แผ่น1!$C$8:$E$9,3,TRUE),IF(H411="คศ.5(4)",VLOOKUP(I411,[1]แผ่น1!$C$5:$E$6,3,TRUE),0))))))))))</f>
        <v>49330</v>
      </c>
      <c r="L411" s="91">
        <f t="shared" si="40"/>
        <v>0</v>
      </c>
      <c r="M411" s="92">
        <f t="shared" si="41"/>
        <v>0</v>
      </c>
      <c r="N411" s="90">
        <f t="shared" si="42"/>
        <v>59970</v>
      </c>
      <c r="O411" s="93">
        <v>69040</v>
      </c>
      <c r="P411" s="89">
        <f t="shared" si="43"/>
        <v>59970</v>
      </c>
      <c r="Q411" s="89">
        <f t="shared" si="44"/>
        <v>0</v>
      </c>
      <c r="R411" s="315"/>
      <c r="S411" s="316"/>
      <c r="T411" s="70">
        <v>3</v>
      </c>
      <c r="U411" s="318"/>
    </row>
    <row r="412" spans="1:21">
      <c r="A412" s="317">
        <v>402</v>
      </c>
      <c r="B412" s="68" t="s">
        <v>1380</v>
      </c>
      <c r="C412" s="65" t="s">
        <v>23</v>
      </c>
      <c r="D412" s="66" t="s">
        <v>1411</v>
      </c>
      <c r="E412" s="67" t="s">
        <v>1412</v>
      </c>
      <c r="F412" s="68" t="s">
        <v>100</v>
      </c>
      <c r="G412" s="13" t="s">
        <v>1413</v>
      </c>
      <c r="H412" s="69" t="s">
        <v>34</v>
      </c>
      <c r="I412" s="51">
        <v>26010</v>
      </c>
      <c r="J412" s="128">
        <f>IF(H412="ครูผู้ช่วย",VLOOKUP(I412,[1]แผ่น1!$C$17:$E$18,3,TRUE),IF(H412="คศ.1",VLOOKUP(I412,[1]แผ่น1!$C$14:$E$15,3,TRUE),IF(H412="คศ.2",VLOOKUP(I412,[1]แผ่น1!$C$11:$E$12,3,TRUE),IF(H412="คศ.3",VLOOKUP(I412,[1]แผ่น1!$C$8:$E$9,3,TRUE),IF(H412="คศ.4",VLOOKUP(I412,[1]แผ่น1!$C$5:$E$6,3,TRUE),IF(H412="คศ.5",VLOOKUP(I412,[1]แผ่น1!$C$2:$E$3,3,TRUE),IF(H412="คศ.2(1)",VLOOKUP(I412,[1]แผ่น1!$C$14:$E$15,3,TRUE),IF(H412="คศ.3(2)",VLOOKUP(I412,[1]แผ่น1!$C$11:$E$12,3,TRUE),IF(H412="คศ.4(3)",VLOOKUP(I412,[1]แผ่น1!$C$8:$E$9,3,TRUE),IF(H412="คศ.5(4)",VLOOKUP(I412,[1]แผ่น1!$C$5:$E$6,3,TRUE),0))))))))))</f>
        <v>30200</v>
      </c>
      <c r="L412" s="91">
        <f t="shared" si="40"/>
        <v>0</v>
      </c>
      <c r="M412" s="92">
        <f t="shared" si="41"/>
        <v>0</v>
      </c>
      <c r="N412" s="90">
        <f t="shared" si="42"/>
        <v>26010</v>
      </c>
      <c r="O412" s="93">
        <v>58390</v>
      </c>
      <c r="P412" s="89">
        <f t="shared" si="43"/>
        <v>26010</v>
      </c>
      <c r="Q412" s="89">
        <f t="shared" si="44"/>
        <v>0</v>
      </c>
      <c r="R412" s="315"/>
      <c r="S412" s="316"/>
      <c r="T412" s="70">
        <v>3</v>
      </c>
      <c r="U412" s="318"/>
    </row>
    <row r="413" spans="1:21">
      <c r="A413" s="317">
        <v>403</v>
      </c>
      <c r="B413" s="68" t="s">
        <v>1380</v>
      </c>
      <c r="C413" s="65" t="s">
        <v>12</v>
      </c>
      <c r="D413" s="66" t="s">
        <v>1414</v>
      </c>
      <c r="E413" s="67" t="s">
        <v>1415</v>
      </c>
      <c r="F413" s="68" t="s">
        <v>100</v>
      </c>
      <c r="G413" s="13" t="s">
        <v>1416</v>
      </c>
      <c r="H413" s="69" t="s">
        <v>34</v>
      </c>
      <c r="I413" s="51">
        <v>38660</v>
      </c>
      <c r="J413" s="128">
        <f>IF(H413="ครูผู้ช่วย",VLOOKUP(I413,[1]แผ่น1!$C$17:$E$18,3,TRUE),IF(H413="คศ.1",VLOOKUP(I413,[1]แผ่น1!$C$14:$E$15,3,TRUE),IF(H413="คศ.2",VLOOKUP(I413,[1]แผ่น1!$C$11:$E$12,3,TRUE),IF(H413="คศ.3",VLOOKUP(I413,[1]แผ่น1!$C$8:$E$9,3,TRUE),IF(H413="คศ.4",VLOOKUP(I413,[1]แผ่น1!$C$5:$E$6,3,TRUE),IF(H413="คศ.5",VLOOKUP(I413,[1]แผ่น1!$C$2:$E$3,3,TRUE),IF(H413="คศ.2(1)",VLOOKUP(I413,[1]แผ่น1!$C$14:$E$15,3,TRUE),IF(H413="คศ.3(2)",VLOOKUP(I413,[1]แผ่น1!$C$11:$E$12,3,TRUE),IF(H413="คศ.4(3)",VLOOKUP(I413,[1]แผ่น1!$C$8:$E$9,3,TRUE),IF(H413="คศ.5(4)",VLOOKUP(I413,[1]แผ่น1!$C$5:$E$6,3,TRUE),0))))))))))</f>
        <v>35270</v>
      </c>
      <c r="L413" s="91">
        <f t="shared" si="40"/>
        <v>0</v>
      </c>
      <c r="M413" s="92">
        <f t="shared" si="41"/>
        <v>0</v>
      </c>
      <c r="N413" s="90">
        <f t="shared" si="42"/>
        <v>38660</v>
      </c>
      <c r="O413" s="93">
        <v>58390</v>
      </c>
      <c r="P413" s="89">
        <f t="shared" si="43"/>
        <v>38660</v>
      </c>
      <c r="Q413" s="89">
        <f t="shared" si="44"/>
        <v>0</v>
      </c>
      <c r="R413" s="315"/>
      <c r="S413" s="316"/>
      <c r="T413" s="70">
        <v>3</v>
      </c>
      <c r="U413" s="318"/>
    </row>
    <row r="414" spans="1:21">
      <c r="A414" s="317">
        <v>404</v>
      </c>
      <c r="B414" s="68" t="s">
        <v>1380</v>
      </c>
      <c r="C414" s="65" t="s">
        <v>19</v>
      </c>
      <c r="D414" s="66" t="s">
        <v>1417</v>
      </c>
      <c r="E414" s="67" t="s">
        <v>1418</v>
      </c>
      <c r="F414" s="68" t="s">
        <v>100</v>
      </c>
      <c r="G414" s="13" t="s">
        <v>1419</v>
      </c>
      <c r="H414" s="69" t="s">
        <v>18</v>
      </c>
      <c r="I414" s="51">
        <v>59880</v>
      </c>
      <c r="J414" s="128">
        <f>IF(H414="ครูผู้ช่วย",VLOOKUP(I414,[1]แผ่น1!$C$17:$E$18,3,TRUE),IF(H414="คศ.1",VLOOKUP(I414,[1]แผ่น1!$C$14:$E$15,3,TRUE),IF(H414="คศ.2",VLOOKUP(I414,[1]แผ่น1!$C$11:$E$12,3,TRUE),IF(H414="คศ.3",VLOOKUP(I414,[1]แผ่น1!$C$8:$E$9,3,TRUE),IF(H414="คศ.4",VLOOKUP(I414,[1]แผ่น1!$C$5:$E$6,3,TRUE),IF(H414="คศ.5",VLOOKUP(I414,[1]แผ่น1!$C$2:$E$3,3,TRUE),IF(H414="คศ.2(1)",VLOOKUP(I414,[1]แผ่น1!$C$14:$E$15,3,TRUE),IF(H414="คศ.3(2)",VLOOKUP(I414,[1]แผ่น1!$C$11:$E$12,3,TRUE),IF(H414="คศ.4(3)",VLOOKUP(I414,[1]แผ่น1!$C$8:$E$9,3,TRUE),IF(H414="คศ.5(4)",VLOOKUP(I414,[1]แผ่น1!$C$5:$E$6,3,TRUE),0))))))))))</f>
        <v>49330</v>
      </c>
      <c r="L414" s="91">
        <f t="shared" si="40"/>
        <v>0</v>
      </c>
      <c r="M414" s="92">
        <f t="shared" si="41"/>
        <v>0</v>
      </c>
      <c r="N414" s="90">
        <f t="shared" si="42"/>
        <v>59880</v>
      </c>
      <c r="O414" s="93">
        <v>69040</v>
      </c>
      <c r="P414" s="89">
        <f t="shared" si="43"/>
        <v>59880</v>
      </c>
      <c r="Q414" s="89">
        <f t="shared" si="44"/>
        <v>0</v>
      </c>
      <c r="R414" s="315"/>
      <c r="S414" s="316"/>
      <c r="T414" s="70">
        <v>3</v>
      </c>
      <c r="U414" s="318"/>
    </row>
    <row r="415" spans="1:21">
      <c r="A415" s="317">
        <v>405</v>
      </c>
      <c r="B415" s="68" t="s">
        <v>1380</v>
      </c>
      <c r="C415" s="65" t="s">
        <v>23</v>
      </c>
      <c r="D415" s="66" t="s">
        <v>1420</v>
      </c>
      <c r="E415" s="67" t="s">
        <v>1421</v>
      </c>
      <c r="F415" s="68" t="s">
        <v>100</v>
      </c>
      <c r="G415" s="19">
        <v>9334</v>
      </c>
      <c r="H415" s="69" t="s">
        <v>98</v>
      </c>
      <c r="I415" s="51">
        <v>25480</v>
      </c>
      <c r="J415" s="128">
        <f>IF(H415="ครูผู้ช่วย",VLOOKUP(I415,[1]แผ่น1!$C$17:$E$18,3,TRUE),IF(H415="คศ.1",VLOOKUP(I415,[1]แผ่น1!$C$14:$E$15,3,TRUE),IF(H415="คศ.2",VLOOKUP(I415,[1]แผ่น1!$C$11:$E$12,3,TRUE),IF(H415="คศ.3",VLOOKUP(I415,[1]แผ่น1!$C$8:$E$9,3,TRUE),IF(H415="คศ.4",VLOOKUP(I415,[1]แผ่น1!$C$5:$E$6,3,TRUE),IF(H415="คศ.5",VLOOKUP(I415,[1]แผ่น1!$C$2:$E$3,3,TRUE),IF(H415="คศ.2(1)",VLOOKUP(I415,[1]แผ่น1!$C$14:$E$15,3,TRUE),IF(H415="คศ.3(2)",VLOOKUP(I415,[1]แผ่น1!$C$11:$E$12,3,TRUE),IF(H415="คศ.4(3)",VLOOKUP(I415,[1]แผ่น1!$C$8:$E$9,3,TRUE),IF(H415="คศ.5(4)",VLOOKUP(I415,[1]แผ่น1!$C$5:$E$6,3,TRUE),0))))))))))</f>
        <v>29600</v>
      </c>
      <c r="L415" s="91">
        <f t="shared" si="40"/>
        <v>0</v>
      </c>
      <c r="M415" s="92">
        <f t="shared" si="41"/>
        <v>0</v>
      </c>
      <c r="N415" s="90">
        <f t="shared" si="42"/>
        <v>25480</v>
      </c>
      <c r="O415" s="93">
        <v>41620</v>
      </c>
      <c r="P415" s="89">
        <f t="shared" si="43"/>
        <v>25480</v>
      </c>
      <c r="Q415" s="89">
        <f t="shared" si="44"/>
        <v>0</v>
      </c>
      <c r="R415" s="315"/>
      <c r="S415" s="316"/>
      <c r="T415" s="70">
        <v>3</v>
      </c>
      <c r="U415" s="318"/>
    </row>
    <row r="416" spans="1:21">
      <c r="A416" s="317">
        <v>406</v>
      </c>
      <c r="B416" s="68" t="s">
        <v>1380</v>
      </c>
      <c r="C416" s="65" t="s">
        <v>12</v>
      </c>
      <c r="D416" s="66" t="s">
        <v>1422</v>
      </c>
      <c r="E416" s="67" t="s">
        <v>1423</v>
      </c>
      <c r="F416" s="68" t="s">
        <v>124</v>
      </c>
      <c r="G416" s="13" t="s">
        <v>1424</v>
      </c>
      <c r="H416" s="69" t="s">
        <v>124</v>
      </c>
      <c r="I416" s="51">
        <v>16150</v>
      </c>
      <c r="J416" s="128">
        <f>IF(H416="ครูผู้ช่วย",VLOOKUP(I416,[1]แผ่น1!$C$17:$E$18,3,TRUE),IF(H416="คศ.1",VLOOKUP(I416,[1]แผ่น1!$C$14:$E$15,3,TRUE),IF(H416="คศ.2",VLOOKUP(I416,[1]แผ่น1!$C$11:$E$12,3,TRUE),IF(H416="คศ.3",VLOOKUP(I416,[1]แผ่น1!$C$8:$E$9,3,TRUE),IF(H416="คศ.4",VLOOKUP(I416,[1]แผ่น1!$C$5:$E$6,3,TRUE),IF(H416="คศ.5",VLOOKUP(I416,[1]แผ่น1!$C$2:$E$3,3,TRUE),IF(H416="คศ.2(1)",VLOOKUP(I416,[1]แผ่น1!$C$14:$E$15,3,TRUE),IF(H416="คศ.3(2)",VLOOKUP(I416,[1]แผ่น1!$C$11:$E$12,3,TRUE),IF(H416="คศ.4(3)",VLOOKUP(I416,[1]แผ่น1!$C$8:$E$9,3,TRUE),IF(H416="คศ.5(4)",VLOOKUP(I416,[1]แผ่น1!$C$5:$E$6,3,TRUE),0))))))))))</f>
        <v>17480</v>
      </c>
      <c r="L416" s="91">
        <f t="shared" si="40"/>
        <v>0</v>
      </c>
      <c r="M416" s="92">
        <f t="shared" si="41"/>
        <v>0</v>
      </c>
      <c r="N416" s="90">
        <f t="shared" si="42"/>
        <v>16150</v>
      </c>
      <c r="O416" s="93">
        <v>24750</v>
      </c>
      <c r="P416" s="89">
        <f t="shared" si="43"/>
        <v>16150</v>
      </c>
      <c r="Q416" s="89">
        <f t="shared" si="44"/>
        <v>0</v>
      </c>
      <c r="R416" s="315"/>
      <c r="S416" s="316"/>
      <c r="T416" s="70">
        <v>3</v>
      </c>
      <c r="U416" s="318"/>
    </row>
    <row r="417" spans="1:21">
      <c r="A417" s="317">
        <v>407</v>
      </c>
      <c r="B417" s="68" t="s">
        <v>1427</v>
      </c>
      <c r="C417" s="65" t="s">
        <v>12</v>
      </c>
      <c r="D417" s="66" t="s">
        <v>1429</v>
      </c>
      <c r="E417" s="67" t="s">
        <v>1430</v>
      </c>
      <c r="F417" s="68" t="s">
        <v>100</v>
      </c>
      <c r="G417" s="13" t="s">
        <v>1431</v>
      </c>
      <c r="H417" s="69" t="s">
        <v>18</v>
      </c>
      <c r="I417" s="51">
        <v>59080</v>
      </c>
      <c r="J417" s="128">
        <f>IF(H417="ครูผู้ช่วย",VLOOKUP(I417,[1]แผ่น1!$C$17:$E$18,3,TRUE),IF(H417="คศ.1",VLOOKUP(I417,[1]แผ่น1!$C$14:$E$15,3,TRUE),IF(H417="คศ.2",VLOOKUP(I417,[1]แผ่น1!$C$11:$E$12,3,TRUE),IF(H417="คศ.3",VLOOKUP(I417,[1]แผ่น1!$C$8:$E$9,3,TRUE),IF(H417="คศ.4",VLOOKUP(I417,[1]แผ่น1!$C$5:$E$6,3,TRUE),IF(H417="คศ.5",VLOOKUP(I417,[1]แผ่น1!$C$2:$E$3,3,TRUE),IF(H417="คศ.2(1)",VLOOKUP(I417,[1]แผ่น1!$C$14:$E$15,3,TRUE),IF(H417="คศ.3(2)",VLOOKUP(I417,[1]แผ่น1!$C$11:$E$12,3,TRUE),IF(H417="คศ.4(3)",VLOOKUP(I417,[1]แผ่น1!$C$8:$E$9,3,TRUE),IF(H417="คศ.5(4)",VLOOKUP(I417,[1]แผ่น1!$C$5:$E$6,3,TRUE),0))))))))))</f>
        <v>49330</v>
      </c>
      <c r="L417" s="91">
        <f t="shared" si="40"/>
        <v>0</v>
      </c>
      <c r="M417" s="92">
        <f t="shared" si="41"/>
        <v>0</v>
      </c>
      <c r="N417" s="90">
        <f t="shared" si="42"/>
        <v>59080</v>
      </c>
      <c r="O417" s="93">
        <v>69040</v>
      </c>
      <c r="P417" s="89">
        <f t="shared" si="43"/>
        <v>59080</v>
      </c>
      <c r="Q417" s="89">
        <f t="shared" si="44"/>
        <v>0</v>
      </c>
      <c r="R417" s="315"/>
      <c r="S417" s="316"/>
      <c r="T417" s="70">
        <v>3</v>
      </c>
      <c r="U417" s="318"/>
    </row>
    <row r="418" spans="1:21">
      <c r="A418" s="317">
        <v>408</v>
      </c>
      <c r="B418" s="68" t="s">
        <v>1427</v>
      </c>
      <c r="C418" s="65" t="s">
        <v>12</v>
      </c>
      <c r="D418" s="66" t="s">
        <v>354</v>
      </c>
      <c r="E418" s="67" t="s">
        <v>1432</v>
      </c>
      <c r="F418" s="68" t="s">
        <v>100</v>
      </c>
      <c r="G418" s="13" t="s">
        <v>1433</v>
      </c>
      <c r="H418" s="69" t="s">
        <v>18</v>
      </c>
      <c r="I418" s="51">
        <v>46840</v>
      </c>
      <c r="J418" s="128">
        <f>IF(H418="ครูผู้ช่วย",VLOOKUP(I418,[1]แผ่น1!$C$17:$E$18,3,TRUE),IF(H418="คศ.1",VLOOKUP(I418,[1]แผ่น1!$C$14:$E$15,3,TRUE),IF(H418="คศ.2",VLOOKUP(I418,[1]แผ่น1!$C$11:$E$12,3,TRUE),IF(H418="คศ.3",VLOOKUP(I418,[1]แผ่น1!$C$8:$E$9,3,TRUE),IF(H418="คศ.4",VLOOKUP(I418,[1]แผ่น1!$C$5:$E$6,3,TRUE),IF(H418="คศ.5",VLOOKUP(I418,[1]แผ่น1!$C$2:$E$3,3,TRUE),IF(H418="คศ.2(1)",VLOOKUP(I418,[1]แผ่น1!$C$14:$E$15,3,TRUE),IF(H418="คศ.3(2)",VLOOKUP(I418,[1]แผ่น1!$C$11:$E$12,3,TRUE),IF(H418="คศ.4(3)",VLOOKUP(I418,[1]แผ่น1!$C$8:$E$9,3,TRUE),IF(H418="คศ.5(4)",VLOOKUP(I418,[1]แผ่น1!$C$5:$E$6,3,TRUE),0))))))))))</f>
        <v>49330</v>
      </c>
      <c r="L418" s="91">
        <f t="shared" si="40"/>
        <v>0</v>
      </c>
      <c r="M418" s="92">
        <f t="shared" si="41"/>
        <v>0</v>
      </c>
      <c r="N418" s="90">
        <f t="shared" si="42"/>
        <v>46840</v>
      </c>
      <c r="O418" s="93">
        <v>69040</v>
      </c>
      <c r="P418" s="89">
        <f t="shared" si="43"/>
        <v>46840</v>
      </c>
      <c r="Q418" s="89">
        <f t="shared" si="44"/>
        <v>0</v>
      </c>
      <c r="R418" s="315"/>
      <c r="S418" s="316"/>
      <c r="T418" s="70">
        <v>3</v>
      </c>
      <c r="U418" s="318"/>
    </row>
    <row r="419" spans="1:21">
      <c r="A419" s="317">
        <v>409</v>
      </c>
      <c r="B419" s="68" t="s">
        <v>1427</v>
      </c>
      <c r="C419" s="65" t="s">
        <v>23</v>
      </c>
      <c r="D419" s="66" t="s">
        <v>1434</v>
      </c>
      <c r="E419" s="67" t="s">
        <v>1430</v>
      </c>
      <c r="F419" s="68" t="s">
        <v>100</v>
      </c>
      <c r="G419" s="13" t="s">
        <v>1435</v>
      </c>
      <c r="H419" s="69" t="s">
        <v>18</v>
      </c>
      <c r="I419" s="51">
        <v>53690</v>
      </c>
      <c r="J419" s="128">
        <f>IF(H419="ครูผู้ช่วย",VLOOKUP(I419,[1]แผ่น1!$C$17:$E$18,3,TRUE),IF(H419="คศ.1",VLOOKUP(I419,[1]แผ่น1!$C$14:$E$15,3,TRUE),IF(H419="คศ.2",VLOOKUP(I419,[1]แผ่น1!$C$11:$E$12,3,TRUE),IF(H419="คศ.3",VLOOKUP(I419,[1]แผ่น1!$C$8:$E$9,3,TRUE),IF(H419="คศ.4",VLOOKUP(I419,[1]แผ่น1!$C$5:$E$6,3,TRUE),IF(H419="คศ.5",VLOOKUP(I419,[1]แผ่น1!$C$2:$E$3,3,TRUE),IF(H419="คศ.2(1)",VLOOKUP(I419,[1]แผ่น1!$C$14:$E$15,3,TRUE),IF(H419="คศ.3(2)",VLOOKUP(I419,[1]แผ่น1!$C$11:$E$12,3,TRUE),IF(H419="คศ.4(3)",VLOOKUP(I419,[1]แผ่น1!$C$8:$E$9,3,TRUE),IF(H419="คศ.5(4)",VLOOKUP(I419,[1]แผ่น1!$C$5:$E$6,3,TRUE),0))))))))))</f>
        <v>49330</v>
      </c>
      <c r="L419" s="91">
        <f t="shared" si="40"/>
        <v>0</v>
      </c>
      <c r="M419" s="92">
        <f t="shared" si="41"/>
        <v>0</v>
      </c>
      <c r="N419" s="90">
        <f t="shared" si="42"/>
        <v>53690</v>
      </c>
      <c r="O419" s="93">
        <v>69040</v>
      </c>
      <c r="P419" s="89">
        <f t="shared" si="43"/>
        <v>53690</v>
      </c>
      <c r="Q419" s="89">
        <f t="shared" si="44"/>
        <v>0</v>
      </c>
      <c r="R419" s="315"/>
      <c r="S419" s="316"/>
      <c r="T419" s="70">
        <v>3</v>
      </c>
      <c r="U419" s="318"/>
    </row>
    <row r="420" spans="1:21">
      <c r="A420" s="317">
        <v>410</v>
      </c>
      <c r="B420" s="68" t="s">
        <v>1438</v>
      </c>
      <c r="C420" s="65" t="s">
        <v>19</v>
      </c>
      <c r="D420" s="66" t="s">
        <v>1440</v>
      </c>
      <c r="E420" s="67" t="s">
        <v>1441</v>
      </c>
      <c r="F420" s="68" t="s">
        <v>100</v>
      </c>
      <c r="G420" s="13" t="s">
        <v>1442</v>
      </c>
      <c r="H420" s="69" t="s">
        <v>18</v>
      </c>
      <c r="I420" s="51">
        <v>59950</v>
      </c>
      <c r="J420" s="128">
        <f>IF(H420="ครูผู้ช่วย",VLOOKUP(I420,[1]แผ่น1!$C$17:$E$18,3,TRUE),IF(H420="คศ.1",VLOOKUP(I420,[1]แผ่น1!$C$14:$E$15,3,TRUE),IF(H420="คศ.2",VLOOKUP(I420,[1]แผ่น1!$C$11:$E$12,3,TRUE),IF(H420="คศ.3",VLOOKUP(I420,[1]แผ่น1!$C$8:$E$9,3,TRUE),IF(H420="คศ.4",VLOOKUP(I420,[1]แผ่น1!$C$5:$E$6,3,TRUE),IF(H420="คศ.5",VLOOKUP(I420,[1]แผ่น1!$C$2:$E$3,3,TRUE),IF(H420="คศ.2(1)",VLOOKUP(I420,[1]แผ่น1!$C$14:$E$15,3,TRUE),IF(H420="คศ.3(2)",VLOOKUP(I420,[1]แผ่น1!$C$11:$E$12,3,TRUE),IF(H420="คศ.4(3)",VLOOKUP(I420,[1]แผ่น1!$C$8:$E$9,3,TRUE),IF(H420="คศ.5(4)",VLOOKUP(I420,[1]แผ่น1!$C$5:$E$6,3,TRUE),0))))))))))</f>
        <v>49330</v>
      </c>
      <c r="L420" s="91">
        <f t="shared" si="40"/>
        <v>0</v>
      </c>
      <c r="M420" s="92">
        <f t="shared" si="41"/>
        <v>0</v>
      </c>
      <c r="N420" s="90">
        <f t="shared" si="42"/>
        <v>59950</v>
      </c>
      <c r="O420" s="93">
        <v>69040</v>
      </c>
      <c r="P420" s="89">
        <f t="shared" si="43"/>
        <v>59950</v>
      </c>
      <c r="Q420" s="89">
        <f t="shared" si="44"/>
        <v>0</v>
      </c>
      <c r="R420" s="315"/>
      <c r="S420" s="316"/>
      <c r="T420" s="70">
        <v>3</v>
      </c>
      <c r="U420" s="318"/>
    </row>
    <row r="421" spans="1:21">
      <c r="A421" s="317">
        <v>411</v>
      </c>
      <c r="B421" s="68" t="s">
        <v>1438</v>
      </c>
      <c r="C421" s="65" t="s">
        <v>19</v>
      </c>
      <c r="D421" s="66" t="s">
        <v>1443</v>
      </c>
      <c r="E421" s="67" t="s">
        <v>1444</v>
      </c>
      <c r="F421" s="68" t="s">
        <v>100</v>
      </c>
      <c r="G421" s="13" t="s">
        <v>1445</v>
      </c>
      <c r="H421" s="69" t="s">
        <v>18</v>
      </c>
      <c r="I421" s="51">
        <v>32030</v>
      </c>
      <c r="J421" s="128">
        <f>IF(H421="ครูผู้ช่วย",VLOOKUP(I421,[1]แผ่น1!$C$17:$E$18,3,TRUE),IF(H421="คศ.1",VLOOKUP(I421,[1]แผ่น1!$C$14:$E$15,3,TRUE),IF(H421="คศ.2",VLOOKUP(I421,[1]แผ่น1!$C$11:$E$12,3,TRUE),IF(H421="คศ.3",VLOOKUP(I421,[1]แผ่น1!$C$8:$E$9,3,TRUE),IF(H421="คศ.4",VLOOKUP(I421,[1]แผ่น1!$C$5:$E$6,3,TRUE),IF(H421="คศ.5",VLOOKUP(I421,[1]แผ่น1!$C$2:$E$3,3,TRUE),IF(H421="คศ.2(1)",VLOOKUP(I421,[1]แผ่น1!$C$14:$E$15,3,TRUE),IF(H421="คศ.3(2)",VLOOKUP(I421,[1]แผ่น1!$C$11:$E$12,3,TRUE),IF(H421="คศ.4(3)",VLOOKUP(I421,[1]แผ่น1!$C$8:$E$9,3,TRUE),IF(H421="คศ.5(4)",VLOOKUP(I421,[1]แผ่น1!$C$5:$E$6,3,TRUE),0))))))))))</f>
        <v>37200</v>
      </c>
      <c r="L421" s="91">
        <f t="shared" si="40"/>
        <v>0</v>
      </c>
      <c r="M421" s="92">
        <f t="shared" si="41"/>
        <v>0</v>
      </c>
      <c r="N421" s="90">
        <f t="shared" si="42"/>
        <v>32030</v>
      </c>
      <c r="O421" s="93">
        <v>69040</v>
      </c>
      <c r="P421" s="89">
        <f t="shared" si="43"/>
        <v>32030</v>
      </c>
      <c r="Q421" s="89">
        <f t="shared" si="44"/>
        <v>0</v>
      </c>
      <c r="R421" s="315"/>
      <c r="S421" s="316"/>
      <c r="T421" s="70">
        <v>3</v>
      </c>
      <c r="U421" s="318"/>
    </row>
    <row r="422" spans="1:21">
      <c r="A422" s="317">
        <v>412</v>
      </c>
      <c r="B422" s="68" t="s">
        <v>1448</v>
      </c>
      <c r="C422" s="65" t="s">
        <v>19</v>
      </c>
      <c r="D422" s="66" t="s">
        <v>1450</v>
      </c>
      <c r="E422" s="67" t="s">
        <v>1451</v>
      </c>
      <c r="F422" s="68" t="s">
        <v>124</v>
      </c>
      <c r="G422" s="23">
        <v>393</v>
      </c>
      <c r="H422" s="69" t="s">
        <v>124</v>
      </c>
      <c r="I422" s="51">
        <v>15400</v>
      </c>
      <c r="J422" s="128">
        <f>IF(H422="ครูผู้ช่วย",VLOOKUP(I422,[1]แผ่น1!$C$17:$E$18,3,TRUE),IF(H422="คศ.1",VLOOKUP(I422,[1]แผ่น1!$C$14:$E$15,3,TRUE),IF(H422="คศ.2",VLOOKUP(I422,[1]แผ่น1!$C$11:$E$12,3,TRUE),IF(H422="คศ.3",VLOOKUP(I422,[1]แผ่น1!$C$8:$E$9,3,TRUE),IF(H422="คศ.4",VLOOKUP(I422,[1]แผ่น1!$C$5:$E$6,3,TRUE),IF(H422="คศ.5",VLOOKUP(I422,[1]แผ่น1!$C$2:$E$3,3,TRUE),IF(H422="คศ.2(1)",VLOOKUP(I422,[1]แผ่น1!$C$14:$E$15,3,TRUE),IF(H422="คศ.3(2)",VLOOKUP(I422,[1]แผ่น1!$C$11:$E$12,3,TRUE),IF(H422="คศ.4(3)",VLOOKUP(I422,[1]แผ่น1!$C$8:$E$9,3,TRUE),IF(H422="คศ.5(4)",VLOOKUP(I422,[1]แผ่น1!$C$5:$E$6,3,TRUE),0))))))))))</f>
        <v>17480</v>
      </c>
      <c r="L422" s="91">
        <f t="shared" si="40"/>
        <v>0</v>
      </c>
      <c r="M422" s="92">
        <f t="shared" si="41"/>
        <v>0</v>
      </c>
      <c r="N422" s="90">
        <f t="shared" si="42"/>
        <v>15400</v>
      </c>
      <c r="O422" s="93">
        <v>24750</v>
      </c>
      <c r="P422" s="89">
        <f t="shared" si="43"/>
        <v>15400</v>
      </c>
      <c r="Q422" s="89">
        <f t="shared" si="44"/>
        <v>0</v>
      </c>
      <c r="R422" s="315"/>
      <c r="S422" s="316"/>
      <c r="T422" s="70">
        <v>3</v>
      </c>
      <c r="U422" s="318"/>
    </row>
    <row r="423" spans="1:21">
      <c r="A423" s="317">
        <v>413</v>
      </c>
      <c r="B423" s="68" t="s">
        <v>1454</v>
      </c>
      <c r="C423" s="65" t="s">
        <v>19</v>
      </c>
      <c r="D423" s="66" t="s">
        <v>1456</v>
      </c>
      <c r="E423" s="67" t="s">
        <v>1457</v>
      </c>
      <c r="F423" s="68" t="s">
        <v>100</v>
      </c>
      <c r="G423" s="13" t="s">
        <v>1458</v>
      </c>
      <c r="H423" s="69" t="s">
        <v>98</v>
      </c>
      <c r="I423" s="51">
        <v>18280</v>
      </c>
      <c r="J423" s="128">
        <f>IF(H423="ครูผู้ช่วย",VLOOKUP(I423,[1]แผ่น1!$C$17:$E$18,3,TRUE),IF(H423="คศ.1",VLOOKUP(I423,[1]แผ่น1!$C$14:$E$15,3,TRUE),IF(H423="คศ.2",VLOOKUP(I423,[1]แผ่น1!$C$11:$E$12,3,TRUE),IF(H423="คศ.3",VLOOKUP(I423,[1]แผ่น1!$C$8:$E$9,3,TRUE),IF(H423="คศ.4",VLOOKUP(I423,[1]แผ่น1!$C$5:$E$6,3,TRUE),IF(H423="คศ.5",VLOOKUP(I423,[1]แผ่น1!$C$2:$E$3,3,TRUE),IF(H423="คศ.2(1)",VLOOKUP(I423,[1]แผ่น1!$C$14:$E$15,3,TRUE),IF(H423="คศ.3(2)",VLOOKUP(I423,[1]แผ่น1!$C$11:$E$12,3,TRUE),IF(H423="คศ.4(3)",VLOOKUP(I423,[1]แผ่น1!$C$8:$E$9,3,TRUE),IF(H423="คศ.5(4)",VLOOKUP(I423,[1]แผ่น1!$C$5:$E$6,3,TRUE),0))))))))))</f>
        <v>22780</v>
      </c>
      <c r="L423" s="91">
        <f t="shared" si="40"/>
        <v>0</v>
      </c>
      <c r="M423" s="92">
        <f t="shared" si="41"/>
        <v>0</v>
      </c>
      <c r="N423" s="90">
        <f t="shared" si="42"/>
        <v>18280</v>
      </c>
      <c r="O423" s="93">
        <v>41620</v>
      </c>
      <c r="P423" s="89">
        <f t="shared" si="43"/>
        <v>18280</v>
      </c>
      <c r="Q423" s="89">
        <f t="shared" si="44"/>
        <v>0</v>
      </c>
      <c r="R423" s="315"/>
      <c r="S423" s="316"/>
      <c r="T423" s="70">
        <v>3</v>
      </c>
      <c r="U423" s="318"/>
    </row>
    <row r="424" spans="1:21">
      <c r="A424" s="317">
        <v>414</v>
      </c>
      <c r="B424" s="68" t="s">
        <v>1454</v>
      </c>
      <c r="C424" s="65" t="s">
        <v>23</v>
      </c>
      <c r="D424" s="66" t="s">
        <v>1459</v>
      </c>
      <c r="E424" s="67" t="s">
        <v>1460</v>
      </c>
      <c r="F424" s="68" t="s">
        <v>100</v>
      </c>
      <c r="G424" s="19">
        <v>1029</v>
      </c>
      <c r="H424" s="69" t="s">
        <v>98</v>
      </c>
      <c r="I424" s="51">
        <v>22800</v>
      </c>
      <c r="J424" s="128">
        <f>IF(H424="ครูผู้ช่วย",VLOOKUP(I424,[1]แผ่น1!$C$17:$E$18,3,TRUE),IF(H424="คศ.1",VLOOKUP(I424,[1]แผ่น1!$C$14:$E$15,3,TRUE),IF(H424="คศ.2",VLOOKUP(I424,[1]แผ่น1!$C$11:$E$12,3,TRUE),IF(H424="คศ.3",VLOOKUP(I424,[1]แผ่น1!$C$8:$E$9,3,TRUE),IF(H424="คศ.4",VLOOKUP(I424,[1]แผ่น1!$C$5:$E$6,3,TRUE),IF(H424="คศ.5",VLOOKUP(I424,[1]แผ่น1!$C$2:$E$3,3,TRUE),IF(H424="คศ.2(1)",VLOOKUP(I424,[1]แผ่น1!$C$14:$E$15,3,TRUE),IF(H424="คศ.3(2)",VLOOKUP(I424,[1]แผ่น1!$C$11:$E$12,3,TRUE),IF(H424="คศ.4(3)",VLOOKUP(I424,[1]แผ่น1!$C$8:$E$9,3,TRUE),IF(H424="คศ.5(4)",VLOOKUP(I424,[1]แผ่น1!$C$5:$E$6,3,TRUE),0))))))))))</f>
        <v>22780</v>
      </c>
      <c r="L424" s="91">
        <f t="shared" si="40"/>
        <v>0</v>
      </c>
      <c r="M424" s="92">
        <f t="shared" si="41"/>
        <v>0</v>
      </c>
      <c r="N424" s="90">
        <f t="shared" si="42"/>
        <v>22800</v>
      </c>
      <c r="O424" s="93">
        <v>41620</v>
      </c>
      <c r="P424" s="89">
        <f t="shared" si="43"/>
        <v>22800</v>
      </c>
      <c r="Q424" s="89">
        <f t="shared" si="44"/>
        <v>0</v>
      </c>
      <c r="R424" s="315"/>
      <c r="S424" s="316"/>
      <c r="T424" s="70">
        <v>3</v>
      </c>
      <c r="U424" s="318"/>
    </row>
    <row r="425" spans="1:21">
      <c r="A425" s="317">
        <v>415</v>
      </c>
      <c r="B425" s="68" t="s">
        <v>1454</v>
      </c>
      <c r="C425" s="65" t="s">
        <v>12</v>
      </c>
      <c r="D425" s="66" t="s">
        <v>1461</v>
      </c>
      <c r="E425" s="67" t="s">
        <v>1462</v>
      </c>
      <c r="F425" s="68" t="s">
        <v>100</v>
      </c>
      <c r="G425" s="13" t="s">
        <v>1463</v>
      </c>
      <c r="H425" s="69" t="s">
        <v>18</v>
      </c>
      <c r="I425" s="51">
        <v>59540</v>
      </c>
      <c r="J425" s="128">
        <f>IF(H425="ครูผู้ช่วย",VLOOKUP(I425,[1]แผ่น1!$C$17:$E$18,3,TRUE),IF(H425="คศ.1",VLOOKUP(I425,[1]แผ่น1!$C$14:$E$15,3,TRUE),IF(H425="คศ.2",VLOOKUP(I425,[1]แผ่น1!$C$11:$E$12,3,TRUE),IF(H425="คศ.3",VLOOKUP(I425,[1]แผ่น1!$C$8:$E$9,3,TRUE),IF(H425="คศ.4",VLOOKUP(I425,[1]แผ่น1!$C$5:$E$6,3,TRUE),IF(H425="คศ.5",VLOOKUP(I425,[1]แผ่น1!$C$2:$E$3,3,TRUE),IF(H425="คศ.2(1)",VLOOKUP(I425,[1]แผ่น1!$C$14:$E$15,3,TRUE),IF(H425="คศ.3(2)",VLOOKUP(I425,[1]แผ่น1!$C$11:$E$12,3,TRUE),IF(H425="คศ.4(3)",VLOOKUP(I425,[1]แผ่น1!$C$8:$E$9,3,TRUE),IF(H425="คศ.5(4)",VLOOKUP(I425,[1]แผ่น1!$C$5:$E$6,3,TRUE),0))))))))))</f>
        <v>49330</v>
      </c>
      <c r="L425" s="91">
        <f t="shared" si="40"/>
        <v>0</v>
      </c>
      <c r="M425" s="92">
        <f t="shared" si="41"/>
        <v>0</v>
      </c>
      <c r="N425" s="90">
        <f t="shared" si="42"/>
        <v>59540</v>
      </c>
      <c r="O425" s="93">
        <v>69040</v>
      </c>
      <c r="P425" s="89">
        <f t="shared" si="43"/>
        <v>59540</v>
      </c>
      <c r="Q425" s="89">
        <f t="shared" si="44"/>
        <v>0</v>
      </c>
      <c r="R425" s="315"/>
      <c r="S425" s="316"/>
      <c r="T425" s="70">
        <v>3</v>
      </c>
      <c r="U425" s="318"/>
    </row>
    <row r="426" spans="1:21">
      <c r="A426" s="317">
        <v>416</v>
      </c>
      <c r="B426" s="68" t="s">
        <v>1454</v>
      </c>
      <c r="C426" s="65" t="s">
        <v>23</v>
      </c>
      <c r="D426" s="66" t="s">
        <v>1343</v>
      </c>
      <c r="E426" s="67" t="s">
        <v>1464</v>
      </c>
      <c r="F426" s="68" t="s">
        <v>100</v>
      </c>
      <c r="G426" s="13" t="s">
        <v>1465</v>
      </c>
      <c r="H426" s="69" t="s">
        <v>34</v>
      </c>
      <c r="I426" s="51">
        <v>29460</v>
      </c>
      <c r="J426" s="128">
        <f>IF(H426="ครูผู้ช่วย",VLOOKUP(I426,[1]แผ่น1!$C$17:$E$18,3,TRUE),IF(H426="คศ.1",VLOOKUP(I426,[1]แผ่น1!$C$14:$E$15,3,TRUE),IF(H426="คศ.2",VLOOKUP(I426,[1]แผ่น1!$C$11:$E$12,3,TRUE),IF(H426="คศ.3",VLOOKUP(I426,[1]แผ่น1!$C$8:$E$9,3,TRUE),IF(H426="คศ.4",VLOOKUP(I426,[1]แผ่น1!$C$5:$E$6,3,TRUE),IF(H426="คศ.5",VLOOKUP(I426,[1]แผ่น1!$C$2:$E$3,3,TRUE),IF(H426="คศ.2(1)",VLOOKUP(I426,[1]แผ่น1!$C$14:$E$15,3,TRUE),IF(H426="คศ.3(2)",VLOOKUP(I426,[1]แผ่น1!$C$11:$E$12,3,TRUE),IF(H426="คศ.4(3)",VLOOKUP(I426,[1]แผ่น1!$C$8:$E$9,3,TRUE),IF(H426="คศ.5(4)",VLOOKUP(I426,[1]แผ่น1!$C$5:$E$6,3,TRUE),0))))))))))</f>
        <v>30200</v>
      </c>
      <c r="L426" s="91">
        <f t="shared" si="40"/>
        <v>0</v>
      </c>
      <c r="M426" s="92">
        <f t="shared" si="41"/>
        <v>0</v>
      </c>
      <c r="N426" s="90">
        <f t="shared" si="42"/>
        <v>29460</v>
      </c>
      <c r="O426" s="93">
        <v>58390</v>
      </c>
      <c r="P426" s="89">
        <f t="shared" si="43"/>
        <v>29460</v>
      </c>
      <c r="Q426" s="89">
        <f t="shared" si="44"/>
        <v>0</v>
      </c>
      <c r="R426" s="315"/>
      <c r="S426" s="316"/>
      <c r="T426" s="70">
        <v>3</v>
      </c>
      <c r="U426" s="318"/>
    </row>
    <row r="427" spans="1:21">
      <c r="A427" s="317">
        <v>417</v>
      </c>
      <c r="B427" s="68" t="s">
        <v>1454</v>
      </c>
      <c r="C427" s="65" t="s">
        <v>23</v>
      </c>
      <c r="D427" s="66" t="s">
        <v>1466</v>
      </c>
      <c r="E427" s="67" t="s">
        <v>1467</v>
      </c>
      <c r="F427" s="68" t="s">
        <v>124</v>
      </c>
      <c r="G427" s="13" t="s">
        <v>1468</v>
      </c>
      <c r="H427" s="69" t="s">
        <v>124</v>
      </c>
      <c r="I427" s="51">
        <v>17040</v>
      </c>
      <c r="J427" s="128">
        <f>IF(H427="ครูผู้ช่วย",VLOOKUP(I427,[1]แผ่น1!$C$17:$E$18,3,TRUE),IF(H427="คศ.1",VLOOKUP(I427,[1]แผ่น1!$C$14:$E$15,3,TRUE),IF(H427="คศ.2",VLOOKUP(I427,[1]แผ่น1!$C$11:$E$12,3,TRUE),IF(H427="คศ.3",VLOOKUP(I427,[1]แผ่น1!$C$8:$E$9,3,TRUE),IF(H427="คศ.4",VLOOKUP(I427,[1]แผ่น1!$C$5:$E$6,3,TRUE),IF(H427="คศ.5",VLOOKUP(I427,[1]แผ่น1!$C$2:$E$3,3,TRUE),IF(H427="คศ.2(1)",VLOOKUP(I427,[1]แผ่น1!$C$14:$E$15,3,TRUE),IF(H427="คศ.3(2)",VLOOKUP(I427,[1]แผ่น1!$C$11:$E$12,3,TRUE),IF(H427="คศ.4(3)",VLOOKUP(I427,[1]แผ่น1!$C$8:$E$9,3,TRUE),IF(H427="คศ.5(4)",VLOOKUP(I427,[1]แผ่น1!$C$5:$E$6,3,TRUE),0))))))))))</f>
        <v>17480</v>
      </c>
      <c r="L427" s="91">
        <f t="shared" si="40"/>
        <v>0</v>
      </c>
      <c r="M427" s="92">
        <f t="shared" si="41"/>
        <v>0</v>
      </c>
      <c r="N427" s="90">
        <f t="shared" si="42"/>
        <v>17040</v>
      </c>
      <c r="O427" s="93">
        <v>24750</v>
      </c>
      <c r="P427" s="89">
        <f t="shared" si="43"/>
        <v>17040</v>
      </c>
      <c r="Q427" s="89">
        <f t="shared" si="44"/>
        <v>0</v>
      </c>
      <c r="R427" s="315"/>
      <c r="S427" s="316"/>
      <c r="T427" s="70">
        <v>3</v>
      </c>
      <c r="U427" s="318"/>
    </row>
    <row r="428" spans="1:21">
      <c r="A428" s="317">
        <v>418</v>
      </c>
      <c r="B428" s="68" t="s">
        <v>1454</v>
      </c>
      <c r="C428" s="65" t="s">
        <v>12</v>
      </c>
      <c r="D428" s="66" t="s">
        <v>1469</v>
      </c>
      <c r="E428" s="67" t="s">
        <v>1470</v>
      </c>
      <c r="F428" s="68" t="s">
        <v>100</v>
      </c>
      <c r="G428" s="13" t="s">
        <v>1471</v>
      </c>
      <c r="H428" s="69" t="s">
        <v>18</v>
      </c>
      <c r="I428" s="51">
        <v>54820</v>
      </c>
      <c r="J428" s="128">
        <f>IF(H428="ครูผู้ช่วย",VLOOKUP(I428,[1]แผ่น1!$C$17:$E$18,3,TRUE),IF(H428="คศ.1",VLOOKUP(I428,[1]แผ่น1!$C$14:$E$15,3,TRUE),IF(H428="คศ.2",VLOOKUP(I428,[1]แผ่น1!$C$11:$E$12,3,TRUE),IF(H428="คศ.3",VLOOKUP(I428,[1]แผ่น1!$C$8:$E$9,3,TRUE),IF(H428="คศ.4",VLOOKUP(I428,[1]แผ่น1!$C$5:$E$6,3,TRUE),IF(H428="คศ.5",VLOOKUP(I428,[1]แผ่น1!$C$2:$E$3,3,TRUE),IF(H428="คศ.2(1)",VLOOKUP(I428,[1]แผ่น1!$C$14:$E$15,3,TRUE),IF(H428="คศ.3(2)",VLOOKUP(I428,[1]แผ่น1!$C$11:$E$12,3,TRUE),IF(H428="คศ.4(3)",VLOOKUP(I428,[1]แผ่น1!$C$8:$E$9,3,TRUE),IF(H428="คศ.5(4)",VLOOKUP(I428,[1]แผ่น1!$C$5:$E$6,3,TRUE),0))))))))))</f>
        <v>49330</v>
      </c>
      <c r="L428" s="91">
        <f t="shared" si="40"/>
        <v>0</v>
      </c>
      <c r="M428" s="92">
        <f t="shared" si="41"/>
        <v>0</v>
      </c>
      <c r="N428" s="90">
        <f t="shared" si="42"/>
        <v>54820</v>
      </c>
      <c r="O428" s="93">
        <v>69040</v>
      </c>
      <c r="P428" s="89">
        <f t="shared" si="43"/>
        <v>54820</v>
      </c>
      <c r="Q428" s="89">
        <f t="shared" si="44"/>
        <v>0</v>
      </c>
      <c r="R428" s="315"/>
      <c r="S428" s="316"/>
      <c r="T428" s="70">
        <v>3</v>
      </c>
      <c r="U428" s="318"/>
    </row>
    <row r="429" spans="1:21">
      <c r="A429" s="317">
        <v>419</v>
      </c>
      <c r="B429" s="68" t="s">
        <v>1454</v>
      </c>
      <c r="C429" s="65" t="s">
        <v>12</v>
      </c>
      <c r="D429" s="66" t="s">
        <v>1472</v>
      </c>
      <c r="E429" s="67" t="s">
        <v>1473</v>
      </c>
      <c r="F429" s="68" t="s">
        <v>100</v>
      </c>
      <c r="G429" s="13" t="s">
        <v>1474</v>
      </c>
      <c r="H429" s="69" t="s">
        <v>98</v>
      </c>
      <c r="I429" s="51">
        <v>19410</v>
      </c>
      <c r="J429" s="128">
        <f>IF(H429="ครูผู้ช่วย",VLOOKUP(I429,[1]แผ่น1!$C$17:$E$18,3,TRUE),IF(H429="คศ.1",VLOOKUP(I429,[1]แผ่น1!$C$14:$E$15,3,TRUE),IF(H429="คศ.2",VLOOKUP(I429,[1]แผ่น1!$C$11:$E$12,3,TRUE),IF(H429="คศ.3",VLOOKUP(I429,[1]แผ่น1!$C$8:$E$9,3,TRUE),IF(H429="คศ.4",VLOOKUP(I429,[1]แผ่น1!$C$5:$E$6,3,TRUE),IF(H429="คศ.5",VLOOKUP(I429,[1]แผ่น1!$C$2:$E$3,3,TRUE),IF(H429="คศ.2(1)",VLOOKUP(I429,[1]แผ่น1!$C$14:$E$15,3,TRUE),IF(H429="คศ.3(2)",VLOOKUP(I429,[1]แผ่น1!$C$11:$E$12,3,TRUE),IF(H429="คศ.4(3)",VLOOKUP(I429,[1]แผ่น1!$C$8:$E$9,3,TRUE),IF(H429="คศ.5(4)",VLOOKUP(I429,[1]แผ่น1!$C$5:$E$6,3,TRUE),0))))))))))</f>
        <v>22780</v>
      </c>
      <c r="L429" s="91">
        <f t="shared" si="40"/>
        <v>0</v>
      </c>
      <c r="M429" s="92">
        <f t="shared" si="41"/>
        <v>0</v>
      </c>
      <c r="N429" s="90">
        <f t="shared" si="42"/>
        <v>19410</v>
      </c>
      <c r="O429" s="93">
        <v>41620</v>
      </c>
      <c r="P429" s="89">
        <f t="shared" si="43"/>
        <v>19410</v>
      </c>
      <c r="Q429" s="89">
        <f t="shared" si="44"/>
        <v>0</v>
      </c>
      <c r="R429" s="315"/>
      <c r="S429" s="316"/>
      <c r="T429" s="70">
        <v>3</v>
      </c>
      <c r="U429" s="318"/>
    </row>
    <row r="430" spans="1:21">
      <c r="A430" s="317">
        <v>420</v>
      </c>
      <c r="B430" s="68" t="s">
        <v>1454</v>
      </c>
      <c r="C430" s="65" t="s">
        <v>23</v>
      </c>
      <c r="D430" s="66" t="s">
        <v>1475</v>
      </c>
      <c r="E430" s="67" t="s">
        <v>1462</v>
      </c>
      <c r="F430" s="68" t="s">
        <v>100</v>
      </c>
      <c r="G430" s="13" t="s">
        <v>1476</v>
      </c>
      <c r="H430" s="69" t="s">
        <v>18</v>
      </c>
      <c r="I430" s="51">
        <v>61650</v>
      </c>
      <c r="J430" s="128">
        <f>IF(H430="ครูผู้ช่วย",VLOOKUP(I430,[1]แผ่น1!$C$17:$E$18,3,TRUE),IF(H430="คศ.1",VLOOKUP(I430,[1]แผ่น1!$C$14:$E$15,3,TRUE),IF(H430="คศ.2",VLOOKUP(I430,[1]แผ่น1!$C$11:$E$12,3,TRUE),IF(H430="คศ.3",VLOOKUP(I430,[1]แผ่น1!$C$8:$E$9,3,TRUE),IF(H430="คศ.4",VLOOKUP(I430,[1]แผ่น1!$C$5:$E$6,3,TRUE),IF(H430="คศ.5",VLOOKUP(I430,[1]แผ่น1!$C$2:$E$3,3,TRUE),IF(H430="คศ.2(1)",VLOOKUP(I430,[1]แผ่น1!$C$14:$E$15,3,TRUE),IF(H430="คศ.3(2)",VLOOKUP(I430,[1]แผ่น1!$C$11:$E$12,3,TRUE),IF(H430="คศ.4(3)",VLOOKUP(I430,[1]แผ่น1!$C$8:$E$9,3,TRUE),IF(H430="คศ.5(4)",VLOOKUP(I430,[1]แผ่น1!$C$5:$E$6,3,TRUE),0))))))))))</f>
        <v>49330</v>
      </c>
      <c r="L430" s="91">
        <f t="shared" si="40"/>
        <v>0</v>
      </c>
      <c r="M430" s="92">
        <f t="shared" si="41"/>
        <v>0</v>
      </c>
      <c r="N430" s="90">
        <f t="shared" si="42"/>
        <v>61650</v>
      </c>
      <c r="O430" s="93">
        <v>69040</v>
      </c>
      <c r="P430" s="89">
        <f t="shared" si="43"/>
        <v>61650</v>
      </c>
      <c r="Q430" s="89">
        <f t="shared" si="44"/>
        <v>0</v>
      </c>
      <c r="R430" s="315"/>
      <c r="S430" s="316"/>
      <c r="T430" s="70">
        <v>3</v>
      </c>
      <c r="U430" s="318"/>
    </row>
    <row r="431" spans="1:21">
      <c r="A431" s="317">
        <v>421</v>
      </c>
      <c r="B431" s="68" t="s">
        <v>1454</v>
      </c>
      <c r="C431" s="65" t="s">
        <v>19</v>
      </c>
      <c r="D431" s="66" t="s">
        <v>1477</v>
      </c>
      <c r="E431" s="67" t="s">
        <v>1478</v>
      </c>
      <c r="F431" s="68" t="s">
        <v>100</v>
      </c>
      <c r="G431" s="13" t="s">
        <v>1479</v>
      </c>
      <c r="H431" s="69" t="s">
        <v>18</v>
      </c>
      <c r="I431" s="51">
        <v>61550</v>
      </c>
      <c r="J431" s="128">
        <f>IF(H431="ครูผู้ช่วย",VLOOKUP(I431,[1]แผ่น1!$C$17:$E$18,3,TRUE),IF(H431="คศ.1",VLOOKUP(I431,[1]แผ่น1!$C$14:$E$15,3,TRUE),IF(H431="คศ.2",VLOOKUP(I431,[1]แผ่น1!$C$11:$E$12,3,TRUE),IF(H431="คศ.3",VLOOKUP(I431,[1]แผ่น1!$C$8:$E$9,3,TRUE),IF(H431="คศ.4",VLOOKUP(I431,[1]แผ่น1!$C$5:$E$6,3,TRUE),IF(H431="คศ.5",VLOOKUP(I431,[1]แผ่น1!$C$2:$E$3,3,TRUE),IF(H431="คศ.2(1)",VLOOKUP(I431,[1]แผ่น1!$C$14:$E$15,3,TRUE),IF(H431="คศ.3(2)",VLOOKUP(I431,[1]แผ่น1!$C$11:$E$12,3,TRUE),IF(H431="คศ.4(3)",VLOOKUP(I431,[1]แผ่น1!$C$8:$E$9,3,TRUE),IF(H431="คศ.5(4)",VLOOKUP(I431,[1]แผ่น1!$C$5:$E$6,3,TRUE),0))))))))))</f>
        <v>49330</v>
      </c>
      <c r="L431" s="91">
        <f t="shared" si="40"/>
        <v>0</v>
      </c>
      <c r="M431" s="92">
        <f t="shared" si="41"/>
        <v>0</v>
      </c>
      <c r="N431" s="90">
        <f t="shared" si="42"/>
        <v>61550</v>
      </c>
      <c r="O431" s="93">
        <v>69040</v>
      </c>
      <c r="P431" s="89">
        <f t="shared" si="43"/>
        <v>61550</v>
      </c>
      <c r="Q431" s="89">
        <f t="shared" si="44"/>
        <v>0</v>
      </c>
      <c r="R431" s="315"/>
      <c r="S431" s="316"/>
      <c r="T431" s="70">
        <v>3</v>
      </c>
      <c r="U431" s="318"/>
    </row>
    <row r="432" spans="1:21">
      <c r="A432" s="317">
        <v>422</v>
      </c>
      <c r="B432" s="68" t="s">
        <v>1454</v>
      </c>
      <c r="C432" s="65" t="s">
        <v>19</v>
      </c>
      <c r="D432" s="66" t="s">
        <v>1039</v>
      </c>
      <c r="E432" s="67" t="s">
        <v>1480</v>
      </c>
      <c r="F432" s="68" t="s">
        <v>124</v>
      </c>
      <c r="G432" s="13" t="s">
        <v>1481</v>
      </c>
      <c r="H432" s="69" t="s">
        <v>124</v>
      </c>
      <c r="I432" s="51">
        <v>16020</v>
      </c>
      <c r="J432" s="128">
        <f>IF(H432="ครูผู้ช่วย",VLOOKUP(I432,[1]แผ่น1!$C$17:$E$18,3,TRUE),IF(H432="คศ.1",VLOOKUP(I432,[1]แผ่น1!$C$14:$E$15,3,TRUE),IF(H432="คศ.2",VLOOKUP(I432,[1]แผ่น1!$C$11:$E$12,3,TRUE),IF(H432="คศ.3",VLOOKUP(I432,[1]แผ่น1!$C$8:$E$9,3,TRUE),IF(H432="คศ.4",VLOOKUP(I432,[1]แผ่น1!$C$5:$E$6,3,TRUE),IF(H432="คศ.5",VLOOKUP(I432,[1]แผ่น1!$C$2:$E$3,3,TRUE),IF(H432="คศ.2(1)",VLOOKUP(I432,[1]แผ่น1!$C$14:$E$15,3,TRUE),IF(H432="คศ.3(2)",VLOOKUP(I432,[1]แผ่น1!$C$11:$E$12,3,TRUE),IF(H432="คศ.4(3)",VLOOKUP(I432,[1]แผ่น1!$C$8:$E$9,3,TRUE),IF(H432="คศ.5(4)",VLOOKUP(I432,[1]แผ่น1!$C$5:$E$6,3,TRUE),0))))))))))</f>
        <v>17480</v>
      </c>
      <c r="L432" s="91">
        <f t="shared" si="40"/>
        <v>0</v>
      </c>
      <c r="M432" s="92">
        <f t="shared" si="41"/>
        <v>0</v>
      </c>
      <c r="N432" s="90">
        <f t="shared" si="42"/>
        <v>16020</v>
      </c>
      <c r="O432" s="93">
        <v>24750</v>
      </c>
      <c r="P432" s="89">
        <f t="shared" si="43"/>
        <v>16020</v>
      </c>
      <c r="Q432" s="89">
        <f t="shared" si="44"/>
        <v>0</v>
      </c>
      <c r="R432" s="315"/>
      <c r="S432" s="316"/>
      <c r="T432" s="70">
        <v>3</v>
      </c>
      <c r="U432" s="318"/>
    </row>
    <row r="433" spans="1:21">
      <c r="A433" s="317">
        <v>423</v>
      </c>
      <c r="B433" s="68" t="s">
        <v>1454</v>
      </c>
      <c r="C433" s="65" t="s">
        <v>19</v>
      </c>
      <c r="D433" s="66" t="s">
        <v>1482</v>
      </c>
      <c r="E433" s="67" t="s">
        <v>1483</v>
      </c>
      <c r="F433" s="68" t="s">
        <v>100</v>
      </c>
      <c r="G433" s="13" t="s">
        <v>1484</v>
      </c>
      <c r="H433" s="69" t="s">
        <v>18</v>
      </c>
      <c r="I433" s="51">
        <v>59970</v>
      </c>
      <c r="J433" s="128">
        <f>IF(H433="ครูผู้ช่วย",VLOOKUP(I433,[1]แผ่น1!$C$17:$E$18,3,TRUE),IF(H433="คศ.1",VLOOKUP(I433,[1]แผ่น1!$C$14:$E$15,3,TRUE),IF(H433="คศ.2",VLOOKUP(I433,[1]แผ่น1!$C$11:$E$12,3,TRUE),IF(H433="คศ.3",VLOOKUP(I433,[1]แผ่น1!$C$8:$E$9,3,TRUE),IF(H433="คศ.4",VLOOKUP(I433,[1]แผ่น1!$C$5:$E$6,3,TRUE),IF(H433="คศ.5",VLOOKUP(I433,[1]แผ่น1!$C$2:$E$3,3,TRUE),IF(H433="คศ.2(1)",VLOOKUP(I433,[1]แผ่น1!$C$14:$E$15,3,TRUE),IF(H433="คศ.3(2)",VLOOKUP(I433,[1]แผ่น1!$C$11:$E$12,3,TRUE),IF(H433="คศ.4(3)",VLOOKUP(I433,[1]แผ่น1!$C$8:$E$9,3,TRUE),IF(H433="คศ.5(4)",VLOOKUP(I433,[1]แผ่น1!$C$5:$E$6,3,TRUE),0))))))))))</f>
        <v>49330</v>
      </c>
      <c r="L433" s="91">
        <f t="shared" si="40"/>
        <v>0</v>
      </c>
      <c r="M433" s="92">
        <f t="shared" si="41"/>
        <v>0</v>
      </c>
      <c r="N433" s="90">
        <f t="shared" si="42"/>
        <v>59970</v>
      </c>
      <c r="O433" s="93">
        <v>69040</v>
      </c>
      <c r="P433" s="89">
        <f t="shared" si="43"/>
        <v>59970</v>
      </c>
      <c r="Q433" s="89">
        <f t="shared" si="44"/>
        <v>0</v>
      </c>
      <c r="R433" s="315"/>
      <c r="S433" s="316"/>
      <c r="T433" s="70">
        <v>3</v>
      </c>
      <c r="U433" s="318"/>
    </row>
    <row r="434" spans="1:21">
      <c r="A434" s="317">
        <v>424</v>
      </c>
      <c r="B434" s="68" t="s">
        <v>1454</v>
      </c>
      <c r="C434" s="65" t="s">
        <v>12</v>
      </c>
      <c r="D434" s="66" t="s">
        <v>1485</v>
      </c>
      <c r="E434" s="67" t="s">
        <v>1486</v>
      </c>
      <c r="F434" s="68" t="s">
        <v>100</v>
      </c>
      <c r="G434" s="13" t="s">
        <v>1487</v>
      </c>
      <c r="H434" s="69" t="s">
        <v>18</v>
      </c>
      <c r="I434" s="51">
        <v>63180</v>
      </c>
      <c r="J434" s="128">
        <f>IF(H434="ครูผู้ช่วย",VLOOKUP(I434,[1]แผ่น1!$C$17:$E$18,3,TRUE),IF(H434="คศ.1",VLOOKUP(I434,[1]แผ่น1!$C$14:$E$15,3,TRUE),IF(H434="คศ.2",VLOOKUP(I434,[1]แผ่น1!$C$11:$E$12,3,TRUE),IF(H434="คศ.3",VLOOKUP(I434,[1]แผ่น1!$C$8:$E$9,3,TRUE),IF(H434="คศ.4",VLOOKUP(I434,[1]แผ่น1!$C$5:$E$6,3,TRUE),IF(H434="คศ.5",VLOOKUP(I434,[1]แผ่น1!$C$2:$E$3,3,TRUE),IF(H434="คศ.2(1)",VLOOKUP(I434,[1]แผ่น1!$C$14:$E$15,3,TRUE),IF(H434="คศ.3(2)",VLOOKUP(I434,[1]แผ่น1!$C$11:$E$12,3,TRUE),IF(H434="คศ.4(3)",VLOOKUP(I434,[1]แผ่น1!$C$8:$E$9,3,TRUE),IF(H434="คศ.5(4)",VLOOKUP(I434,[1]แผ่น1!$C$5:$E$6,3,TRUE),0))))))))))</f>
        <v>49330</v>
      </c>
      <c r="L434" s="91">
        <f t="shared" si="40"/>
        <v>0</v>
      </c>
      <c r="M434" s="92">
        <f t="shared" si="41"/>
        <v>0</v>
      </c>
      <c r="N434" s="90">
        <f t="shared" si="42"/>
        <v>63180</v>
      </c>
      <c r="O434" s="93">
        <v>69040</v>
      </c>
      <c r="P434" s="89">
        <f t="shared" si="43"/>
        <v>63180</v>
      </c>
      <c r="Q434" s="89">
        <f t="shared" si="44"/>
        <v>0</v>
      </c>
      <c r="R434" s="315"/>
      <c r="S434" s="316"/>
      <c r="T434" s="70">
        <v>3</v>
      </c>
      <c r="U434" s="318"/>
    </row>
    <row r="435" spans="1:21">
      <c r="A435" s="317">
        <v>425</v>
      </c>
      <c r="B435" s="68" t="s">
        <v>1454</v>
      </c>
      <c r="C435" s="65" t="s">
        <v>12</v>
      </c>
      <c r="D435" s="66" t="s">
        <v>1488</v>
      </c>
      <c r="E435" s="67" t="s">
        <v>1489</v>
      </c>
      <c r="F435" s="68" t="s">
        <v>100</v>
      </c>
      <c r="G435" s="13" t="s">
        <v>1490</v>
      </c>
      <c r="H435" s="69" t="s">
        <v>18</v>
      </c>
      <c r="I435" s="51">
        <v>63380</v>
      </c>
      <c r="J435" s="128">
        <f>IF(H435="ครูผู้ช่วย",VLOOKUP(I435,[1]แผ่น1!$C$17:$E$18,3,TRUE),IF(H435="คศ.1",VLOOKUP(I435,[1]แผ่น1!$C$14:$E$15,3,TRUE),IF(H435="คศ.2",VLOOKUP(I435,[1]แผ่น1!$C$11:$E$12,3,TRUE),IF(H435="คศ.3",VLOOKUP(I435,[1]แผ่น1!$C$8:$E$9,3,TRUE),IF(H435="คศ.4",VLOOKUP(I435,[1]แผ่น1!$C$5:$E$6,3,TRUE),IF(H435="คศ.5",VLOOKUP(I435,[1]แผ่น1!$C$2:$E$3,3,TRUE),IF(H435="คศ.2(1)",VLOOKUP(I435,[1]แผ่น1!$C$14:$E$15,3,TRUE),IF(H435="คศ.3(2)",VLOOKUP(I435,[1]แผ่น1!$C$11:$E$12,3,TRUE),IF(H435="คศ.4(3)",VLOOKUP(I435,[1]แผ่น1!$C$8:$E$9,3,TRUE),IF(H435="คศ.5(4)",VLOOKUP(I435,[1]แผ่น1!$C$5:$E$6,3,TRUE),0))))))))))</f>
        <v>49330</v>
      </c>
      <c r="L435" s="91">
        <f t="shared" si="40"/>
        <v>0</v>
      </c>
      <c r="M435" s="92">
        <f t="shared" si="41"/>
        <v>0</v>
      </c>
      <c r="N435" s="90">
        <f t="shared" si="42"/>
        <v>63380</v>
      </c>
      <c r="O435" s="93">
        <v>69040</v>
      </c>
      <c r="P435" s="89">
        <f t="shared" si="43"/>
        <v>63380</v>
      </c>
      <c r="Q435" s="89">
        <f t="shared" si="44"/>
        <v>0</v>
      </c>
      <c r="R435" s="315"/>
      <c r="S435" s="316"/>
      <c r="T435" s="70">
        <v>3</v>
      </c>
      <c r="U435" s="318"/>
    </row>
    <row r="436" spans="1:21">
      <c r="A436" s="317">
        <v>426</v>
      </c>
      <c r="B436" s="68" t="s">
        <v>1454</v>
      </c>
      <c r="C436" s="65" t="s">
        <v>19</v>
      </c>
      <c r="D436" s="66" t="s">
        <v>185</v>
      </c>
      <c r="E436" s="67" t="s">
        <v>1491</v>
      </c>
      <c r="F436" s="68" t="s">
        <v>124</v>
      </c>
      <c r="G436" s="13" t="s">
        <v>1492</v>
      </c>
      <c r="H436" s="69" t="s">
        <v>124</v>
      </c>
      <c r="I436" s="51">
        <v>15670</v>
      </c>
      <c r="J436" s="128">
        <f>IF(H436="ครูผู้ช่วย",VLOOKUP(I436,[1]แผ่น1!$C$17:$E$18,3,TRUE),IF(H436="คศ.1",VLOOKUP(I436,[1]แผ่น1!$C$14:$E$15,3,TRUE),IF(H436="คศ.2",VLOOKUP(I436,[1]แผ่น1!$C$11:$E$12,3,TRUE),IF(H436="คศ.3",VLOOKUP(I436,[1]แผ่น1!$C$8:$E$9,3,TRUE),IF(H436="คศ.4",VLOOKUP(I436,[1]แผ่น1!$C$5:$E$6,3,TRUE),IF(H436="คศ.5",VLOOKUP(I436,[1]แผ่น1!$C$2:$E$3,3,TRUE),IF(H436="คศ.2(1)",VLOOKUP(I436,[1]แผ่น1!$C$14:$E$15,3,TRUE),IF(H436="คศ.3(2)",VLOOKUP(I436,[1]แผ่น1!$C$11:$E$12,3,TRUE),IF(H436="คศ.4(3)",VLOOKUP(I436,[1]แผ่น1!$C$8:$E$9,3,TRUE),IF(H436="คศ.5(4)",VLOOKUP(I436,[1]แผ่น1!$C$5:$E$6,3,TRUE),0))))))))))</f>
        <v>17480</v>
      </c>
      <c r="L436" s="91">
        <f t="shared" si="40"/>
        <v>0</v>
      </c>
      <c r="M436" s="92">
        <f t="shared" si="41"/>
        <v>0</v>
      </c>
      <c r="N436" s="90">
        <f t="shared" si="42"/>
        <v>15670</v>
      </c>
      <c r="O436" s="93">
        <v>24750</v>
      </c>
      <c r="P436" s="89">
        <f t="shared" si="43"/>
        <v>15670</v>
      </c>
      <c r="Q436" s="89">
        <f t="shared" si="44"/>
        <v>0</v>
      </c>
      <c r="R436" s="315"/>
      <c r="S436" s="316"/>
      <c r="T436" s="70">
        <v>3</v>
      </c>
      <c r="U436" s="318"/>
    </row>
    <row r="437" spans="1:21">
      <c r="A437" s="317">
        <v>427</v>
      </c>
      <c r="B437" s="68" t="s">
        <v>1454</v>
      </c>
      <c r="C437" s="65" t="s">
        <v>19</v>
      </c>
      <c r="D437" s="66" t="s">
        <v>1493</v>
      </c>
      <c r="E437" s="67" t="s">
        <v>1494</v>
      </c>
      <c r="F437" s="68" t="s">
        <v>124</v>
      </c>
      <c r="G437" s="13" t="s">
        <v>1495</v>
      </c>
      <c r="H437" s="69" t="s">
        <v>124</v>
      </c>
      <c r="I437" s="51">
        <v>16150</v>
      </c>
      <c r="J437" s="128">
        <f>IF(H437="ครูผู้ช่วย",VLOOKUP(I437,[1]แผ่น1!$C$17:$E$18,3,TRUE),IF(H437="คศ.1",VLOOKUP(I437,[1]แผ่น1!$C$14:$E$15,3,TRUE),IF(H437="คศ.2",VLOOKUP(I437,[1]แผ่น1!$C$11:$E$12,3,TRUE),IF(H437="คศ.3",VLOOKUP(I437,[1]แผ่น1!$C$8:$E$9,3,TRUE),IF(H437="คศ.4",VLOOKUP(I437,[1]แผ่น1!$C$5:$E$6,3,TRUE),IF(H437="คศ.5",VLOOKUP(I437,[1]แผ่น1!$C$2:$E$3,3,TRUE),IF(H437="คศ.2(1)",VLOOKUP(I437,[1]แผ่น1!$C$14:$E$15,3,TRUE),IF(H437="คศ.3(2)",VLOOKUP(I437,[1]แผ่น1!$C$11:$E$12,3,TRUE),IF(H437="คศ.4(3)",VLOOKUP(I437,[1]แผ่น1!$C$8:$E$9,3,TRUE),IF(H437="คศ.5(4)",VLOOKUP(I437,[1]แผ่น1!$C$5:$E$6,3,TRUE),0))))))))))</f>
        <v>17480</v>
      </c>
      <c r="L437" s="91">
        <f t="shared" si="40"/>
        <v>0</v>
      </c>
      <c r="M437" s="92">
        <f t="shared" si="41"/>
        <v>0</v>
      </c>
      <c r="N437" s="90">
        <f t="shared" si="42"/>
        <v>16150</v>
      </c>
      <c r="O437" s="93">
        <v>24750</v>
      </c>
      <c r="P437" s="89">
        <f t="shared" si="43"/>
        <v>16150</v>
      </c>
      <c r="Q437" s="89">
        <f t="shared" si="44"/>
        <v>0</v>
      </c>
      <c r="R437" s="315"/>
      <c r="S437" s="316"/>
      <c r="T437" s="70">
        <v>3</v>
      </c>
      <c r="U437" s="318"/>
    </row>
    <row r="438" spans="1:21">
      <c r="A438" s="317">
        <v>428</v>
      </c>
      <c r="B438" s="68" t="s">
        <v>1498</v>
      </c>
      <c r="C438" s="65" t="s">
        <v>23</v>
      </c>
      <c r="D438" s="66" t="s">
        <v>1500</v>
      </c>
      <c r="E438" s="67" t="s">
        <v>1501</v>
      </c>
      <c r="F438" s="68" t="s">
        <v>100</v>
      </c>
      <c r="G438" s="23">
        <v>5426</v>
      </c>
      <c r="H438" s="69" t="s">
        <v>34</v>
      </c>
      <c r="I438" s="51">
        <v>27350</v>
      </c>
      <c r="J438" s="128">
        <f>IF(H438="ครูผู้ช่วย",VLOOKUP(I438,[1]แผ่น1!$C$17:$E$18,3,TRUE),IF(H438="คศ.1",VLOOKUP(I438,[1]แผ่น1!$C$14:$E$15,3,TRUE),IF(H438="คศ.2",VLOOKUP(I438,[1]แผ่น1!$C$11:$E$12,3,TRUE),IF(H438="คศ.3",VLOOKUP(I438,[1]แผ่น1!$C$8:$E$9,3,TRUE),IF(H438="คศ.4",VLOOKUP(I438,[1]แผ่น1!$C$5:$E$6,3,TRUE),IF(H438="คศ.5",VLOOKUP(I438,[1]แผ่น1!$C$2:$E$3,3,TRUE),IF(H438="คศ.2(1)",VLOOKUP(I438,[1]แผ่น1!$C$14:$E$15,3,TRUE),IF(H438="คศ.3(2)",VLOOKUP(I438,[1]แผ่น1!$C$11:$E$12,3,TRUE),IF(H438="คศ.4(3)",VLOOKUP(I438,[1]แผ่น1!$C$8:$E$9,3,TRUE),IF(H438="คศ.5(4)",VLOOKUP(I438,[1]แผ่น1!$C$5:$E$6,3,TRUE),0))))))))))</f>
        <v>30200</v>
      </c>
      <c r="L438" s="91">
        <f t="shared" si="40"/>
        <v>0</v>
      </c>
      <c r="M438" s="92">
        <f t="shared" si="41"/>
        <v>0</v>
      </c>
      <c r="N438" s="90">
        <f t="shared" si="42"/>
        <v>27350</v>
      </c>
      <c r="O438" s="93">
        <v>58390</v>
      </c>
      <c r="P438" s="89">
        <f t="shared" si="43"/>
        <v>27350</v>
      </c>
      <c r="Q438" s="89">
        <f t="shared" si="44"/>
        <v>0</v>
      </c>
      <c r="R438" s="315"/>
      <c r="S438" s="316"/>
      <c r="T438" s="70">
        <v>3</v>
      </c>
      <c r="U438" s="318"/>
    </row>
    <row r="439" spans="1:21">
      <c r="A439" s="317">
        <v>429</v>
      </c>
      <c r="B439" s="68" t="s">
        <v>1498</v>
      </c>
      <c r="C439" s="65" t="s">
        <v>12</v>
      </c>
      <c r="D439" s="66" t="s">
        <v>1502</v>
      </c>
      <c r="E439" s="67" t="s">
        <v>1503</v>
      </c>
      <c r="F439" s="68" t="s">
        <v>100</v>
      </c>
      <c r="G439" s="13" t="s">
        <v>1504</v>
      </c>
      <c r="H439" s="69" t="s">
        <v>18</v>
      </c>
      <c r="I439" s="51">
        <v>65460</v>
      </c>
      <c r="J439" s="128">
        <f>IF(H439="ครูผู้ช่วย",VLOOKUP(I439,[1]แผ่น1!$C$17:$E$18,3,TRUE),IF(H439="คศ.1",VLOOKUP(I439,[1]แผ่น1!$C$14:$E$15,3,TRUE),IF(H439="คศ.2",VLOOKUP(I439,[1]แผ่น1!$C$11:$E$12,3,TRUE),IF(H439="คศ.3",VLOOKUP(I439,[1]แผ่น1!$C$8:$E$9,3,TRUE),IF(H439="คศ.4",VLOOKUP(I439,[1]แผ่น1!$C$5:$E$6,3,TRUE),IF(H439="คศ.5",VLOOKUP(I439,[1]แผ่น1!$C$2:$E$3,3,TRUE),IF(H439="คศ.2(1)",VLOOKUP(I439,[1]แผ่น1!$C$14:$E$15,3,TRUE),IF(H439="คศ.3(2)",VLOOKUP(I439,[1]แผ่น1!$C$11:$E$12,3,TRUE),IF(H439="คศ.4(3)",VLOOKUP(I439,[1]แผ่น1!$C$8:$E$9,3,TRUE),IF(H439="คศ.5(4)",VLOOKUP(I439,[1]แผ่น1!$C$5:$E$6,3,TRUE),0))))))))))</f>
        <v>49330</v>
      </c>
      <c r="L439" s="91">
        <f t="shared" si="40"/>
        <v>0</v>
      </c>
      <c r="M439" s="92">
        <f t="shared" si="41"/>
        <v>0</v>
      </c>
      <c r="N439" s="90">
        <f t="shared" si="42"/>
        <v>65460</v>
      </c>
      <c r="O439" s="93">
        <v>69040</v>
      </c>
      <c r="P439" s="89">
        <f t="shared" si="43"/>
        <v>65460</v>
      </c>
      <c r="Q439" s="89">
        <f t="shared" si="44"/>
        <v>0</v>
      </c>
      <c r="R439" s="315"/>
      <c r="S439" s="316"/>
      <c r="T439" s="70">
        <v>3</v>
      </c>
      <c r="U439" s="318"/>
    </row>
    <row r="440" spans="1:21">
      <c r="A440" s="317">
        <v>430</v>
      </c>
      <c r="B440" s="68" t="s">
        <v>1498</v>
      </c>
      <c r="C440" s="65" t="s">
        <v>19</v>
      </c>
      <c r="D440" s="66" t="s">
        <v>1505</v>
      </c>
      <c r="E440" s="67" t="s">
        <v>1506</v>
      </c>
      <c r="F440" s="68" t="s">
        <v>124</v>
      </c>
      <c r="G440" s="13" t="s">
        <v>1507</v>
      </c>
      <c r="H440" s="69" t="s">
        <v>124</v>
      </c>
      <c r="I440" s="51">
        <v>16150</v>
      </c>
      <c r="J440" s="128">
        <f>IF(H440="ครูผู้ช่วย",VLOOKUP(I440,[1]แผ่น1!$C$17:$E$18,3,TRUE),IF(H440="คศ.1",VLOOKUP(I440,[1]แผ่น1!$C$14:$E$15,3,TRUE),IF(H440="คศ.2",VLOOKUP(I440,[1]แผ่น1!$C$11:$E$12,3,TRUE),IF(H440="คศ.3",VLOOKUP(I440,[1]แผ่น1!$C$8:$E$9,3,TRUE),IF(H440="คศ.4",VLOOKUP(I440,[1]แผ่น1!$C$5:$E$6,3,TRUE),IF(H440="คศ.5",VLOOKUP(I440,[1]แผ่น1!$C$2:$E$3,3,TRUE),IF(H440="คศ.2(1)",VLOOKUP(I440,[1]แผ่น1!$C$14:$E$15,3,TRUE),IF(H440="คศ.3(2)",VLOOKUP(I440,[1]แผ่น1!$C$11:$E$12,3,TRUE),IF(H440="คศ.4(3)",VLOOKUP(I440,[1]แผ่น1!$C$8:$E$9,3,TRUE),IF(H440="คศ.5(4)",VLOOKUP(I440,[1]แผ่น1!$C$5:$E$6,3,TRUE),0))))))))))</f>
        <v>17480</v>
      </c>
      <c r="L440" s="91">
        <f t="shared" si="40"/>
        <v>0</v>
      </c>
      <c r="M440" s="92">
        <f t="shared" si="41"/>
        <v>0</v>
      </c>
      <c r="N440" s="90">
        <f t="shared" si="42"/>
        <v>16150</v>
      </c>
      <c r="O440" s="93">
        <v>24750</v>
      </c>
      <c r="P440" s="89">
        <f t="shared" si="43"/>
        <v>16150</v>
      </c>
      <c r="Q440" s="89">
        <f t="shared" si="44"/>
        <v>0</v>
      </c>
      <c r="R440" s="315"/>
      <c r="S440" s="316"/>
      <c r="T440" s="70">
        <v>3</v>
      </c>
      <c r="U440" s="318"/>
    </row>
    <row r="441" spans="1:21">
      <c r="A441" s="317">
        <v>431</v>
      </c>
      <c r="B441" s="68" t="s">
        <v>1510</v>
      </c>
      <c r="C441" s="65" t="s">
        <v>12</v>
      </c>
      <c r="D441" s="66" t="s">
        <v>1512</v>
      </c>
      <c r="E441" s="67" t="s">
        <v>1513</v>
      </c>
      <c r="F441" s="68" t="s">
        <v>100</v>
      </c>
      <c r="G441" s="13" t="s">
        <v>1514</v>
      </c>
      <c r="H441" s="69" t="s">
        <v>18</v>
      </c>
      <c r="I441" s="51">
        <v>52000</v>
      </c>
      <c r="J441" s="128">
        <f>IF(H441="ครูผู้ช่วย",VLOOKUP(I441,[1]แผ่น1!$C$17:$E$18,3,TRUE),IF(H441="คศ.1",VLOOKUP(I441,[1]แผ่น1!$C$14:$E$15,3,TRUE),IF(H441="คศ.2",VLOOKUP(I441,[1]แผ่น1!$C$11:$E$12,3,TRUE),IF(H441="คศ.3",VLOOKUP(I441,[1]แผ่น1!$C$8:$E$9,3,TRUE),IF(H441="คศ.4",VLOOKUP(I441,[1]แผ่น1!$C$5:$E$6,3,TRUE),IF(H441="คศ.5",VLOOKUP(I441,[1]แผ่น1!$C$2:$E$3,3,TRUE),IF(H441="คศ.2(1)",VLOOKUP(I441,[1]แผ่น1!$C$14:$E$15,3,TRUE),IF(H441="คศ.3(2)",VLOOKUP(I441,[1]แผ่น1!$C$11:$E$12,3,TRUE),IF(H441="คศ.4(3)",VLOOKUP(I441,[1]แผ่น1!$C$8:$E$9,3,TRUE),IF(H441="คศ.5(4)",VLOOKUP(I441,[1]แผ่น1!$C$5:$E$6,3,TRUE),0))))))))))</f>
        <v>49330</v>
      </c>
      <c r="L441" s="91">
        <f t="shared" si="40"/>
        <v>0</v>
      </c>
      <c r="M441" s="92">
        <f t="shared" si="41"/>
        <v>0</v>
      </c>
      <c r="N441" s="90">
        <f t="shared" si="42"/>
        <v>52000</v>
      </c>
      <c r="O441" s="93">
        <v>69040</v>
      </c>
      <c r="P441" s="89">
        <f t="shared" si="43"/>
        <v>52000</v>
      </c>
      <c r="Q441" s="89">
        <f t="shared" si="44"/>
        <v>0</v>
      </c>
      <c r="R441" s="315"/>
      <c r="S441" s="316"/>
      <c r="T441" s="70">
        <v>4</v>
      </c>
      <c r="U441" s="318"/>
    </row>
    <row r="442" spans="1:21">
      <c r="A442" s="317">
        <v>432</v>
      </c>
      <c r="B442" s="68" t="s">
        <v>1510</v>
      </c>
      <c r="C442" s="65" t="s">
        <v>12</v>
      </c>
      <c r="D442" s="66" t="s">
        <v>1515</v>
      </c>
      <c r="E442" s="67" t="s">
        <v>1516</v>
      </c>
      <c r="F442" s="68" t="s">
        <v>100</v>
      </c>
      <c r="G442" s="13" t="s">
        <v>1517</v>
      </c>
      <c r="H442" s="69" t="s">
        <v>18</v>
      </c>
      <c r="I442" s="51">
        <v>53470</v>
      </c>
      <c r="J442" s="128">
        <f>IF(H442="ครูผู้ช่วย",VLOOKUP(I442,[1]แผ่น1!$C$17:$E$18,3,TRUE),IF(H442="คศ.1",VLOOKUP(I442,[1]แผ่น1!$C$14:$E$15,3,TRUE),IF(H442="คศ.2",VLOOKUP(I442,[1]แผ่น1!$C$11:$E$12,3,TRUE),IF(H442="คศ.3",VLOOKUP(I442,[1]แผ่น1!$C$8:$E$9,3,TRUE),IF(H442="คศ.4",VLOOKUP(I442,[1]แผ่น1!$C$5:$E$6,3,TRUE),IF(H442="คศ.5",VLOOKUP(I442,[1]แผ่น1!$C$2:$E$3,3,TRUE),IF(H442="คศ.2(1)",VLOOKUP(I442,[1]แผ่น1!$C$14:$E$15,3,TRUE),IF(H442="คศ.3(2)",VLOOKUP(I442,[1]แผ่น1!$C$11:$E$12,3,TRUE),IF(H442="คศ.4(3)",VLOOKUP(I442,[1]แผ่น1!$C$8:$E$9,3,TRUE),IF(H442="คศ.5(4)",VLOOKUP(I442,[1]แผ่น1!$C$5:$E$6,3,TRUE),0))))))))))</f>
        <v>49330</v>
      </c>
      <c r="L442" s="91">
        <f t="shared" si="40"/>
        <v>0</v>
      </c>
      <c r="M442" s="92">
        <f t="shared" si="41"/>
        <v>0</v>
      </c>
      <c r="N442" s="90">
        <f t="shared" si="42"/>
        <v>53470</v>
      </c>
      <c r="O442" s="93">
        <v>69040</v>
      </c>
      <c r="P442" s="89">
        <f t="shared" si="43"/>
        <v>53470</v>
      </c>
      <c r="Q442" s="89">
        <f t="shared" si="44"/>
        <v>0</v>
      </c>
      <c r="R442" s="315"/>
      <c r="S442" s="316"/>
      <c r="T442" s="70">
        <v>4</v>
      </c>
      <c r="U442" s="318"/>
    </row>
    <row r="443" spans="1:21">
      <c r="A443" s="317">
        <v>433</v>
      </c>
      <c r="B443" s="68" t="s">
        <v>1510</v>
      </c>
      <c r="C443" s="65" t="s">
        <v>19</v>
      </c>
      <c r="D443" s="66" t="s">
        <v>1518</v>
      </c>
      <c r="E443" s="67" t="s">
        <v>1519</v>
      </c>
      <c r="F443" s="68" t="s">
        <v>100</v>
      </c>
      <c r="G443" s="13" t="s">
        <v>1520</v>
      </c>
      <c r="H443" s="69" t="s">
        <v>34</v>
      </c>
      <c r="I443" s="51">
        <v>54200</v>
      </c>
      <c r="J443" s="128">
        <f>IF(H443="ครูผู้ช่วย",VLOOKUP(I443,[1]แผ่น1!$C$17:$E$18,3,TRUE),IF(H443="คศ.1",VLOOKUP(I443,[1]แผ่น1!$C$14:$E$15,3,TRUE),IF(H443="คศ.2",VLOOKUP(I443,[1]แผ่น1!$C$11:$E$12,3,TRUE),IF(H443="คศ.3",VLOOKUP(I443,[1]แผ่น1!$C$8:$E$9,3,TRUE),IF(H443="คศ.4",VLOOKUP(I443,[1]แผ่น1!$C$5:$E$6,3,TRUE),IF(H443="คศ.5",VLOOKUP(I443,[1]แผ่น1!$C$2:$E$3,3,TRUE),IF(H443="คศ.2(1)",VLOOKUP(I443,[1]แผ่น1!$C$14:$E$15,3,TRUE),IF(H443="คศ.3(2)",VLOOKUP(I443,[1]แผ่น1!$C$11:$E$12,3,TRUE),IF(H443="คศ.4(3)",VLOOKUP(I443,[1]แผ่น1!$C$8:$E$9,3,TRUE),IF(H443="คศ.5(4)",VLOOKUP(I443,[1]แผ่น1!$C$5:$E$6,3,TRUE),0))))))))))</f>
        <v>35270</v>
      </c>
      <c r="L443" s="91">
        <f t="shared" si="40"/>
        <v>0</v>
      </c>
      <c r="M443" s="92">
        <f t="shared" si="41"/>
        <v>0</v>
      </c>
      <c r="N443" s="90">
        <f t="shared" si="42"/>
        <v>54200</v>
      </c>
      <c r="O443" s="93">
        <v>58390</v>
      </c>
      <c r="P443" s="89">
        <f t="shared" si="43"/>
        <v>54200</v>
      </c>
      <c r="Q443" s="89">
        <f t="shared" si="44"/>
        <v>0</v>
      </c>
      <c r="R443" s="315"/>
      <c r="S443" s="316"/>
      <c r="T443" s="70">
        <v>4</v>
      </c>
      <c r="U443" s="318"/>
    </row>
    <row r="444" spans="1:21">
      <c r="A444" s="317">
        <v>434</v>
      </c>
      <c r="B444" s="68" t="s">
        <v>1522</v>
      </c>
      <c r="C444" s="65" t="s">
        <v>12</v>
      </c>
      <c r="D444" s="66" t="s">
        <v>1524</v>
      </c>
      <c r="E444" s="67" t="s">
        <v>1525</v>
      </c>
      <c r="F444" s="68" t="s">
        <v>100</v>
      </c>
      <c r="G444" s="13" t="s">
        <v>1526</v>
      </c>
      <c r="H444" s="69" t="s">
        <v>18</v>
      </c>
      <c r="I444" s="51">
        <v>43630</v>
      </c>
      <c r="J444" s="128">
        <f>IF(H444="ครูผู้ช่วย",VLOOKUP(I444,[1]แผ่น1!$C$17:$E$18,3,TRUE),IF(H444="คศ.1",VLOOKUP(I444,[1]แผ่น1!$C$14:$E$15,3,TRUE),IF(H444="คศ.2",VLOOKUP(I444,[1]แผ่น1!$C$11:$E$12,3,TRUE),IF(H444="คศ.3",VLOOKUP(I444,[1]แผ่น1!$C$8:$E$9,3,TRUE),IF(H444="คศ.4",VLOOKUP(I444,[1]แผ่น1!$C$5:$E$6,3,TRUE),IF(H444="คศ.5",VLOOKUP(I444,[1]แผ่น1!$C$2:$E$3,3,TRUE),IF(H444="คศ.2(1)",VLOOKUP(I444,[1]แผ่น1!$C$14:$E$15,3,TRUE),IF(H444="คศ.3(2)",VLOOKUP(I444,[1]แผ่น1!$C$11:$E$12,3,TRUE),IF(H444="คศ.4(3)",VLOOKUP(I444,[1]แผ่น1!$C$8:$E$9,3,TRUE),IF(H444="คศ.5(4)",VLOOKUP(I444,[1]แผ่น1!$C$5:$E$6,3,TRUE),0))))))))))</f>
        <v>49330</v>
      </c>
      <c r="L444" s="91">
        <f t="shared" si="40"/>
        <v>0</v>
      </c>
      <c r="M444" s="92">
        <f t="shared" si="41"/>
        <v>0</v>
      </c>
      <c r="N444" s="90">
        <f t="shared" si="42"/>
        <v>43630</v>
      </c>
      <c r="O444" s="93">
        <v>69040</v>
      </c>
      <c r="P444" s="89">
        <f t="shared" si="43"/>
        <v>43630</v>
      </c>
      <c r="Q444" s="89">
        <f t="shared" si="44"/>
        <v>0</v>
      </c>
      <c r="R444" s="315"/>
      <c r="S444" s="316"/>
      <c r="T444" s="70">
        <v>4</v>
      </c>
      <c r="U444" s="318"/>
    </row>
    <row r="445" spans="1:21">
      <c r="A445" s="317">
        <v>435</v>
      </c>
      <c r="B445" s="68" t="s">
        <v>1522</v>
      </c>
      <c r="C445" s="65" t="s">
        <v>12</v>
      </c>
      <c r="D445" s="66" t="s">
        <v>1527</v>
      </c>
      <c r="E445" s="67" t="s">
        <v>1528</v>
      </c>
      <c r="F445" s="68" t="s">
        <v>100</v>
      </c>
      <c r="G445" s="13" t="s">
        <v>1529</v>
      </c>
      <c r="H445" s="69" t="s">
        <v>18</v>
      </c>
      <c r="I445" s="51">
        <v>32160</v>
      </c>
      <c r="J445" s="128">
        <f>IF(H445="ครูผู้ช่วย",VLOOKUP(I445,[1]แผ่น1!$C$17:$E$18,3,TRUE),IF(H445="คศ.1",VLOOKUP(I445,[1]แผ่น1!$C$14:$E$15,3,TRUE),IF(H445="คศ.2",VLOOKUP(I445,[1]แผ่น1!$C$11:$E$12,3,TRUE),IF(H445="คศ.3",VLOOKUP(I445,[1]แผ่น1!$C$8:$E$9,3,TRUE),IF(H445="คศ.4",VLOOKUP(I445,[1]แผ่น1!$C$5:$E$6,3,TRUE),IF(H445="คศ.5",VLOOKUP(I445,[1]แผ่น1!$C$2:$E$3,3,TRUE),IF(H445="คศ.2(1)",VLOOKUP(I445,[1]แผ่น1!$C$14:$E$15,3,TRUE),IF(H445="คศ.3(2)",VLOOKUP(I445,[1]แผ่น1!$C$11:$E$12,3,TRUE),IF(H445="คศ.4(3)",VLOOKUP(I445,[1]แผ่น1!$C$8:$E$9,3,TRUE),IF(H445="คศ.5(4)",VLOOKUP(I445,[1]แผ่น1!$C$5:$E$6,3,TRUE),0))))))))))</f>
        <v>37200</v>
      </c>
      <c r="L445" s="91">
        <f t="shared" si="40"/>
        <v>0</v>
      </c>
      <c r="M445" s="92">
        <f t="shared" si="41"/>
        <v>0</v>
      </c>
      <c r="N445" s="90">
        <f t="shared" si="42"/>
        <v>32160</v>
      </c>
      <c r="O445" s="93">
        <v>69040</v>
      </c>
      <c r="P445" s="89">
        <f t="shared" si="43"/>
        <v>32160</v>
      </c>
      <c r="Q445" s="89">
        <f t="shared" si="44"/>
        <v>0</v>
      </c>
      <c r="R445" s="315"/>
      <c r="S445" s="316"/>
      <c r="T445" s="70">
        <v>4</v>
      </c>
      <c r="U445" s="318"/>
    </row>
    <row r="446" spans="1:21">
      <c r="A446" s="317">
        <v>436</v>
      </c>
      <c r="B446" s="68" t="s">
        <v>1522</v>
      </c>
      <c r="C446" s="65" t="s">
        <v>19</v>
      </c>
      <c r="D446" s="66" t="s">
        <v>1530</v>
      </c>
      <c r="E446" s="67" t="s">
        <v>1124</v>
      </c>
      <c r="F446" s="68" t="s">
        <v>100</v>
      </c>
      <c r="G446" s="13" t="s">
        <v>1531</v>
      </c>
      <c r="H446" s="69" t="s">
        <v>34</v>
      </c>
      <c r="I446" s="51">
        <v>26040</v>
      </c>
      <c r="J446" s="128">
        <f>IF(H446="ครูผู้ช่วย",VLOOKUP(I446,[1]แผ่น1!$C$17:$E$18,3,TRUE),IF(H446="คศ.1",VLOOKUP(I446,[1]แผ่น1!$C$14:$E$15,3,TRUE),IF(H446="คศ.2",VLOOKUP(I446,[1]แผ่น1!$C$11:$E$12,3,TRUE),IF(H446="คศ.3",VLOOKUP(I446,[1]แผ่น1!$C$8:$E$9,3,TRUE),IF(H446="คศ.4",VLOOKUP(I446,[1]แผ่น1!$C$5:$E$6,3,TRUE),IF(H446="คศ.5",VLOOKUP(I446,[1]แผ่น1!$C$2:$E$3,3,TRUE),IF(H446="คศ.2(1)",VLOOKUP(I446,[1]แผ่น1!$C$14:$E$15,3,TRUE),IF(H446="คศ.3(2)",VLOOKUP(I446,[1]แผ่น1!$C$11:$E$12,3,TRUE),IF(H446="คศ.4(3)",VLOOKUP(I446,[1]แผ่น1!$C$8:$E$9,3,TRUE),IF(H446="คศ.5(4)",VLOOKUP(I446,[1]แผ่น1!$C$5:$E$6,3,TRUE),0))))))))))</f>
        <v>30200</v>
      </c>
      <c r="L446" s="91">
        <f t="shared" si="40"/>
        <v>0</v>
      </c>
      <c r="M446" s="92">
        <f t="shared" si="41"/>
        <v>0</v>
      </c>
      <c r="N446" s="90">
        <f t="shared" si="42"/>
        <v>26040</v>
      </c>
      <c r="O446" s="93">
        <v>58390</v>
      </c>
      <c r="P446" s="89">
        <f t="shared" si="43"/>
        <v>26040</v>
      </c>
      <c r="Q446" s="89">
        <f t="shared" si="44"/>
        <v>0</v>
      </c>
      <c r="R446" s="315"/>
      <c r="S446" s="316"/>
      <c r="T446" s="70">
        <v>4</v>
      </c>
      <c r="U446" s="318"/>
    </row>
    <row r="447" spans="1:21">
      <c r="A447" s="317">
        <v>437</v>
      </c>
      <c r="B447" s="68" t="s">
        <v>1522</v>
      </c>
      <c r="C447" s="65" t="s">
        <v>23</v>
      </c>
      <c r="D447" s="66" t="s">
        <v>1532</v>
      </c>
      <c r="E447" s="67" t="s">
        <v>1533</v>
      </c>
      <c r="F447" s="68" t="s">
        <v>100</v>
      </c>
      <c r="G447" s="19">
        <v>77</v>
      </c>
      <c r="H447" s="69" t="s">
        <v>34</v>
      </c>
      <c r="I447" s="51">
        <v>26110</v>
      </c>
      <c r="J447" s="128">
        <f>IF(H447="ครูผู้ช่วย",VLOOKUP(I447,[1]แผ่น1!$C$17:$E$18,3,TRUE),IF(H447="คศ.1",VLOOKUP(I447,[1]แผ่น1!$C$14:$E$15,3,TRUE),IF(H447="คศ.2",VLOOKUP(I447,[1]แผ่น1!$C$11:$E$12,3,TRUE),IF(H447="คศ.3",VLOOKUP(I447,[1]แผ่น1!$C$8:$E$9,3,TRUE),IF(H447="คศ.4",VLOOKUP(I447,[1]แผ่น1!$C$5:$E$6,3,TRUE),IF(H447="คศ.5",VLOOKUP(I447,[1]แผ่น1!$C$2:$E$3,3,TRUE),IF(H447="คศ.2(1)",VLOOKUP(I447,[1]แผ่น1!$C$14:$E$15,3,TRUE),IF(H447="คศ.3(2)",VLOOKUP(I447,[1]แผ่น1!$C$11:$E$12,3,TRUE),IF(H447="คศ.4(3)",VLOOKUP(I447,[1]แผ่น1!$C$8:$E$9,3,TRUE),IF(H447="คศ.5(4)",VLOOKUP(I447,[1]แผ่น1!$C$5:$E$6,3,TRUE),0))))))))))</f>
        <v>30200</v>
      </c>
      <c r="L447" s="91">
        <f t="shared" si="40"/>
        <v>0</v>
      </c>
      <c r="M447" s="92">
        <f t="shared" si="41"/>
        <v>0</v>
      </c>
      <c r="N447" s="90">
        <f t="shared" si="42"/>
        <v>26110</v>
      </c>
      <c r="O447" s="93">
        <v>58390</v>
      </c>
      <c r="P447" s="89">
        <f t="shared" si="43"/>
        <v>26110</v>
      </c>
      <c r="Q447" s="89">
        <f t="shared" si="44"/>
        <v>0</v>
      </c>
      <c r="R447" s="315"/>
      <c r="S447" s="316"/>
      <c r="T447" s="70">
        <v>4</v>
      </c>
      <c r="U447" s="318"/>
    </row>
    <row r="448" spans="1:21">
      <c r="A448" s="317">
        <v>438</v>
      </c>
      <c r="B448" s="68" t="s">
        <v>1522</v>
      </c>
      <c r="C448" s="65" t="s">
        <v>19</v>
      </c>
      <c r="D448" s="66" t="s">
        <v>1534</v>
      </c>
      <c r="E448" s="67" t="s">
        <v>1535</v>
      </c>
      <c r="F448" s="68" t="s">
        <v>124</v>
      </c>
      <c r="G448" s="13" t="s">
        <v>1536</v>
      </c>
      <c r="H448" s="69" t="s">
        <v>124</v>
      </c>
      <c r="I448" s="51">
        <v>15800</v>
      </c>
      <c r="J448" s="128">
        <f>IF(H448="ครูผู้ช่วย",VLOOKUP(I448,[1]แผ่น1!$C$17:$E$18,3,TRUE),IF(H448="คศ.1",VLOOKUP(I448,[1]แผ่น1!$C$14:$E$15,3,TRUE),IF(H448="คศ.2",VLOOKUP(I448,[1]แผ่น1!$C$11:$E$12,3,TRUE),IF(H448="คศ.3",VLOOKUP(I448,[1]แผ่น1!$C$8:$E$9,3,TRUE),IF(H448="คศ.4",VLOOKUP(I448,[1]แผ่น1!$C$5:$E$6,3,TRUE),IF(H448="คศ.5",VLOOKUP(I448,[1]แผ่น1!$C$2:$E$3,3,TRUE),IF(H448="คศ.2(1)",VLOOKUP(I448,[1]แผ่น1!$C$14:$E$15,3,TRUE),IF(H448="คศ.3(2)",VLOOKUP(I448,[1]แผ่น1!$C$11:$E$12,3,TRUE),IF(H448="คศ.4(3)",VLOOKUP(I448,[1]แผ่น1!$C$8:$E$9,3,TRUE),IF(H448="คศ.5(4)",VLOOKUP(I448,[1]แผ่น1!$C$5:$E$6,3,TRUE),0))))))))))</f>
        <v>17480</v>
      </c>
      <c r="L448" s="91">
        <f t="shared" si="40"/>
        <v>0</v>
      </c>
      <c r="M448" s="92">
        <f t="shared" si="41"/>
        <v>0</v>
      </c>
      <c r="N448" s="90">
        <f t="shared" si="42"/>
        <v>15800</v>
      </c>
      <c r="O448" s="93">
        <v>24750</v>
      </c>
      <c r="P448" s="89">
        <f t="shared" si="43"/>
        <v>15800</v>
      </c>
      <c r="Q448" s="89">
        <f t="shared" si="44"/>
        <v>0</v>
      </c>
      <c r="R448" s="315"/>
      <c r="S448" s="316"/>
      <c r="T448" s="70">
        <v>4</v>
      </c>
      <c r="U448" s="318"/>
    </row>
    <row r="449" spans="1:21">
      <c r="A449" s="317">
        <v>439</v>
      </c>
      <c r="B449" s="68" t="s">
        <v>1522</v>
      </c>
      <c r="C449" s="65" t="s">
        <v>19</v>
      </c>
      <c r="D449" s="66" t="s">
        <v>657</v>
      </c>
      <c r="E449" s="67" t="s">
        <v>1537</v>
      </c>
      <c r="F449" s="68" t="s">
        <v>100</v>
      </c>
      <c r="G449" s="13" t="s">
        <v>1538</v>
      </c>
      <c r="H449" s="69" t="s">
        <v>34</v>
      </c>
      <c r="I449" s="51">
        <v>32970</v>
      </c>
      <c r="J449" s="128">
        <f>IF(H449="ครูผู้ช่วย",VLOOKUP(I449,[1]แผ่น1!$C$17:$E$18,3,TRUE),IF(H449="คศ.1",VLOOKUP(I449,[1]แผ่น1!$C$14:$E$15,3,TRUE),IF(H449="คศ.2",VLOOKUP(I449,[1]แผ่น1!$C$11:$E$12,3,TRUE),IF(H449="คศ.3",VLOOKUP(I449,[1]แผ่น1!$C$8:$E$9,3,TRUE),IF(H449="คศ.4",VLOOKUP(I449,[1]แผ่น1!$C$5:$E$6,3,TRUE),IF(H449="คศ.5",VLOOKUP(I449,[1]แผ่น1!$C$2:$E$3,3,TRUE),IF(H449="คศ.2(1)",VLOOKUP(I449,[1]แผ่น1!$C$14:$E$15,3,TRUE),IF(H449="คศ.3(2)",VLOOKUP(I449,[1]แผ่น1!$C$11:$E$12,3,TRUE),IF(H449="คศ.4(3)",VLOOKUP(I449,[1]แผ่น1!$C$8:$E$9,3,TRUE),IF(H449="คศ.5(4)",VLOOKUP(I449,[1]แผ่น1!$C$5:$E$6,3,TRUE),0))))))))))</f>
        <v>35270</v>
      </c>
      <c r="L449" s="91">
        <f t="shared" si="40"/>
        <v>0</v>
      </c>
      <c r="M449" s="92">
        <f t="shared" si="41"/>
        <v>0</v>
      </c>
      <c r="N449" s="90">
        <f t="shared" si="42"/>
        <v>32970</v>
      </c>
      <c r="O449" s="93">
        <v>58390</v>
      </c>
      <c r="P449" s="89">
        <f t="shared" si="43"/>
        <v>32970</v>
      </c>
      <c r="Q449" s="89">
        <f t="shared" si="44"/>
        <v>0</v>
      </c>
      <c r="R449" s="315"/>
      <c r="S449" s="316"/>
      <c r="T449" s="70">
        <v>4</v>
      </c>
      <c r="U449" s="318"/>
    </row>
    <row r="450" spans="1:21">
      <c r="A450" s="317">
        <v>440</v>
      </c>
      <c r="B450" s="68" t="s">
        <v>1522</v>
      </c>
      <c r="C450" s="65" t="s">
        <v>19</v>
      </c>
      <c r="D450" s="66" t="s">
        <v>1539</v>
      </c>
      <c r="E450" s="67" t="s">
        <v>1540</v>
      </c>
      <c r="F450" s="68" t="s">
        <v>100</v>
      </c>
      <c r="G450" s="13" t="s">
        <v>1541</v>
      </c>
      <c r="H450" s="69" t="s">
        <v>34</v>
      </c>
      <c r="I450" s="51">
        <v>54170</v>
      </c>
      <c r="J450" s="128">
        <f>IF(H450="ครูผู้ช่วย",VLOOKUP(I450,[1]แผ่น1!$C$17:$E$18,3,TRUE),IF(H450="คศ.1",VLOOKUP(I450,[1]แผ่น1!$C$14:$E$15,3,TRUE),IF(H450="คศ.2",VLOOKUP(I450,[1]แผ่น1!$C$11:$E$12,3,TRUE),IF(H450="คศ.3",VLOOKUP(I450,[1]แผ่น1!$C$8:$E$9,3,TRUE),IF(H450="คศ.4",VLOOKUP(I450,[1]แผ่น1!$C$5:$E$6,3,TRUE),IF(H450="คศ.5",VLOOKUP(I450,[1]แผ่น1!$C$2:$E$3,3,TRUE),IF(H450="คศ.2(1)",VLOOKUP(I450,[1]แผ่น1!$C$14:$E$15,3,TRUE),IF(H450="คศ.3(2)",VLOOKUP(I450,[1]แผ่น1!$C$11:$E$12,3,TRUE),IF(H450="คศ.4(3)",VLOOKUP(I450,[1]แผ่น1!$C$8:$E$9,3,TRUE),IF(H450="คศ.5(4)",VLOOKUP(I450,[1]แผ่น1!$C$5:$E$6,3,TRUE),0))))))))))</f>
        <v>35270</v>
      </c>
      <c r="L450" s="91">
        <f t="shared" si="40"/>
        <v>0</v>
      </c>
      <c r="M450" s="92">
        <f t="shared" si="41"/>
        <v>0</v>
      </c>
      <c r="N450" s="90">
        <f t="shared" si="42"/>
        <v>54170</v>
      </c>
      <c r="O450" s="93">
        <v>58390</v>
      </c>
      <c r="P450" s="89">
        <f t="shared" si="43"/>
        <v>54170</v>
      </c>
      <c r="Q450" s="89">
        <f t="shared" si="44"/>
        <v>0</v>
      </c>
      <c r="R450" s="315"/>
      <c r="S450" s="316"/>
      <c r="T450" s="70">
        <v>4</v>
      </c>
      <c r="U450" s="318"/>
    </row>
    <row r="451" spans="1:21">
      <c r="A451" s="317">
        <v>441</v>
      </c>
      <c r="B451" s="68" t="s">
        <v>1522</v>
      </c>
      <c r="C451" s="65" t="s">
        <v>19</v>
      </c>
      <c r="D451" s="66" t="s">
        <v>1542</v>
      </c>
      <c r="E451" s="67" t="s">
        <v>1543</v>
      </c>
      <c r="F451" s="68" t="s">
        <v>100</v>
      </c>
      <c r="G451" s="13" t="s">
        <v>1544</v>
      </c>
      <c r="H451" s="69" t="s">
        <v>34</v>
      </c>
      <c r="I451" s="51">
        <v>29080</v>
      </c>
      <c r="J451" s="128">
        <f>IF(H451="ครูผู้ช่วย",VLOOKUP(I451,[1]แผ่น1!$C$17:$E$18,3,TRUE),IF(H451="คศ.1",VLOOKUP(I451,[1]แผ่น1!$C$14:$E$15,3,TRUE),IF(H451="คศ.2",VLOOKUP(I451,[1]แผ่น1!$C$11:$E$12,3,TRUE),IF(H451="คศ.3",VLOOKUP(I451,[1]แผ่น1!$C$8:$E$9,3,TRUE),IF(H451="คศ.4",VLOOKUP(I451,[1]แผ่น1!$C$5:$E$6,3,TRUE),IF(H451="คศ.5",VLOOKUP(I451,[1]แผ่น1!$C$2:$E$3,3,TRUE),IF(H451="คศ.2(1)",VLOOKUP(I451,[1]แผ่น1!$C$14:$E$15,3,TRUE),IF(H451="คศ.3(2)",VLOOKUP(I451,[1]แผ่น1!$C$11:$E$12,3,TRUE),IF(H451="คศ.4(3)",VLOOKUP(I451,[1]แผ่น1!$C$8:$E$9,3,TRUE),IF(H451="คศ.5(4)",VLOOKUP(I451,[1]แผ่น1!$C$5:$E$6,3,TRUE),0))))))))))</f>
        <v>30200</v>
      </c>
      <c r="L451" s="91">
        <f t="shared" si="40"/>
        <v>0</v>
      </c>
      <c r="M451" s="92">
        <f t="shared" si="41"/>
        <v>0</v>
      </c>
      <c r="N451" s="90">
        <f t="shared" si="42"/>
        <v>29080</v>
      </c>
      <c r="O451" s="93">
        <v>58390</v>
      </c>
      <c r="P451" s="89">
        <f t="shared" si="43"/>
        <v>29080</v>
      </c>
      <c r="Q451" s="89">
        <f t="shared" si="44"/>
        <v>0</v>
      </c>
      <c r="R451" s="315"/>
      <c r="S451" s="316"/>
      <c r="T451" s="70">
        <v>4</v>
      </c>
      <c r="U451" s="318"/>
    </row>
    <row r="452" spans="1:21">
      <c r="A452" s="317">
        <v>442</v>
      </c>
      <c r="B452" s="68" t="s">
        <v>1522</v>
      </c>
      <c r="C452" s="65" t="s">
        <v>23</v>
      </c>
      <c r="D452" s="66" t="s">
        <v>1545</v>
      </c>
      <c r="E452" s="67" t="s">
        <v>1546</v>
      </c>
      <c r="F452" s="68" t="s">
        <v>124</v>
      </c>
      <c r="G452" s="13" t="s">
        <v>1547</v>
      </c>
      <c r="H452" s="69" t="s">
        <v>124</v>
      </c>
      <c r="I452" s="51">
        <v>16680</v>
      </c>
      <c r="J452" s="128">
        <f>IF(H452="ครูผู้ช่วย",VLOOKUP(I452,[1]แผ่น1!$C$17:$E$18,3,TRUE),IF(H452="คศ.1",VLOOKUP(I452,[1]แผ่น1!$C$14:$E$15,3,TRUE),IF(H452="คศ.2",VLOOKUP(I452,[1]แผ่น1!$C$11:$E$12,3,TRUE),IF(H452="คศ.3",VLOOKUP(I452,[1]แผ่น1!$C$8:$E$9,3,TRUE),IF(H452="คศ.4",VLOOKUP(I452,[1]แผ่น1!$C$5:$E$6,3,TRUE),IF(H452="คศ.5",VLOOKUP(I452,[1]แผ่น1!$C$2:$E$3,3,TRUE),IF(H452="คศ.2(1)",VLOOKUP(I452,[1]แผ่น1!$C$14:$E$15,3,TRUE),IF(H452="คศ.3(2)",VLOOKUP(I452,[1]แผ่น1!$C$11:$E$12,3,TRUE),IF(H452="คศ.4(3)",VLOOKUP(I452,[1]แผ่น1!$C$8:$E$9,3,TRUE),IF(H452="คศ.5(4)",VLOOKUP(I452,[1]แผ่น1!$C$5:$E$6,3,TRUE),0))))))))))</f>
        <v>17480</v>
      </c>
      <c r="L452" s="91">
        <f t="shared" si="40"/>
        <v>0</v>
      </c>
      <c r="M452" s="92">
        <f t="shared" si="41"/>
        <v>0</v>
      </c>
      <c r="N452" s="90">
        <f t="shared" si="42"/>
        <v>16680</v>
      </c>
      <c r="O452" s="93">
        <v>24750</v>
      </c>
      <c r="P452" s="89">
        <f t="shared" si="43"/>
        <v>16680</v>
      </c>
      <c r="Q452" s="89">
        <f t="shared" si="44"/>
        <v>0</v>
      </c>
      <c r="R452" s="315"/>
      <c r="S452" s="316"/>
      <c r="T452" s="70">
        <v>4</v>
      </c>
      <c r="U452" s="318"/>
    </row>
    <row r="453" spans="1:21">
      <c r="A453" s="317">
        <v>443</v>
      </c>
      <c r="B453" s="68" t="s">
        <v>1522</v>
      </c>
      <c r="C453" s="65" t="s">
        <v>12</v>
      </c>
      <c r="D453" s="66" t="s">
        <v>1548</v>
      </c>
      <c r="E453" s="67" t="s">
        <v>1549</v>
      </c>
      <c r="F453" s="68" t="s">
        <v>100</v>
      </c>
      <c r="G453" s="13" t="s">
        <v>1550</v>
      </c>
      <c r="H453" s="69" t="s">
        <v>18</v>
      </c>
      <c r="I453" s="51">
        <v>60020</v>
      </c>
      <c r="J453" s="128">
        <f>IF(H453="ครูผู้ช่วย",VLOOKUP(I453,[1]แผ่น1!$C$17:$E$18,3,TRUE),IF(H453="คศ.1",VLOOKUP(I453,[1]แผ่น1!$C$14:$E$15,3,TRUE),IF(H453="คศ.2",VLOOKUP(I453,[1]แผ่น1!$C$11:$E$12,3,TRUE),IF(H453="คศ.3",VLOOKUP(I453,[1]แผ่น1!$C$8:$E$9,3,TRUE),IF(H453="คศ.4",VLOOKUP(I453,[1]แผ่น1!$C$5:$E$6,3,TRUE),IF(H453="คศ.5",VLOOKUP(I453,[1]แผ่น1!$C$2:$E$3,3,TRUE),IF(H453="คศ.2(1)",VLOOKUP(I453,[1]แผ่น1!$C$14:$E$15,3,TRUE),IF(H453="คศ.3(2)",VLOOKUP(I453,[1]แผ่น1!$C$11:$E$12,3,TRUE),IF(H453="คศ.4(3)",VLOOKUP(I453,[1]แผ่น1!$C$8:$E$9,3,TRUE),IF(H453="คศ.5(4)",VLOOKUP(I453,[1]แผ่น1!$C$5:$E$6,3,TRUE),0))))))))))</f>
        <v>49330</v>
      </c>
      <c r="L453" s="91">
        <f t="shared" si="40"/>
        <v>0</v>
      </c>
      <c r="M453" s="92">
        <f t="shared" si="41"/>
        <v>0</v>
      </c>
      <c r="N453" s="90">
        <f t="shared" si="42"/>
        <v>60020</v>
      </c>
      <c r="O453" s="93">
        <v>69040</v>
      </c>
      <c r="P453" s="89">
        <f t="shared" si="43"/>
        <v>60020</v>
      </c>
      <c r="Q453" s="89">
        <f t="shared" si="44"/>
        <v>0</v>
      </c>
      <c r="R453" s="315"/>
      <c r="S453" s="316"/>
      <c r="T453" s="70">
        <v>4</v>
      </c>
      <c r="U453" s="318"/>
    </row>
    <row r="454" spans="1:21">
      <c r="A454" s="317">
        <v>444</v>
      </c>
      <c r="B454" s="68" t="s">
        <v>1553</v>
      </c>
      <c r="C454" s="65" t="s">
        <v>19</v>
      </c>
      <c r="D454" s="66" t="s">
        <v>48</v>
      </c>
      <c r="E454" s="67" t="s">
        <v>1555</v>
      </c>
      <c r="F454" s="68" t="s">
        <v>100</v>
      </c>
      <c r="G454" s="13" t="s">
        <v>1556</v>
      </c>
      <c r="H454" s="69" t="s">
        <v>98</v>
      </c>
      <c r="I454" s="51">
        <v>20270</v>
      </c>
      <c r="J454" s="128">
        <f>IF(H454="ครูผู้ช่วย",VLOOKUP(I454,[1]แผ่น1!$C$17:$E$18,3,TRUE),IF(H454="คศ.1",VLOOKUP(I454,[1]แผ่น1!$C$14:$E$15,3,TRUE),IF(H454="คศ.2",VLOOKUP(I454,[1]แผ่น1!$C$11:$E$12,3,TRUE),IF(H454="คศ.3",VLOOKUP(I454,[1]แผ่น1!$C$8:$E$9,3,TRUE),IF(H454="คศ.4",VLOOKUP(I454,[1]แผ่น1!$C$5:$E$6,3,TRUE),IF(H454="คศ.5",VLOOKUP(I454,[1]แผ่น1!$C$2:$E$3,3,TRUE),IF(H454="คศ.2(1)",VLOOKUP(I454,[1]แผ่น1!$C$14:$E$15,3,TRUE),IF(H454="คศ.3(2)",VLOOKUP(I454,[1]แผ่น1!$C$11:$E$12,3,TRUE),IF(H454="คศ.4(3)",VLOOKUP(I454,[1]แผ่น1!$C$8:$E$9,3,TRUE),IF(H454="คศ.5(4)",VLOOKUP(I454,[1]แผ่น1!$C$5:$E$6,3,TRUE),0))))))))))</f>
        <v>22780</v>
      </c>
      <c r="L454" s="91">
        <f t="shared" si="40"/>
        <v>0</v>
      </c>
      <c r="M454" s="92">
        <f t="shared" si="41"/>
        <v>0</v>
      </c>
      <c r="N454" s="90">
        <f t="shared" si="42"/>
        <v>20270</v>
      </c>
      <c r="O454" s="93">
        <v>41620</v>
      </c>
      <c r="P454" s="89">
        <f t="shared" si="43"/>
        <v>20270</v>
      </c>
      <c r="Q454" s="89">
        <f t="shared" si="44"/>
        <v>0</v>
      </c>
      <c r="R454" s="315"/>
      <c r="S454" s="316"/>
      <c r="T454" s="70">
        <v>4</v>
      </c>
      <c r="U454" s="318"/>
    </row>
    <row r="455" spans="1:21">
      <c r="A455" s="317">
        <v>445</v>
      </c>
      <c r="B455" s="68" t="s">
        <v>1553</v>
      </c>
      <c r="C455" s="65" t="s">
        <v>12</v>
      </c>
      <c r="D455" s="66" t="s">
        <v>1557</v>
      </c>
      <c r="E455" s="67" t="s">
        <v>1558</v>
      </c>
      <c r="F455" s="68" t="s">
        <v>100</v>
      </c>
      <c r="G455" s="13" t="s">
        <v>1559</v>
      </c>
      <c r="H455" s="69" t="s">
        <v>18</v>
      </c>
      <c r="I455" s="51">
        <v>33600</v>
      </c>
      <c r="J455" s="128">
        <f>IF(H455="ครูผู้ช่วย",VLOOKUP(I455,[1]แผ่น1!$C$17:$E$18,3,TRUE),IF(H455="คศ.1",VLOOKUP(I455,[1]แผ่น1!$C$14:$E$15,3,TRUE),IF(H455="คศ.2",VLOOKUP(I455,[1]แผ่น1!$C$11:$E$12,3,TRUE),IF(H455="คศ.3",VLOOKUP(I455,[1]แผ่น1!$C$8:$E$9,3,TRUE),IF(H455="คศ.4",VLOOKUP(I455,[1]แผ่น1!$C$5:$E$6,3,TRUE),IF(H455="คศ.5",VLOOKUP(I455,[1]แผ่น1!$C$2:$E$3,3,TRUE),IF(H455="คศ.2(1)",VLOOKUP(I455,[1]แผ่น1!$C$14:$E$15,3,TRUE),IF(H455="คศ.3(2)",VLOOKUP(I455,[1]แผ่น1!$C$11:$E$12,3,TRUE),IF(H455="คศ.4(3)",VLOOKUP(I455,[1]แผ่น1!$C$8:$E$9,3,TRUE),IF(H455="คศ.5(4)",VLOOKUP(I455,[1]แผ่น1!$C$5:$E$6,3,TRUE),0))))))))))</f>
        <v>37200</v>
      </c>
      <c r="L455" s="91">
        <f t="shared" si="40"/>
        <v>0</v>
      </c>
      <c r="M455" s="92">
        <f t="shared" si="41"/>
        <v>0</v>
      </c>
      <c r="N455" s="90">
        <f t="shared" si="42"/>
        <v>33600</v>
      </c>
      <c r="O455" s="93">
        <v>69040</v>
      </c>
      <c r="P455" s="89">
        <f t="shared" si="43"/>
        <v>33600</v>
      </c>
      <c r="Q455" s="89">
        <f t="shared" si="44"/>
        <v>0</v>
      </c>
      <c r="R455" s="315"/>
      <c r="S455" s="316"/>
      <c r="T455" s="70">
        <v>4</v>
      </c>
      <c r="U455" s="318"/>
    </row>
    <row r="456" spans="1:21">
      <c r="A456" s="317">
        <v>446</v>
      </c>
      <c r="B456" s="68" t="s">
        <v>1553</v>
      </c>
      <c r="C456" s="65" t="s">
        <v>19</v>
      </c>
      <c r="D456" s="66" t="s">
        <v>1560</v>
      </c>
      <c r="E456" s="67" t="s">
        <v>1561</v>
      </c>
      <c r="F456" s="68" t="s">
        <v>100</v>
      </c>
      <c r="G456" s="13" t="s">
        <v>1562</v>
      </c>
      <c r="H456" s="69" t="s">
        <v>18</v>
      </c>
      <c r="I456" s="51">
        <v>48410</v>
      </c>
      <c r="J456" s="128">
        <f>IF(H456="ครูผู้ช่วย",VLOOKUP(I456,[1]แผ่น1!$C$17:$E$18,3,TRUE),IF(H456="คศ.1",VLOOKUP(I456,[1]แผ่น1!$C$14:$E$15,3,TRUE),IF(H456="คศ.2",VLOOKUP(I456,[1]แผ่น1!$C$11:$E$12,3,TRUE),IF(H456="คศ.3",VLOOKUP(I456,[1]แผ่น1!$C$8:$E$9,3,TRUE),IF(H456="คศ.4",VLOOKUP(I456,[1]แผ่น1!$C$5:$E$6,3,TRUE),IF(H456="คศ.5",VLOOKUP(I456,[1]แผ่น1!$C$2:$E$3,3,TRUE),IF(H456="คศ.2(1)",VLOOKUP(I456,[1]แผ่น1!$C$14:$E$15,3,TRUE),IF(H456="คศ.3(2)",VLOOKUP(I456,[1]แผ่น1!$C$11:$E$12,3,TRUE),IF(H456="คศ.4(3)",VLOOKUP(I456,[1]แผ่น1!$C$8:$E$9,3,TRUE),IF(H456="คศ.5(4)",VLOOKUP(I456,[1]แผ่น1!$C$5:$E$6,3,TRUE),0))))))))))</f>
        <v>49330</v>
      </c>
      <c r="L456" s="91">
        <f t="shared" si="40"/>
        <v>0</v>
      </c>
      <c r="M456" s="92">
        <f t="shared" si="41"/>
        <v>0</v>
      </c>
      <c r="N456" s="90">
        <f t="shared" si="42"/>
        <v>48410</v>
      </c>
      <c r="O456" s="93">
        <v>69040</v>
      </c>
      <c r="P456" s="89">
        <f t="shared" si="43"/>
        <v>48410</v>
      </c>
      <c r="Q456" s="89">
        <f t="shared" si="44"/>
        <v>0</v>
      </c>
      <c r="R456" s="315"/>
      <c r="S456" s="316"/>
      <c r="T456" s="70">
        <v>4</v>
      </c>
      <c r="U456" s="318"/>
    </row>
    <row r="457" spans="1:21">
      <c r="A457" s="317">
        <v>447</v>
      </c>
      <c r="B457" s="68" t="s">
        <v>1553</v>
      </c>
      <c r="C457" s="65" t="s">
        <v>12</v>
      </c>
      <c r="D457" s="66" t="s">
        <v>957</v>
      </c>
      <c r="E457" s="67" t="s">
        <v>1563</v>
      </c>
      <c r="F457" s="68" t="s">
        <v>100</v>
      </c>
      <c r="G457" s="13" t="s">
        <v>1564</v>
      </c>
      <c r="H457" s="69" t="s">
        <v>18</v>
      </c>
      <c r="I457" s="51">
        <v>58160</v>
      </c>
      <c r="J457" s="128">
        <f>IF(H457="ครูผู้ช่วย",VLOOKUP(I457,[1]แผ่น1!$C$17:$E$18,3,TRUE),IF(H457="คศ.1",VLOOKUP(I457,[1]แผ่น1!$C$14:$E$15,3,TRUE),IF(H457="คศ.2",VLOOKUP(I457,[1]แผ่น1!$C$11:$E$12,3,TRUE),IF(H457="คศ.3",VLOOKUP(I457,[1]แผ่น1!$C$8:$E$9,3,TRUE),IF(H457="คศ.4",VLOOKUP(I457,[1]แผ่น1!$C$5:$E$6,3,TRUE),IF(H457="คศ.5",VLOOKUP(I457,[1]แผ่น1!$C$2:$E$3,3,TRUE),IF(H457="คศ.2(1)",VLOOKUP(I457,[1]แผ่น1!$C$14:$E$15,3,TRUE),IF(H457="คศ.3(2)",VLOOKUP(I457,[1]แผ่น1!$C$11:$E$12,3,TRUE),IF(H457="คศ.4(3)",VLOOKUP(I457,[1]แผ่น1!$C$8:$E$9,3,TRUE),IF(H457="คศ.5(4)",VLOOKUP(I457,[1]แผ่น1!$C$5:$E$6,3,TRUE),0))))))))))</f>
        <v>49330</v>
      </c>
      <c r="L457" s="91">
        <f t="shared" si="40"/>
        <v>0</v>
      </c>
      <c r="M457" s="92">
        <f t="shared" si="41"/>
        <v>0</v>
      </c>
      <c r="N457" s="90">
        <f t="shared" si="42"/>
        <v>58160</v>
      </c>
      <c r="O457" s="93">
        <v>69040</v>
      </c>
      <c r="P457" s="89">
        <f t="shared" si="43"/>
        <v>58160</v>
      </c>
      <c r="Q457" s="89">
        <f t="shared" si="44"/>
        <v>0</v>
      </c>
      <c r="R457" s="315"/>
      <c r="S457" s="316"/>
      <c r="T457" s="70">
        <v>4</v>
      </c>
      <c r="U457" s="318"/>
    </row>
    <row r="458" spans="1:21">
      <c r="A458" s="317">
        <v>448</v>
      </c>
      <c r="B458" s="68" t="s">
        <v>1553</v>
      </c>
      <c r="C458" s="65" t="s">
        <v>23</v>
      </c>
      <c r="D458" s="66" t="s">
        <v>1565</v>
      </c>
      <c r="E458" s="67" t="s">
        <v>1566</v>
      </c>
      <c r="F458" s="68" t="s">
        <v>124</v>
      </c>
      <c r="G458" s="13" t="s">
        <v>1567</v>
      </c>
      <c r="H458" s="69" t="s">
        <v>124</v>
      </c>
      <c r="I458" s="51">
        <v>17930</v>
      </c>
      <c r="J458" s="128">
        <f>IF(H458="ครูผู้ช่วย",VLOOKUP(I458,[1]แผ่น1!$C$17:$E$18,3,TRUE),IF(H458="คศ.1",VLOOKUP(I458,[1]แผ่น1!$C$14:$E$15,3,TRUE),IF(H458="คศ.2",VLOOKUP(I458,[1]แผ่น1!$C$11:$E$12,3,TRUE),IF(H458="คศ.3",VLOOKUP(I458,[1]แผ่น1!$C$8:$E$9,3,TRUE),IF(H458="คศ.4",VLOOKUP(I458,[1]แผ่น1!$C$5:$E$6,3,TRUE),IF(H458="คศ.5",VLOOKUP(I458,[1]แผ่น1!$C$2:$E$3,3,TRUE),IF(H458="คศ.2(1)",VLOOKUP(I458,[1]แผ่น1!$C$14:$E$15,3,TRUE),IF(H458="คศ.3(2)",VLOOKUP(I458,[1]แผ่น1!$C$11:$E$12,3,TRUE),IF(H458="คศ.4(3)",VLOOKUP(I458,[1]แผ่น1!$C$8:$E$9,3,TRUE),IF(H458="คศ.5(4)",VLOOKUP(I458,[1]แผ่น1!$C$5:$E$6,3,TRUE),0))))))))))</f>
        <v>17480</v>
      </c>
      <c r="L458" s="91">
        <f t="shared" si="40"/>
        <v>0</v>
      </c>
      <c r="M458" s="92">
        <f t="shared" si="41"/>
        <v>0</v>
      </c>
      <c r="N458" s="90">
        <f t="shared" si="42"/>
        <v>17930</v>
      </c>
      <c r="O458" s="93">
        <v>24750</v>
      </c>
      <c r="P458" s="89">
        <f t="shared" si="43"/>
        <v>17930</v>
      </c>
      <c r="Q458" s="89">
        <f t="shared" si="44"/>
        <v>0</v>
      </c>
      <c r="R458" s="315"/>
      <c r="S458" s="316"/>
      <c r="T458" s="70">
        <v>4</v>
      </c>
      <c r="U458" s="318"/>
    </row>
    <row r="459" spans="1:21">
      <c r="A459" s="317">
        <v>449</v>
      </c>
      <c r="B459" s="68" t="s">
        <v>1553</v>
      </c>
      <c r="C459" s="65" t="s">
        <v>12</v>
      </c>
      <c r="D459" s="66" t="s">
        <v>1568</v>
      </c>
      <c r="E459" s="67" t="s">
        <v>1569</v>
      </c>
      <c r="F459" s="68" t="s">
        <v>100</v>
      </c>
      <c r="G459" s="13" t="s">
        <v>1570</v>
      </c>
      <c r="H459" s="69" t="s">
        <v>18</v>
      </c>
      <c r="I459" s="51">
        <v>59210</v>
      </c>
      <c r="J459" s="128">
        <f>IF(H459="ครูผู้ช่วย",VLOOKUP(I459,[1]แผ่น1!$C$17:$E$18,3,TRUE),IF(H459="คศ.1",VLOOKUP(I459,[1]แผ่น1!$C$14:$E$15,3,TRUE),IF(H459="คศ.2",VLOOKUP(I459,[1]แผ่น1!$C$11:$E$12,3,TRUE),IF(H459="คศ.3",VLOOKUP(I459,[1]แผ่น1!$C$8:$E$9,3,TRUE),IF(H459="คศ.4",VLOOKUP(I459,[1]แผ่น1!$C$5:$E$6,3,TRUE),IF(H459="คศ.5",VLOOKUP(I459,[1]แผ่น1!$C$2:$E$3,3,TRUE),IF(H459="คศ.2(1)",VLOOKUP(I459,[1]แผ่น1!$C$14:$E$15,3,TRUE),IF(H459="คศ.3(2)",VLOOKUP(I459,[1]แผ่น1!$C$11:$E$12,3,TRUE),IF(H459="คศ.4(3)",VLOOKUP(I459,[1]แผ่น1!$C$8:$E$9,3,TRUE),IF(H459="คศ.5(4)",VLOOKUP(I459,[1]แผ่น1!$C$5:$E$6,3,TRUE),0))))))))))</f>
        <v>49330</v>
      </c>
      <c r="L459" s="91">
        <f t="shared" si="40"/>
        <v>0</v>
      </c>
      <c r="M459" s="92">
        <f t="shared" si="41"/>
        <v>0</v>
      </c>
      <c r="N459" s="90">
        <f t="shared" si="42"/>
        <v>59210</v>
      </c>
      <c r="O459" s="93">
        <v>69040</v>
      </c>
      <c r="P459" s="89">
        <f t="shared" si="43"/>
        <v>59210</v>
      </c>
      <c r="Q459" s="89">
        <f t="shared" si="44"/>
        <v>0</v>
      </c>
      <c r="R459" s="315"/>
      <c r="S459" s="316"/>
      <c r="T459" s="70">
        <v>4</v>
      </c>
      <c r="U459" s="318"/>
    </row>
    <row r="460" spans="1:21">
      <c r="A460" s="317">
        <v>450</v>
      </c>
      <c r="B460" s="68" t="s">
        <v>1553</v>
      </c>
      <c r="C460" s="65" t="s">
        <v>12</v>
      </c>
      <c r="D460" s="66" t="s">
        <v>1571</v>
      </c>
      <c r="E460" s="67" t="s">
        <v>1572</v>
      </c>
      <c r="F460" s="68" t="s">
        <v>100</v>
      </c>
      <c r="G460" s="13" t="s">
        <v>1573</v>
      </c>
      <c r="H460" s="69" t="s">
        <v>98</v>
      </c>
      <c r="I460" s="51">
        <v>18320</v>
      </c>
      <c r="J460" s="128">
        <f>IF(H460="ครูผู้ช่วย",VLOOKUP(I460,[1]แผ่น1!$C$17:$E$18,3,TRUE),IF(H460="คศ.1",VLOOKUP(I460,[1]แผ่น1!$C$14:$E$15,3,TRUE),IF(H460="คศ.2",VLOOKUP(I460,[1]แผ่น1!$C$11:$E$12,3,TRUE),IF(H460="คศ.3",VLOOKUP(I460,[1]แผ่น1!$C$8:$E$9,3,TRUE),IF(H460="คศ.4",VLOOKUP(I460,[1]แผ่น1!$C$5:$E$6,3,TRUE),IF(H460="คศ.5",VLOOKUP(I460,[1]แผ่น1!$C$2:$E$3,3,TRUE),IF(H460="คศ.2(1)",VLOOKUP(I460,[1]แผ่น1!$C$14:$E$15,3,TRUE),IF(H460="คศ.3(2)",VLOOKUP(I460,[1]แผ่น1!$C$11:$E$12,3,TRUE),IF(H460="คศ.4(3)",VLOOKUP(I460,[1]แผ่น1!$C$8:$E$9,3,TRUE),IF(H460="คศ.5(4)",VLOOKUP(I460,[1]แผ่น1!$C$5:$E$6,3,TRUE),0))))))))))</f>
        <v>22780</v>
      </c>
      <c r="L460" s="91">
        <f t="shared" si="40"/>
        <v>0</v>
      </c>
      <c r="M460" s="92">
        <f t="shared" si="41"/>
        <v>0</v>
      </c>
      <c r="N460" s="90">
        <f t="shared" si="42"/>
        <v>18320</v>
      </c>
      <c r="O460" s="93">
        <v>41620</v>
      </c>
      <c r="P460" s="89">
        <f t="shared" si="43"/>
        <v>18320</v>
      </c>
      <c r="Q460" s="89">
        <f t="shared" si="44"/>
        <v>0</v>
      </c>
      <c r="R460" s="315"/>
      <c r="S460" s="316"/>
      <c r="T460" s="70">
        <v>4</v>
      </c>
      <c r="U460" s="318"/>
    </row>
    <row r="461" spans="1:21">
      <c r="A461" s="317">
        <v>451</v>
      </c>
      <c r="B461" s="68" t="s">
        <v>1553</v>
      </c>
      <c r="C461" s="65" t="s">
        <v>19</v>
      </c>
      <c r="D461" s="66" t="s">
        <v>1574</v>
      </c>
      <c r="E461" s="67" t="s">
        <v>1575</v>
      </c>
      <c r="F461" s="68" t="s">
        <v>124</v>
      </c>
      <c r="G461" s="13" t="s">
        <v>1576</v>
      </c>
      <c r="H461" s="69" t="s">
        <v>124</v>
      </c>
      <c r="I461" s="51">
        <v>16900</v>
      </c>
      <c r="J461" s="128">
        <f>IF(H461="ครูผู้ช่วย",VLOOKUP(I461,[1]แผ่น1!$C$17:$E$18,3,TRUE),IF(H461="คศ.1",VLOOKUP(I461,[1]แผ่น1!$C$14:$E$15,3,TRUE),IF(H461="คศ.2",VLOOKUP(I461,[1]แผ่น1!$C$11:$E$12,3,TRUE),IF(H461="คศ.3",VLOOKUP(I461,[1]แผ่น1!$C$8:$E$9,3,TRUE),IF(H461="คศ.4",VLOOKUP(I461,[1]แผ่น1!$C$5:$E$6,3,TRUE),IF(H461="คศ.5",VLOOKUP(I461,[1]แผ่น1!$C$2:$E$3,3,TRUE),IF(H461="คศ.2(1)",VLOOKUP(I461,[1]แผ่น1!$C$14:$E$15,3,TRUE),IF(H461="คศ.3(2)",VLOOKUP(I461,[1]แผ่น1!$C$11:$E$12,3,TRUE),IF(H461="คศ.4(3)",VLOOKUP(I461,[1]แผ่น1!$C$8:$E$9,3,TRUE),IF(H461="คศ.5(4)",VLOOKUP(I461,[1]แผ่น1!$C$5:$E$6,3,TRUE),0))))))))))</f>
        <v>17480</v>
      </c>
      <c r="L461" s="91">
        <f t="shared" si="40"/>
        <v>0</v>
      </c>
      <c r="M461" s="92">
        <f t="shared" si="41"/>
        <v>0</v>
      </c>
      <c r="N461" s="90">
        <f t="shared" si="42"/>
        <v>16900</v>
      </c>
      <c r="O461" s="93">
        <v>24750</v>
      </c>
      <c r="P461" s="89">
        <f t="shared" si="43"/>
        <v>16900</v>
      </c>
      <c r="Q461" s="89">
        <f t="shared" si="44"/>
        <v>0</v>
      </c>
      <c r="R461" s="315"/>
      <c r="S461" s="316"/>
      <c r="T461" s="70">
        <v>4</v>
      </c>
      <c r="U461" s="318"/>
    </row>
    <row r="462" spans="1:21">
      <c r="A462" s="317">
        <v>452</v>
      </c>
      <c r="B462" s="68" t="s">
        <v>1553</v>
      </c>
      <c r="C462" s="65" t="s">
        <v>12</v>
      </c>
      <c r="D462" s="66" t="s">
        <v>1577</v>
      </c>
      <c r="E462" s="67" t="s">
        <v>1578</v>
      </c>
      <c r="F462" s="68" t="s">
        <v>100</v>
      </c>
      <c r="G462" s="13" t="s">
        <v>1579</v>
      </c>
      <c r="H462" s="69" t="s">
        <v>18</v>
      </c>
      <c r="I462" s="51">
        <v>59350</v>
      </c>
      <c r="J462" s="128">
        <f>IF(H462="ครูผู้ช่วย",VLOOKUP(I462,[1]แผ่น1!$C$17:$E$18,3,TRUE),IF(H462="คศ.1",VLOOKUP(I462,[1]แผ่น1!$C$14:$E$15,3,TRUE),IF(H462="คศ.2",VLOOKUP(I462,[1]แผ่น1!$C$11:$E$12,3,TRUE),IF(H462="คศ.3",VLOOKUP(I462,[1]แผ่น1!$C$8:$E$9,3,TRUE),IF(H462="คศ.4",VLOOKUP(I462,[1]แผ่น1!$C$5:$E$6,3,TRUE),IF(H462="คศ.5",VLOOKUP(I462,[1]แผ่น1!$C$2:$E$3,3,TRUE),IF(H462="คศ.2(1)",VLOOKUP(I462,[1]แผ่น1!$C$14:$E$15,3,TRUE),IF(H462="คศ.3(2)",VLOOKUP(I462,[1]แผ่น1!$C$11:$E$12,3,TRUE),IF(H462="คศ.4(3)",VLOOKUP(I462,[1]แผ่น1!$C$8:$E$9,3,TRUE),IF(H462="คศ.5(4)",VLOOKUP(I462,[1]แผ่น1!$C$5:$E$6,3,TRUE),0))))))))))</f>
        <v>49330</v>
      </c>
      <c r="L462" s="91">
        <f t="shared" si="40"/>
        <v>0</v>
      </c>
      <c r="M462" s="92">
        <f t="shared" si="41"/>
        <v>0</v>
      </c>
      <c r="N462" s="90">
        <f t="shared" si="42"/>
        <v>59350</v>
      </c>
      <c r="O462" s="93">
        <v>69040</v>
      </c>
      <c r="P462" s="89">
        <f t="shared" si="43"/>
        <v>59350</v>
      </c>
      <c r="Q462" s="89">
        <f t="shared" si="44"/>
        <v>0</v>
      </c>
      <c r="R462" s="315"/>
      <c r="S462" s="316"/>
      <c r="T462" s="70">
        <v>4</v>
      </c>
      <c r="U462" s="318"/>
    </row>
    <row r="463" spans="1:21">
      <c r="A463" s="317">
        <v>453</v>
      </c>
      <c r="B463" s="68" t="s">
        <v>1553</v>
      </c>
      <c r="C463" s="65" t="s">
        <v>12</v>
      </c>
      <c r="D463" s="66" t="s">
        <v>1580</v>
      </c>
      <c r="E463" s="67" t="s">
        <v>1581</v>
      </c>
      <c r="F463" s="68" t="s">
        <v>100</v>
      </c>
      <c r="G463" s="13" t="s">
        <v>1582</v>
      </c>
      <c r="H463" s="69" t="s">
        <v>18</v>
      </c>
      <c r="I463" s="51">
        <v>63010</v>
      </c>
      <c r="J463" s="128">
        <f>IF(H463="ครูผู้ช่วย",VLOOKUP(I463,[1]แผ่น1!$C$17:$E$18,3,TRUE),IF(H463="คศ.1",VLOOKUP(I463,[1]แผ่น1!$C$14:$E$15,3,TRUE),IF(H463="คศ.2",VLOOKUP(I463,[1]แผ่น1!$C$11:$E$12,3,TRUE),IF(H463="คศ.3",VLOOKUP(I463,[1]แผ่น1!$C$8:$E$9,3,TRUE),IF(H463="คศ.4",VLOOKUP(I463,[1]แผ่น1!$C$5:$E$6,3,TRUE),IF(H463="คศ.5",VLOOKUP(I463,[1]แผ่น1!$C$2:$E$3,3,TRUE),IF(H463="คศ.2(1)",VLOOKUP(I463,[1]แผ่น1!$C$14:$E$15,3,TRUE),IF(H463="คศ.3(2)",VLOOKUP(I463,[1]แผ่น1!$C$11:$E$12,3,TRUE),IF(H463="คศ.4(3)",VLOOKUP(I463,[1]แผ่น1!$C$8:$E$9,3,TRUE),IF(H463="คศ.5(4)",VLOOKUP(I463,[1]แผ่น1!$C$5:$E$6,3,TRUE),0))))))))))</f>
        <v>49330</v>
      </c>
      <c r="L463" s="91">
        <f t="shared" si="40"/>
        <v>0</v>
      </c>
      <c r="M463" s="92">
        <f t="shared" si="41"/>
        <v>0</v>
      </c>
      <c r="N463" s="90">
        <f t="shared" si="42"/>
        <v>63010</v>
      </c>
      <c r="O463" s="93">
        <v>69040</v>
      </c>
      <c r="P463" s="89">
        <f t="shared" si="43"/>
        <v>63010</v>
      </c>
      <c r="Q463" s="89">
        <f t="shared" si="44"/>
        <v>0</v>
      </c>
      <c r="R463" s="315"/>
      <c r="S463" s="316"/>
      <c r="T463" s="70">
        <v>4</v>
      </c>
      <c r="U463" s="318"/>
    </row>
    <row r="464" spans="1:21">
      <c r="A464" s="317">
        <v>454</v>
      </c>
      <c r="B464" s="68" t="s">
        <v>1553</v>
      </c>
      <c r="C464" s="65" t="s">
        <v>19</v>
      </c>
      <c r="D464" s="66" t="s">
        <v>1123</v>
      </c>
      <c r="E464" s="67" t="s">
        <v>1583</v>
      </c>
      <c r="F464" s="68" t="s">
        <v>100</v>
      </c>
      <c r="G464" s="17" t="s">
        <v>1584</v>
      </c>
      <c r="H464" s="69" t="s">
        <v>18</v>
      </c>
      <c r="I464" s="51">
        <v>34170</v>
      </c>
      <c r="J464" s="128">
        <f>IF(H464="ครูผู้ช่วย",VLOOKUP(I464,[1]แผ่น1!$C$17:$E$18,3,TRUE),IF(H464="คศ.1",VLOOKUP(I464,[1]แผ่น1!$C$14:$E$15,3,TRUE),IF(H464="คศ.2",VLOOKUP(I464,[1]แผ่น1!$C$11:$E$12,3,TRUE),IF(H464="คศ.3",VLOOKUP(I464,[1]แผ่น1!$C$8:$E$9,3,TRUE),IF(H464="คศ.4",VLOOKUP(I464,[1]แผ่น1!$C$5:$E$6,3,TRUE),IF(H464="คศ.5",VLOOKUP(I464,[1]แผ่น1!$C$2:$E$3,3,TRUE),IF(H464="คศ.2(1)",VLOOKUP(I464,[1]แผ่น1!$C$14:$E$15,3,TRUE),IF(H464="คศ.3(2)",VLOOKUP(I464,[1]แผ่น1!$C$11:$E$12,3,TRUE),IF(H464="คศ.4(3)",VLOOKUP(I464,[1]แผ่น1!$C$8:$E$9,3,TRUE),IF(H464="คศ.5(4)",VLOOKUP(I464,[1]แผ่น1!$C$5:$E$6,3,TRUE),0))))))))))</f>
        <v>37200</v>
      </c>
      <c r="L464" s="91">
        <f t="shared" si="40"/>
        <v>0</v>
      </c>
      <c r="M464" s="92">
        <f t="shared" si="41"/>
        <v>0</v>
      </c>
      <c r="N464" s="90">
        <f t="shared" si="42"/>
        <v>34170</v>
      </c>
      <c r="O464" s="93">
        <v>69040</v>
      </c>
      <c r="P464" s="89">
        <f t="shared" si="43"/>
        <v>34170</v>
      </c>
      <c r="Q464" s="89">
        <f t="shared" si="44"/>
        <v>0</v>
      </c>
      <c r="R464" s="315"/>
      <c r="S464" s="316"/>
      <c r="T464" s="70">
        <v>4</v>
      </c>
      <c r="U464" s="318"/>
    </row>
    <row r="465" spans="1:21">
      <c r="A465" s="317">
        <v>455</v>
      </c>
      <c r="B465" s="68" t="s">
        <v>1553</v>
      </c>
      <c r="C465" s="65" t="s">
        <v>12</v>
      </c>
      <c r="D465" s="66" t="s">
        <v>1585</v>
      </c>
      <c r="E465" s="67" t="s">
        <v>1586</v>
      </c>
      <c r="F465" s="68" t="s">
        <v>100</v>
      </c>
      <c r="G465" s="13" t="s">
        <v>1587</v>
      </c>
      <c r="H465" s="69" t="s">
        <v>18</v>
      </c>
      <c r="I465" s="51">
        <v>52820</v>
      </c>
      <c r="J465" s="128">
        <f>IF(H465="ครูผู้ช่วย",VLOOKUP(I465,[1]แผ่น1!$C$17:$E$18,3,TRUE),IF(H465="คศ.1",VLOOKUP(I465,[1]แผ่น1!$C$14:$E$15,3,TRUE),IF(H465="คศ.2",VLOOKUP(I465,[1]แผ่น1!$C$11:$E$12,3,TRUE),IF(H465="คศ.3",VLOOKUP(I465,[1]แผ่น1!$C$8:$E$9,3,TRUE),IF(H465="คศ.4",VLOOKUP(I465,[1]แผ่น1!$C$5:$E$6,3,TRUE),IF(H465="คศ.5",VLOOKUP(I465,[1]แผ่น1!$C$2:$E$3,3,TRUE),IF(H465="คศ.2(1)",VLOOKUP(I465,[1]แผ่น1!$C$14:$E$15,3,TRUE),IF(H465="คศ.3(2)",VLOOKUP(I465,[1]แผ่น1!$C$11:$E$12,3,TRUE),IF(H465="คศ.4(3)",VLOOKUP(I465,[1]แผ่น1!$C$8:$E$9,3,TRUE),IF(H465="คศ.5(4)",VLOOKUP(I465,[1]แผ่น1!$C$5:$E$6,3,TRUE),0))))))))))</f>
        <v>49330</v>
      </c>
      <c r="L465" s="91">
        <f t="shared" si="40"/>
        <v>0</v>
      </c>
      <c r="M465" s="92">
        <f t="shared" si="41"/>
        <v>0</v>
      </c>
      <c r="N465" s="90">
        <f t="shared" si="42"/>
        <v>52820</v>
      </c>
      <c r="O465" s="93">
        <v>69040</v>
      </c>
      <c r="P465" s="89">
        <f t="shared" si="43"/>
        <v>52820</v>
      </c>
      <c r="Q465" s="89">
        <f t="shared" si="44"/>
        <v>0</v>
      </c>
      <c r="R465" s="315"/>
      <c r="S465" s="316"/>
      <c r="T465" s="70">
        <v>4</v>
      </c>
      <c r="U465" s="318"/>
    </row>
    <row r="466" spans="1:21">
      <c r="A466" s="317">
        <v>456</v>
      </c>
      <c r="B466" s="68" t="s">
        <v>1553</v>
      </c>
      <c r="C466" s="65" t="s">
        <v>12</v>
      </c>
      <c r="D466" s="66" t="s">
        <v>1588</v>
      </c>
      <c r="E466" s="67" t="s">
        <v>1589</v>
      </c>
      <c r="F466" s="68" t="s">
        <v>100</v>
      </c>
      <c r="G466" s="13" t="s">
        <v>1590</v>
      </c>
      <c r="H466" s="69" t="s">
        <v>18</v>
      </c>
      <c r="I466" s="51">
        <v>42320</v>
      </c>
      <c r="J466" s="128">
        <f>IF(H466="ครูผู้ช่วย",VLOOKUP(I466,[1]แผ่น1!$C$17:$E$18,3,TRUE),IF(H466="คศ.1",VLOOKUP(I466,[1]แผ่น1!$C$14:$E$15,3,TRUE),IF(H466="คศ.2",VLOOKUP(I466,[1]แผ่น1!$C$11:$E$12,3,TRUE),IF(H466="คศ.3",VLOOKUP(I466,[1]แผ่น1!$C$8:$E$9,3,TRUE),IF(H466="คศ.4",VLOOKUP(I466,[1]แผ่น1!$C$5:$E$6,3,TRUE),IF(H466="คศ.5",VLOOKUP(I466,[1]แผ่น1!$C$2:$E$3,3,TRUE),IF(H466="คศ.2(1)",VLOOKUP(I466,[1]แผ่น1!$C$14:$E$15,3,TRUE),IF(H466="คศ.3(2)",VLOOKUP(I466,[1]แผ่น1!$C$11:$E$12,3,TRUE),IF(H466="คศ.4(3)",VLOOKUP(I466,[1]แผ่น1!$C$8:$E$9,3,TRUE),IF(H466="คศ.5(4)",VLOOKUP(I466,[1]แผ่น1!$C$5:$E$6,3,TRUE),0))))))))))</f>
        <v>49330</v>
      </c>
      <c r="L466" s="91">
        <f t="shared" si="40"/>
        <v>0</v>
      </c>
      <c r="M466" s="92">
        <f t="shared" si="41"/>
        <v>0</v>
      </c>
      <c r="N466" s="90">
        <f t="shared" si="42"/>
        <v>42320</v>
      </c>
      <c r="O466" s="93">
        <v>69040</v>
      </c>
      <c r="P466" s="89">
        <f t="shared" si="43"/>
        <v>42320</v>
      </c>
      <c r="Q466" s="89">
        <f t="shared" si="44"/>
        <v>0</v>
      </c>
      <c r="R466" s="315"/>
      <c r="S466" s="316"/>
      <c r="T466" s="70">
        <v>4</v>
      </c>
      <c r="U466" s="318"/>
    </row>
    <row r="467" spans="1:21">
      <c r="A467" s="317">
        <v>457</v>
      </c>
      <c r="B467" s="68" t="s">
        <v>1553</v>
      </c>
      <c r="C467" s="65" t="s">
        <v>23</v>
      </c>
      <c r="D467" s="66" t="s">
        <v>1591</v>
      </c>
      <c r="E467" s="67" t="s">
        <v>1592</v>
      </c>
      <c r="F467" s="68" t="s">
        <v>100</v>
      </c>
      <c r="G467" s="13" t="s">
        <v>1593</v>
      </c>
      <c r="H467" s="69" t="s">
        <v>18</v>
      </c>
      <c r="I467" s="51">
        <v>53840</v>
      </c>
      <c r="J467" s="128">
        <f>IF(H467="ครูผู้ช่วย",VLOOKUP(I467,[1]แผ่น1!$C$17:$E$18,3,TRUE),IF(H467="คศ.1",VLOOKUP(I467,[1]แผ่น1!$C$14:$E$15,3,TRUE),IF(H467="คศ.2",VLOOKUP(I467,[1]แผ่น1!$C$11:$E$12,3,TRUE),IF(H467="คศ.3",VLOOKUP(I467,[1]แผ่น1!$C$8:$E$9,3,TRUE),IF(H467="คศ.4",VLOOKUP(I467,[1]แผ่น1!$C$5:$E$6,3,TRUE),IF(H467="คศ.5",VLOOKUP(I467,[1]แผ่น1!$C$2:$E$3,3,TRUE),IF(H467="คศ.2(1)",VLOOKUP(I467,[1]แผ่น1!$C$14:$E$15,3,TRUE),IF(H467="คศ.3(2)",VLOOKUP(I467,[1]แผ่น1!$C$11:$E$12,3,TRUE),IF(H467="คศ.4(3)",VLOOKUP(I467,[1]แผ่น1!$C$8:$E$9,3,TRUE),IF(H467="คศ.5(4)",VLOOKUP(I467,[1]แผ่น1!$C$5:$E$6,3,TRUE),0))))))))))</f>
        <v>49330</v>
      </c>
      <c r="L467" s="91">
        <f t="shared" si="40"/>
        <v>0</v>
      </c>
      <c r="M467" s="92">
        <f t="shared" si="41"/>
        <v>0</v>
      </c>
      <c r="N467" s="90">
        <f t="shared" si="42"/>
        <v>53840</v>
      </c>
      <c r="O467" s="93">
        <v>69040</v>
      </c>
      <c r="P467" s="89">
        <f t="shared" si="43"/>
        <v>53840</v>
      </c>
      <c r="Q467" s="89">
        <f t="shared" si="44"/>
        <v>0</v>
      </c>
      <c r="R467" s="315"/>
      <c r="S467" s="316"/>
      <c r="T467" s="70">
        <v>4</v>
      </c>
      <c r="U467" s="318"/>
    </row>
    <row r="468" spans="1:21">
      <c r="A468" s="317">
        <v>458</v>
      </c>
      <c r="B468" s="68" t="s">
        <v>1596</v>
      </c>
      <c r="C468" s="65" t="s">
        <v>12</v>
      </c>
      <c r="D468" s="66" t="s">
        <v>1598</v>
      </c>
      <c r="E468" s="67" t="s">
        <v>1599</v>
      </c>
      <c r="F468" s="68" t="s">
        <v>100</v>
      </c>
      <c r="G468" s="13" t="s">
        <v>1600</v>
      </c>
      <c r="H468" s="69" t="s">
        <v>18</v>
      </c>
      <c r="I468" s="51">
        <v>33660</v>
      </c>
      <c r="J468" s="128">
        <f>IF(H468="ครูผู้ช่วย",VLOOKUP(I468,[1]แผ่น1!$C$17:$E$18,3,TRUE),IF(H468="คศ.1",VLOOKUP(I468,[1]แผ่น1!$C$14:$E$15,3,TRUE),IF(H468="คศ.2",VLOOKUP(I468,[1]แผ่น1!$C$11:$E$12,3,TRUE),IF(H468="คศ.3",VLOOKUP(I468,[1]แผ่น1!$C$8:$E$9,3,TRUE),IF(H468="คศ.4",VLOOKUP(I468,[1]แผ่น1!$C$5:$E$6,3,TRUE),IF(H468="คศ.5",VLOOKUP(I468,[1]แผ่น1!$C$2:$E$3,3,TRUE),IF(H468="คศ.2(1)",VLOOKUP(I468,[1]แผ่น1!$C$14:$E$15,3,TRUE),IF(H468="คศ.3(2)",VLOOKUP(I468,[1]แผ่น1!$C$11:$E$12,3,TRUE),IF(H468="คศ.4(3)",VLOOKUP(I468,[1]แผ่น1!$C$8:$E$9,3,TRUE),IF(H468="คศ.5(4)",VLOOKUP(I468,[1]แผ่น1!$C$5:$E$6,3,TRUE),0))))))))))</f>
        <v>37200</v>
      </c>
      <c r="L468" s="91">
        <f t="shared" si="40"/>
        <v>0</v>
      </c>
      <c r="M468" s="92">
        <f t="shared" si="41"/>
        <v>0</v>
      </c>
      <c r="N468" s="90">
        <f t="shared" si="42"/>
        <v>33660</v>
      </c>
      <c r="O468" s="93">
        <v>69040</v>
      </c>
      <c r="P468" s="89">
        <f t="shared" si="43"/>
        <v>33660</v>
      </c>
      <c r="Q468" s="89">
        <f t="shared" si="44"/>
        <v>0</v>
      </c>
      <c r="R468" s="315"/>
      <c r="S468" s="316"/>
      <c r="T468" s="70">
        <v>4</v>
      </c>
      <c r="U468" s="318"/>
    </row>
    <row r="469" spans="1:21">
      <c r="A469" s="317">
        <v>459</v>
      </c>
      <c r="B469" s="68" t="s">
        <v>1596</v>
      </c>
      <c r="C469" s="65" t="s">
        <v>12</v>
      </c>
      <c r="D469" s="66" t="s">
        <v>1601</v>
      </c>
      <c r="E469" s="67" t="s">
        <v>1371</v>
      </c>
      <c r="F469" s="68" t="s">
        <v>100</v>
      </c>
      <c r="G469" s="13" t="s">
        <v>1602</v>
      </c>
      <c r="H469" s="69" t="s">
        <v>18</v>
      </c>
      <c r="I469" s="51">
        <v>50860</v>
      </c>
      <c r="J469" s="128">
        <f>IF(H469="ครูผู้ช่วย",VLOOKUP(I469,[1]แผ่น1!$C$17:$E$18,3,TRUE),IF(H469="คศ.1",VLOOKUP(I469,[1]แผ่น1!$C$14:$E$15,3,TRUE),IF(H469="คศ.2",VLOOKUP(I469,[1]แผ่น1!$C$11:$E$12,3,TRUE),IF(H469="คศ.3",VLOOKUP(I469,[1]แผ่น1!$C$8:$E$9,3,TRUE),IF(H469="คศ.4",VLOOKUP(I469,[1]แผ่น1!$C$5:$E$6,3,TRUE),IF(H469="คศ.5",VLOOKUP(I469,[1]แผ่น1!$C$2:$E$3,3,TRUE),IF(H469="คศ.2(1)",VLOOKUP(I469,[1]แผ่น1!$C$14:$E$15,3,TRUE),IF(H469="คศ.3(2)",VLOOKUP(I469,[1]แผ่น1!$C$11:$E$12,3,TRUE),IF(H469="คศ.4(3)",VLOOKUP(I469,[1]แผ่น1!$C$8:$E$9,3,TRUE),IF(H469="คศ.5(4)",VLOOKUP(I469,[1]แผ่น1!$C$5:$E$6,3,TRUE),0))))))))))</f>
        <v>49330</v>
      </c>
      <c r="L469" s="91">
        <f t="shared" ref="L469:L532" si="45">J469*K469/100</f>
        <v>0</v>
      </c>
      <c r="M469" s="92">
        <f t="shared" ref="M469:M532" si="46">CEILING(J469*K469/100,10)</f>
        <v>0</v>
      </c>
      <c r="N469" s="90">
        <f t="shared" ref="N469:N532" si="47">I469+M469</f>
        <v>50860</v>
      </c>
      <c r="O469" s="93">
        <v>69040</v>
      </c>
      <c r="P469" s="89">
        <f t="shared" ref="P469:P532" si="48">IF(N469&lt;=O469,N469,O469)</f>
        <v>50860</v>
      </c>
      <c r="Q469" s="89">
        <f t="shared" ref="Q469:Q532" si="49">IF(N469-O469&lt;0,0,N469-O469)</f>
        <v>0</v>
      </c>
      <c r="R469" s="315"/>
      <c r="S469" s="316"/>
      <c r="T469" s="70">
        <v>4</v>
      </c>
      <c r="U469" s="318"/>
    </row>
    <row r="470" spans="1:21">
      <c r="A470" s="317">
        <v>460</v>
      </c>
      <c r="B470" s="68" t="s">
        <v>1596</v>
      </c>
      <c r="C470" s="65" t="s">
        <v>12</v>
      </c>
      <c r="D470" s="66" t="s">
        <v>1475</v>
      </c>
      <c r="E470" s="67" t="s">
        <v>1603</v>
      </c>
      <c r="F470" s="68" t="s">
        <v>100</v>
      </c>
      <c r="G470" s="13" t="s">
        <v>1604</v>
      </c>
      <c r="H470" s="69" t="s">
        <v>18</v>
      </c>
      <c r="I470" s="51">
        <v>59350</v>
      </c>
      <c r="J470" s="128">
        <f>IF(H470="ครูผู้ช่วย",VLOOKUP(I470,[1]แผ่น1!$C$17:$E$18,3,TRUE),IF(H470="คศ.1",VLOOKUP(I470,[1]แผ่น1!$C$14:$E$15,3,TRUE),IF(H470="คศ.2",VLOOKUP(I470,[1]แผ่น1!$C$11:$E$12,3,TRUE),IF(H470="คศ.3",VLOOKUP(I470,[1]แผ่น1!$C$8:$E$9,3,TRUE),IF(H470="คศ.4",VLOOKUP(I470,[1]แผ่น1!$C$5:$E$6,3,TRUE),IF(H470="คศ.5",VLOOKUP(I470,[1]แผ่น1!$C$2:$E$3,3,TRUE),IF(H470="คศ.2(1)",VLOOKUP(I470,[1]แผ่น1!$C$14:$E$15,3,TRUE),IF(H470="คศ.3(2)",VLOOKUP(I470,[1]แผ่น1!$C$11:$E$12,3,TRUE),IF(H470="คศ.4(3)",VLOOKUP(I470,[1]แผ่น1!$C$8:$E$9,3,TRUE),IF(H470="คศ.5(4)",VLOOKUP(I470,[1]แผ่น1!$C$5:$E$6,3,TRUE),0))))))))))</f>
        <v>49330</v>
      </c>
      <c r="L470" s="91">
        <f t="shared" si="45"/>
        <v>0</v>
      </c>
      <c r="M470" s="92">
        <f t="shared" si="46"/>
        <v>0</v>
      </c>
      <c r="N470" s="90">
        <f t="shared" si="47"/>
        <v>59350</v>
      </c>
      <c r="O470" s="93">
        <v>69040</v>
      </c>
      <c r="P470" s="89">
        <f t="shared" si="48"/>
        <v>59350</v>
      </c>
      <c r="Q470" s="89">
        <f t="shared" si="49"/>
        <v>0</v>
      </c>
      <c r="R470" s="315"/>
      <c r="S470" s="316"/>
      <c r="T470" s="70">
        <v>4</v>
      </c>
      <c r="U470" s="318"/>
    </row>
    <row r="471" spans="1:21">
      <c r="A471" s="317">
        <v>461</v>
      </c>
      <c r="B471" s="68" t="s">
        <v>1607</v>
      </c>
      <c r="C471" s="65" t="s">
        <v>12</v>
      </c>
      <c r="D471" s="66" t="s">
        <v>1609</v>
      </c>
      <c r="E471" s="67" t="s">
        <v>1610</v>
      </c>
      <c r="F471" s="68" t="s">
        <v>100</v>
      </c>
      <c r="G471" s="13" t="s">
        <v>1611</v>
      </c>
      <c r="H471" s="69" t="s">
        <v>18</v>
      </c>
      <c r="I471" s="51">
        <v>33610</v>
      </c>
      <c r="J471" s="128">
        <f>IF(H471="ครูผู้ช่วย",VLOOKUP(I471,[1]แผ่น1!$C$17:$E$18,3,TRUE),IF(H471="คศ.1",VLOOKUP(I471,[1]แผ่น1!$C$14:$E$15,3,TRUE),IF(H471="คศ.2",VLOOKUP(I471,[1]แผ่น1!$C$11:$E$12,3,TRUE),IF(H471="คศ.3",VLOOKUP(I471,[1]แผ่น1!$C$8:$E$9,3,TRUE),IF(H471="คศ.4",VLOOKUP(I471,[1]แผ่น1!$C$5:$E$6,3,TRUE),IF(H471="คศ.5",VLOOKUP(I471,[1]แผ่น1!$C$2:$E$3,3,TRUE),IF(H471="คศ.2(1)",VLOOKUP(I471,[1]แผ่น1!$C$14:$E$15,3,TRUE),IF(H471="คศ.3(2)",VLOOKUP(I471,[1]แผ่น1!$C$11:$E$12,3,TRUE),IF(H471="คศ.4(3)",VLOOKUP(I471,[1]แผ่น1!$C$8:$E$9,3,TRUE),IF(H471="คศ.5(4)",VLOOKUP(I471,[1]แผ่น1!$C$5:$E$6,3,TRUE),0))))))))))</f>
        <v>37200</v>
      </c>
      <c r="L471" s="91">
        <f t="shared" si="45"/>
        <v>0</v>
      </c>
      <c r="M471" s="92">
        <f t="shared" si="46"/>
        <v>0</v>
      </c>
      <c r="N471" s="90">
        <f t="shared" si="47"/>
        <v>33610</v>
      </c>
      <c r="O471" s="93">
        <v>69040</v>
      </c>
      <c r="P471" s="89">
        <f t="shared" si="48"/>
        <v>33610</v>
      </c>
      <c r="Q471" s="89">
        <f t="shared" si="49"/>
        <v>0</v>
      </c>
      <c r="R471" s="315"/>
      <c r="S471" s="316"/>
      <c r="T471" s="70">
        <v>4</v>
      </c>
      <c r="U471" s="318"/>
    </row>
    <row r="472" spans="1:21">
      <c r="A472" s="317">
        <v>462</v>
      </c>
      <c r="B472" s="68" t="s">
        <v>1607</v>
      </c>
      <c r="C472" s="65" t="s">
        <v>12</v>
      </c>
      <c r="D472" s="66" t="s">
        <v>1612</v>
      </c>
      <c r="E472" s="67" t="s">
        <v>1613</v>
      </c>
      <c r="F472" s="68" t="s">
        <v>100</v>
      </c>
      <c r="G472" s="13" t="s">
        <v>1614</v>
      </c>
      <c r="H472" s="69" t="s">
        <v>18</v>
      </c>
      <c r="I472" s="51">
        <v>49250</v>
      </c>
      <c r="J472" s="128">
        <f>IF(H472="ครูผู้ช่วย",VLOOKUP(I472,[1]แผ่น1!$C$17:$E$18,3,TRUE),IF(H472="คศ.1",VLOOKUP(I472,[1]แผ่น1!$C$14:$E$15,3,TRUE),IF(H472="คศ.2",VLOOKUP(I472,[1]แผ่น1!$C$11:$E$12,3,TRUE),IF(H472="คศ.3",VLOOKUP(I472,[1]แผ่น1!$C$8:$E$9,3,TRUE),IF(H472="คศ.4",VLOOKUP(I472,[1]แผ่น1!$C$5:$E$6,3,TRUE),IF(H472="คศ.5",VLOOKUP(I472,[1]แผ่น1!$C$2:$E$3,3,TRUE),IF(H472="คศ.2(1)",VLOOKUP(I472,[1]แผ่น1!$C$14:$E$15,3,TRUE),IF(H472="คศ.3(2)",VLOOKUP(I472,[1]แผ่น1!$C$11:$E$12,3,TRUE),IF(H472="คศ.4(3)",VLOOKUP(I472,[1]แผ่น1!$C$8:$E$9,3,TRUE),IF(H472="คศ.5(4)",VLOOKUP(I472,[1]แผ่น1!$C$5:$E$6,3,TRUE),0))))))))))</f>
        <v>49330</v>
      </c>
      <c r="L472" s="91">
        <f t="shared" si="45"/>
        <v>0</v>
      </c>
      <c r="M472" s="92">
        <f t="shared" si="46"/>
        <v>0</v>
      </c>
      <c r="N472" s="90">
        <f t="shared" si="47"/>
        <v>49250</v>
      </c>
      <c r="O472" s="93">
        <v>69040</v>
      </c>
      <c r="P472" s="89">
        <f t="shared" si="48"/>
        <v>49250</v>
      </c>
      <c r="Q472" s="89">
        <f t="shared" si="49"/>
        <v>0</v>
      </c>
      <c r="R472" s="315"/>
      <c r="S472" s="316"/>
      <c r="T472" s="70">
        <v>4</v>
      </c>
      <c r="U472" s="318"/>
    </row>
    <row r="473" spans="1:21">
      <c r="A473" s="317">
        <v>463</v>
      </c>
      <c r="B473" s="68" t="s">
        <v>1607</v>
      </c>
      <c r="C473" s="65" t="s">
        <v>12</v>
      </c>
      <c r="D473" s="66" t="s">
        <v>1615</v>
      </c>
      <c r="E473" s="67" t="s">
        <v>468</v>
      </c>
      <c r="F473" s="68" t="s">
        <v>100</v>
      </c>
      <c r="G473" s="13" t="s">
        <v>1616</v>
      </c>
      <c r="H473" s="69" t="s">
        <v>18</v>
      </c>
      <c r="I473" s="51">
        <v>59920</v>
      </c>
      <c r="J473" s="128">
        <f>IF(H473="ครูผู้ช่วย",VLOOKUP(I473,[1]แผ่น1!$C$17:$E$18,3,TRUE),IF(H473="คศ.1",VLOOKUP(I473,[1]แผ่น1!$C$14:$E$15,3,TRUE),IF(H473="คศ.2",VLOOKUP(I473,[1]แผ่น1!$C$11:$E$12,3,TRUE),IF(H473="คศ.3",VLOOKUP(I473,[1]แผ่น1!$C$8:$E$9,3,TRUE),IF(H473="คศ.4",VLOOKUP(I473,[1]แผ่น1!$C$5:$E$6,3,TRUE),IF(H473="คศ.5",VLOOKUP(I473,[1]แผ่น1!$C$2:$E$3,3,TRUE),IF(H473="คศ.2(1)",VLOOKUP(I473,[1]แผ่น1!$C$14:$E$15,3,TRUE),IF(H473="คศ.3(2)",VLOOKUP(I473,[1]แผ่น1!$C$11:$E$12,3,TRUE),IF(H473="คศ.4(3)",VLOOKUP(I473,[1]แผ่น1!$C$8:$E$9,3,TRUE),IF(H473="คศ.5(4)",VLOOKUP(I473,[1]แผ่น1!$C$5:$E$6,3,TRUE),0))))))))))</f>
        <v>49330</v>
      </c>
      <c r="L473" s="91">
        <f t="shared" si="45"/>
        <v>0</v>
      </c>
      <c r="M473" s="92">
        <f t="shared" si="46"/>
        <v>0</v>
      </c>
      <c r="N473" s="90">
        <f t="shared" si="47"/>
        <v>59920</v>
      </c>
      <c r="O473" s="93">
        <v>69040</v>
      </c>
      <c r="P473" s="89">
        <f t="shared" si="48"/>
        <v>59920</v>
      </c>
      <c r="Q473" s="89">
        <f t="shared" si="49"/>
        <v>0</v>
      </c>
      <c r="R473" s="315"/>
      <c r="S473" s="316"/>
      <c r="T473" s="70">
        <v>4</v>
      </c>
      <c r="U473" s="318"/>
    </row>
    <row r="474" spans="1:21">
      <c r="A474" s="317">
        <v>464</v>
      </c>
      <c r="B474" s="68" t="s">
        <v>1619</v>
      </c>
      <c r="C474" s="65" t="s">
        <v>19</v>
      </c>
      <c r="D474" s="66" t="s">
        <v>20</v>
      </c>
      <c r="E474" s="67" t="s">
        <v>1621</v>
      </c>
      <c r="F474" s="68" t="s">
        <v>100</v>
      </c>
      <c r="G474" s="21">
        <v>475</v>
      </c>
      <c r="H474" s="69" t="s">
        <v>18</v>
      </c>
      <c r="I474" s="51">
        <v>30280</v>
      </c>
      <c r="J474" s="128">
        <f>IF(H474="ครูผู้ช่วย",VLOOKUP(I474,[1]แผ่น1!$C$17:$E$18,3,TRUE),IF(H474="คศ.1",VLOOKUP(I474,[1]แผ่น1!$C$14:$E$15,3,TRUE),IF(H474="คศ.2",VLOOKUP(I474,[1]แผ่น1!$C$11:$E$12,3,TRUE),IF(H474="คศ.3",VLOOKUP(I474,[1]แผ่น1!$C$8:$E$9,3,TRUE),IF(H474="คศ.4",VLOOKUP(I474,[1]แผ่น1!$C$5:$E$6,3,TRUE),IF(H474="คศ.5",VLOOKUP(I474,[1]แผ่น1!$C$2:$E$3,3,TRUE),IF(H474="คศ.2(1)",VLOOKUP(I474,[1]แผ่น1!$C$14:$E$15,3,TRUE),IF(H474="คศ.3(2)",VLOOKUP(I474,[1]แผ่น1!$C$11:$E$12,3,TRUE),IF(H474="คศ.4(3)",VLOOKUP(I474,[1]แผ่น1!$C$8:$E$9,3,TRUE),IF(H474="คศ.5(4)",VLOOKUP(I474,[1]แผ่น1!$C$5:$E$6,3,TRUE),0))))))))))</f>
        <v>37200</v>
      </c>
      <c r="L474" s="91">
        <f t="shared" si="45"/>
        <v>0</v>
      </c>
      <c r="M474" s="92">
        <f t="shared" si="46"/>
        <v>0</v>
      </c>
      <c r="N474" s="90">
        <f t="shared" si="47"/>
        <v>30280</v>
      </c>
      <c r="O474" s="93">
        <v>69040</v>
      </c>
      <c r="P474" s="89">
        <f t="shared" si="48"/>
        <v>30280</v>
      </c>
      <c r="Q474" s="89">
        <f t="shared" si="49"/>
        <v>0</v>
      </c>
      <c r="R474" s="315"/>
      <c r="S474" s="316"/>
      <c r="T474" s="70">
        <v>4</v>
      </c>
      <c r="U474" s="318"/>
    </row>
    <row r="475" spans="1:21">
      <c r="A475" s="317">
        <v>465</v>
      </c>
      <c r="B475" s="68" t="s">
        <v>1619</v>
      </c>
      <c r="C475" s="65" t="s">
        <v>12</v>
      </c>
      <c r="D475" s="66" t="s">
        <v>1622</v>
      </c>
      <c r="E475" s="67" t="s">
        <v>1623</v>
      </c>
      <c r="F475" s="68" t="s">
        <v>100</v>
      </c>
      <c r="G475" s="13" t="s">
        <v>1624</v>
      </c>
      <c r="H475" s="69" t="s">
        <v>18</v>
      </c>
      <c r="I475" s="51">
        <v>52790</v>
      </c>
      <c r="J475" s="128">
        <f>IF(H475="ครูผู้ช่วย",VLOOKUP(I475,[1]แผ่น1!$C$17:$E$18,3,TRUE),IF(H475="คศ.1",VLOOKUP(I475,[1]แผ่น1!$C$14:$E$15,3,TRUE),IF(H475="คศ.2",VLOOKUP(I475,[1]แผ่น1!$C$11:$E$12,3,TRUE),IF(H475="คศ.3",VLOOKUP(I475,[1]แผ่น1!$C$8:$E$9,3,TRUE),IF(H475="คศ.4",VLOOKUP(I475,[1]แผ่น1!$C$5:$E$6,3,TRUE),IF(H475="คศ.5",VLOOKUP(I475,[1]แผ่น1!$C$2:$E$3,3,TRUE),IF(H475="คศ.2(1)",VLOOKUP(I475,[1]แผ่น1!$C$14:$E$15,3,TRUE),IF(H475="คศ.3(2)",VLOOKUP(I475,[1]แผ่น1!$C$11:$E$12,3,TRUE),IF(H475="คศ.4(3)",VLOOKUP(I475,[1]แผ่น1!$C$8:$E$9,3,TRUE),IF(H475="คศ.5(4)",VLOOKUP(I475,[1]แผ่น1!$C$5:$E$6,3,TRUE),0))))))))))</f>
        <v>49330</v>
      </c>
      <c r="L475" s="91">
        <f t="shared" si="45"/>
        <v>0</v>
      </c>
      <c r="M475" s="92">
        <f t="shared" si="46"/>
        <v>0</v>
      </c>
      <c r="N475" s="90">
        <f t="shared" si="47"/>
        <v>52790</v>
      </c>
      <c r="O475" s="93">
        <v>69040</v>
      </c>
      <c r="P475" s="89">
        <f t="shared" si="48"/>
        <v>52790</v>
      </c>
      <c r="Q475" s="89">
        <f t="shared" si="49"/>
        <v>0</v>
      </c>
      <c r="R475" s="315"/>
      <c r="S475" s="316"/>
      <c r="T475" s="70">
        <v>4</v>
      </c>
      <c r="U475" s="318"/>
    </row>
    <row r="476" spans="1:21">
      <c r="A476" s="317">
        <v>466</v>
      </c>
      <c r="B476" s="68" t="s">
        <v>1627</v>
      </c>
      <c r="C476" s="65" t="s">
        <v>23</v>
      </c>
      <c r="D476" s="66" t="s">
        <v>1629</v>
      </c>
      <c r="E476" s="67" t="s">
        <v>1630</v>
      </c>
      <c r="F476" s="68" t="s">
        <v>100</v>
      </c>
      <c r="G476" s="13" t="s">
        <v>1631</v>
      </c>
      <c r="H476" s="69" t="s">
        <v>18</v>
      </c>
      <c r="I476" s="51">
        <v>58280</v>
      </c>
      <c r="J476" s="128">
        <f>IF(H476="ครูผู้ช่วย",VLOOKUP(I476,[1]แผ่น1!$C$17:$E$18,3,TRUE),IF(H476="คศ.1",VLOOKUP(I476,[1]แผ่น1!$C$14:$E$15,3,TRUE),IF(H476="คศ.2",VLOOKUP(I476,[1]แผ่น1!$C$11:$E$12,3,TRUE),IF(H476="คศ.3",VLOOKUP(I476,[1]แผ่น1!$C$8:$E$9,3,TRUE),IF(H476="คศ.4",VLOOKUP(I476,[1]แผ่น1!$C$5:$E$6,3,TRUE),IF(H476="คศ.5",VLOOKUP(I476,[1]แผ่น1!$C$2:$E$3,3,TRUE),IF(H476="คศ.2(1)",VLOOKUP(I476,[1]แผ่น1!$C$14:$E$15,3,TRUE),IF(H476="คศ.3(2)",VLOOKUP(I476,[1]แผ่น1!$C$11:$E$12,3,TRUE),IF(H476="คศ.4(3)",VLOOKUP(I476,[1]แผ่น1!$C$8:$E$9,3,TRUE),IF(H476="คศ.5(4)",VLOOKUP(I476,[1]แผ่น1!$C$5:$E$6,3,TRUE),0))))))))))</f>
        <v>49330</v>
      </c>
      <c r="L476" s="91">
        <f t="shared" si="45"/>
        <v>0</v>
      </c>
      <c r="M476" s="92">
        <f t="shared" si="46"/>
        <v>0</v>
      </c>
      <c r="N476" s="90">
        <f t="shared" si="47"/>
        <v>58280</v>
      </c>
      <c r="O476" s="93">
        <v>69040</v>
      </c>
      <c r="P476" s="89">
        <f t="shared" si="48"/>
        <v>58280</v>
      </c>
      <c r="Q476" s="89">
        <f t="shared" si="49"/>
        <v>0</v>
      </c>
      <c r="R476" s="315"/>
      <c r="S476" s="316"/>
      <c r="T476" s="70">
        <v>4</v>
      </c>
      <c r="U476" s="318"/>
    </row>
    <row r="477" spans="1:21">
      <c r="A477" s="317">
        <v>467</v>
      </c>
      <c r="B477" s="68" t="s">
        <v>1627</v>
      </c>
      <c r="C477" s="65" t="s">
        <v>12</v>
      </c>
      <c r="D477" s="66" t="s">
        <v>1632</v>
      </c>
      <c r="E477" s="67" t="s">
        <v>1633</v>
      </c>
      <c r="F477" s="68" t="s">
        <v>100</v>
      </c>
      <c r="G477" s="13" t="s">
        <v>1634</v>
      </c>
      <c r="H477" s="69" t="s">
        <v>18</v>
      </c>
      <c r="I477" s="51">
        <v>58330</v>
      </c>
      <c r="J477" s="128">
        <f>IF(H477="ครูผู้ช่วย",VLOOKUP(I477,[1]แผ่น1!$C$17:$E$18,3,TRUE),IF(H477="คศ.1",VLOOKUP(I477,[1]แผ่น1!$C$14:$E$15,3,TRUE),IF(H477="คศ.2",VLOOKUP(I477,[1]แผ่น1!$C$11:$E$12,3,TRUE),IF(H477="คศ.3",VLOOKUP(I477,[1]แผ่น1!$C$8:$E$9,3,TRUE),IF(H477="คศ.4",VLOOKUP(I477,[1]แผ่น1!$C$5:$E$6,3,TRUE),IF(H477="คศ.5",VLOOKUP(I477,[1]แผ่น1!$C$2:$E$3,3,TRUE),IF(H477="คศ.2(1)",VLOOKUP(I477,[1]แผ่น1!$C$14:$E$15,3,TRUE),IF(H477="คศ.3(2)",VLOOKUP(I477,[1]แผ่น1!$C$11:$E$12,3,TRUE),IF(H477="คศ.4(3)",VLOOKUP(I477,[1]แผ่น1!$C$8:$E$9,3,TRUE),IF(H477="คศ.5(4)",VLOOKUP(I477,[1]แผ่น1!$C$5:$E$6,3,TRUE),0))))))))))</f>
        <v>49330</v>
      </c>
      <c r="L477" s="91">
        <f t="shared" si="45"/>
        <v>0</v>
      </c>
      <c r="M477" s="92">
        <f t="shared" si="46"/>
        <v>0</v>
      </c>
      <c r="N477" s="90">
        <f t="shared" si="47"/>
        <v>58330</v>
      </c>
      <c r="O477" s="93">
        <v>69040</v>
      </c>
      <c r="P477" s="89">
        <f t="shared" si="48"/>
        <v>58330</v>
      </c>
      <c r="Q477" s="89">
        <f t="shared" si="49"/>
        <v>0</v>
      </c>
      <c r="R477" s="315"/>
      <c r="S477" s="316"/>
      <c r="T477" s="70">
        <v>4</v>
      </c>
      <c r="U477" s="318"/>
    </row>
    <row r="478" spans="1:21">
      <c r="A478" s="317">
        <v>468</v>
      </c>
      <c r="B478" s="68" t="s">
        <v>1627</v>
      </c>
      <c r="C478" s="65" t="s">
        <v>12</v>
      </c>
      <c r="D478" s="66" t="s">
        <v>1635</v>
      </c>
      <c r="E478" s="67" t="s">
        <v>1636</v>
      </c>
      <c r="F478" s="68" t="s">
        <v>100</v>
      </c>
      <c r="G478" s="13" t="s">
        <v>1637</v>
      </c>
      <c r="H478" s="69" t="s">
        <v>18</v>
      </c>
      <c r="I478" s="51">
        <v>58180</v>
      </c>
      <c r="J478" s="128">
        <f>IF(H478="ครูผู้ช่วย",VLOOKUP(I478,[1]แผ่น1!$C$17:$E$18,3,TRUE),IF(H478="คศ.1",VLOOKUP(I478,[1]แผ่น1!$C$14:$E$15,3,TRUE),IF(H478="คศ.2",VLOOKUP(I478,[1]แผ่น1!$C$11:$E$12,3,TRUE),IF(H478="คศ.3",VLOOKUP(I478,[1]แผ่น1!$C$8:$E$9,3,TRUE),IF(H478="คศ.4",VLOOKUP(I478,[1]แผ่น1!$C$5:$E$6,3,TRUE),IF(H478="คศ.5",VLOOKUP(I478,[1]แผ่น1!$C$2:$E$3,3,TRUE),IF(H478="คศ.2(1)",VLOOKUP(I478,[1]แผ่น1!$C$14:$E$15,3,TRUE),IF(H478="คศ.3(2)",VLOOKUP(I478,[1]แผ่น1!$C$11:$E$12,3,TRUE),IF(H478="คศ.4(3)",VLOOKUP(I478,[1]แผ่น1!$C$8:$E$9,3,TRUE),IF(H478="คศ.5(4)",VLOOKUP(I478,[1]แผ่น1!$C$5:$E$6,3,TRUE),0))))))))))</f>
        <v>49330</v>
      </c>
      <c r="L478" s="91">
        <f t="shared" si="45"/>
        <v>0</v>
      </c>
      <c r="M478" s="92">
        <f t="shared" si="46"/>
        <v>0</v>
      </c>
      <c r="N478" s="90">
        <f t="shared" si="47"/>
        <v>58180</v>
      </c>
      <c r="O478" s="93">
        <v>69040</v>
      </c>
      <c r="P478" s="89">
        <f t="shared" si="48"/>
        <v>58180</v>
      </c>
      <c r="Q478" s="89">
        <f t="shared" si="49"/>
        <v>0</v>
      </c>
      <c r="R478" s="315"/>
      <c r="S478" s="316"/>
      <c r="T478" s="70">
        <v>4</v>
      </c>
      <c r="U478" s="318"/>
    </row>
    <row r="479" spans="1:21">
      <c r="A479" s="317">
        <v>469</v>
      </c>
      <c r="B479" s="68" t="s">
        <v>1627</v>
      </c>
      <c r="C479" s="65" t="s">
        <v>12</v>
      </c>
      <c r="D479" s="66" t="s">
        <v>1638</v>
      </c>
      <c r="E479" s="67" t="s">
        <v>1639</v>
      </c>
      <c r="F479" s="68" t="s">
        <v>100</v>
      </c>
      <c r="G479" s="13" t="s">
        <v>1640</v>
      </c>
      <c r="H479" s="69" t="s">
        <v>18</v>
      </c>
      <c r="I479" s="51">
        <v>49450</v>
      </c>
      <c r="J479" s="128">
        <f>IF(H479="ครูผู้ช่วย",VLOOKUP(I479,[1]แผ่น1!$C$17:$E$18,3,TRUE),IF(H479="คศ.1",VLOOKUP(I479,[1]แผ่น1!$C$14:$E$15,3,TRUE),IF(H479="คศ.2",VLOOKUP(I479,[1]แผ่น1!$C$11:$E$12,3,TRUE),IF(H479="คศ.3",VLOOKUP(I479,[1]แผ่น1!$C$8:$E$9,3,TRUE),IF(H479="คศ.4",VLOOKUP(I479,[1]แผ่น1!$C$5:$E$6,3,TRUE),IF(H479="คศ.5",VLOOKUP(I479,[1]แผ่น1!$C$2:$E$3,3,TRUE),IF(H479="คศ.2(1)",VLOOKUP(I479,[1]แผ่น1!$C$14:$E$15,3,TRUE),IF(H479="คศ.3(2)",VLOOKUP(I479,[1]แผ่น1!$C$11:$E$12,3,TRUE),IF(H479="คศ.4(3)",VLOOKUP(I479,[1]แผ่น1!$C$8:$E$9,3,TRUE),IF(H479="คศ.5(4)",VLOOKUP(I479,[1]แผ่น1!$C$5:$E$6,3,TRUE),0))))))))))</f>
        <v>49330</v>
      </c>
      <c r="L479" s="91">
        <f t="shared" si="45"/>
        <v>0</v>
      </c>
      <c r="M479" s="92">
        <f t="shared" si="46"/>
        <v>0</v>
      </c>
      <c r="N479" s="90">
        <f t="shared" si="47"/>
        <v>49450</v>
      </c>
      <c r="O479" s="93">
        <v>69040</v>
      </c>
      <c r="P479" s="89">
        <f t="shared" si="48"/>
        <v>49450</v>
      </c>
      <c r="Q479" s="89">
        <f t="shared" si="49"/>
        <v>0</v>
      </c>
      <c r="R479" s="315"/>
      <c r="S479" s="316"/>
      <c r="T479" s="70">
        <v>4</v>
      </c>
      <c r="U479" s="318"/>
    </row>
    <row r="480" spans="1:21">
      <c r="A480" s="317">
        <v>470</v>
      </c>
      <c r="B480" s="68" t="s">
        <v>1627</v>
      </c>
      <c r="C480" s="65" t="s">
        <v>12</v>
      </c>
      <c r="D480" s="66" t="s">
        <v>1641</v>
      </c>
      <c r="E480" s="67" t="s">
        <v>1642</v>
      </c>
      <c r="F480" s="68" t="s">
        <v>100</v>
      </c>
      <c r="G480" s="13" t="s">
        <v>1643</v>
      </c>
      <c r="H480" s="69" t="s">
        <v>18</v>
      </c>
      <c r="I480" s="51">
        <v>51610</v>
      </c>
      <c r="J480" s="128">
        <f>IF(H480="ครูผู้ช่วย",VLOOKUP(I480,[1]แผ่น1!$C$17:$E$18,3,TRUE),IF(H480="คศ.1",VLOOKUP(I480,[1]แผ่น1!$C$14:$E$15,3,TRUE),IF(H480="คศ.2",VLOOKUP(I480,[1]แผ่น1!$C$11:$E$12,3,TRUE),IF(H480="คศ.3",VLOOKUP(I480,[1]แผ่น1!$C$8:$E$9,3,TRUE),IF(H480="คศ.4",VLOOKUP(I480,[1]แผ่น1!$C$5:$E$6,3,TRUE),IF(H480="คศ.5",VLOOKUP(I480,[1]แผ่น1!$C$2:$E$3,3,TRUE),IF(H480="คศ.2(1)",VLOOKUP(I480,[1]แผ่น1!$C$14:$E$15,3,TRUE),IF(H480="คศ.3(2)",VLOOKUP(I480,[1]แผ่น1!$C$11:$E$12,3,TRUE),IF(H480="คศ.4(3)",VLOOKUP(I480,[1]แผ่น1!$C$8:$E$9,3,TRUE),IF(H480="คศ.5(4)",VLOOKUP(I480,[1]แผ่น1!$C$5:$E$6,3,TRUE),0))))))))))</f>
        <v>49330</v>
      </c>
      <c r="L480" s="91">
        <f t="shared" si="45"/>
        <v>0</v>
      </c>
      <c r="M480" s="92">
        <f t="shared" si="46"/>
        <v>0</v>
      </c>
      <c r="N480" s="90">
        <f t="shared" si="47"/>
        <v>51610</v>
      </c>
      <c r="O480" s="93">
        <v>69040</v>
      </c>
      <c r="P480" s="89">
        <f t="shared" si="48"/>
        <v>51610</v>
      </c>
      <c r="Q480" s="89">
        <f t="shared" si="49"/>
        <v>0</v>
      </c>
      <c r="R480" s="315"/>
      <c r="S480" s="316"/>
      <c r="T480" s="70">
        <v>4</v>
      </c>
      <c r="U480" s="318"/>
    </row>
    <row r="481" spans="1:21">
      <c r="A481" s="317">
        <v>471</v>
      </c>
      <c r="B481" s="68" t="s">
        <v>1627</v>
      </c>
      <c r="C481" s="65" t="s">
        <v>12</v>
      </c>
      <c r="D481" s="66" t="s">
        <v>604</v>
      </c>
      <c r="E481" s="67" t="s">
        <v>1644</v>
      </c>
      <c r="F481" s="68" t="s">
        <v>100</v>
      </c>
      <c r="G481" s="13" t="s">
        <v>1645</v>
      </c>
      <c r="H481" s="69" t="s">
        <v>18</v>
      </c>
      <c r="I481" s="51">
        <v>38940</v>
      </c>
      <c r="J481" s="128">
        <f>IF(H481="ครูผู้ช่วย",VLOOKUP(I481,[1]แผ่น1!$C$17:$E$18,3,TRUE),IF(H481="คศ.1",VLOOKUP(I481,[1]แผ่น1!$C$14:$E$15,3,TRUE),IF(H481="คศ.2",VLOOKUP(I481,[1]แผ่น1!$C$11:$E$12,3,TRUE),IF(H481="คศ.3",VLOOKUP(I481,[1]แผ่น1!$C$8:$E$9,3,TRUE),IF(H481="คศ.4",VLOOKUP(I481,[1]แผ่น1!$C$5:$E$6,3,TRUE),IF(H481="คศ.5",VLOOKUP(I481,[1]แผ่น1!$C$2:$E$3,3,TRUE),IF(H481="คศ.2(1)",VLOOKUP(I481,[1]แผ่น1!$C$14:$E$15,3,TRUE),IF(H481="คศ.3(2)",VLOOKUP(I481,[1]แผ่น1!$C$11:$E$12,3,TRUE),IF(H481="คศ.4(3)",VLOOKUP(I481,[1]แผ่น1!$C$8:$E$9,3,TRUE),IF(H481="คศ.5(4)",VLOOKUP(I481,[1]แผ่น1!$C$5:$E$6,3,TRUE),0))))))))))</f>
        <v>37200</v>
      </c>
      <c r="L481" s="91">
        <f t="shared" si="45"/>
        <v>0</v>
      </c>
      <c r="M481" s="92">
        <f t="shared" si="46"/>
        <v>0</v>
      </c>
      <c r="N481" s="90">
        <f t="shared" si="47"/>
        <v>38940</v>
      </c>
      <c r="O481" s="93">
        <v>69040</v>
      </c>
      <c r="P481" s="89">
        <f t="shared" si="48"/>
        <v>38940</v>
      </c>
      <c r="Q481" s="89">
        <f t="shared" si="49"/>
        <v>0</v>
      </c>
      <c r="R481" s="315"/>
      <c r="S481" s="316"/>
      <c r="T481" s="70">
        <v>4</v>
      </c>
      <c r="U481" s="318"/>
    </row>
    <row r="482" spans="1:21">
      <c r="A482" s="317">
        <v>472</v>
      </c>
      <c r="B482" s="68" t="s">
        <v>1627</v>
      </c>
      <c r="C482" s="65" t="s">
        <v>19</v>
      </c>
      <c r="D482" s="66" t="s">
        <v>738</v>
      </c>
      <c r="E482" s="67" t="s">
        <v>1646</v>
      </c>
      <c r="F482" s="68" t="s">
        <v>100</v>
      </c>
      <c r="G482" s="13" t="s">
        <v>1647</v>
      </c>
      <c r="H482" s="69" t="s">
        <v>98</v>
      </c>
      <c r="I482" s="51">
        <v>17890</v>
      </c>
      <c r="J482" s="128">
        <f>IF(H482="ครูผู้ช่วย",VLOOKUP(I482,[1]แผ่น1!$C$17:$E$18,3,TRUE),IF(H482="คศ.1",VLOOKUP(I482,[1]แผ่น1!$C$14:$E$15,3,TRUE),IF(H482="คศ.2",VLOOKUP(I482,[1]แผ่น1!$C$11:$E$12,3,TRUE),IF(H482="คศ.3",VLOOKUP(I482,[1]แผ่น1!$C$8:$E$9,3,TRUE),IF(H482="คศ.4",VLOOKUP(I482,[1]แผ่น1!$C$5:$E$6,3,TRUE),IF(H482="คศ.5",VLOOKUP(I482,[1]แผ่น1!$C$2:$E$3,3,TRUE),IF(H482="คศ.2(1)",VLOOKUP(I482,[1]แผ่น1!$C$14:$E$15,3,TRUE),IF(H482="คศ.3(2)",VLOOKUP(I482,[1]แผ่น1!$C$11:$E$12,3,TRUE),IF(H482="คศ.4(3)",VLOOKUP(I482,[1]แผ่น1!$C$8:$E$9,3,TRUE),IF(H482="คศ.5(4)",VLOOKUP(I482,[1]แผ่น1!$C$5:$E$6,3,TRUE),0))))))))))</f>
        <v>22780</v>
      </c>
      <c r="L482" s="91">
        <f t="shared" si="45"/>
        <v>0</v>
      </c>
      <c r="M482" s="92">
        <f t="shared" si="46"/>
        <v>0</v>
      </c>
      <c r="N482" s="90">
        <f t="shared" si="47"/>
        <v>17890</v>
      </c>
      <c r="O482" s="93">
        <v>41620</v>
      </c>
      <c r="P482" s="89">
        <f t="shared" si="48"/>
        <v>17890</v>
      </c>
      <c r="Q482" s="89">
        <f t="shared" si="49"/>
        <v>0</v>
      </c>
      <c r="R482" s="315"/>
      <c r="S482" s="316"/>
      <c r="T482" s="70">
        <v>4</v>
      </c>
      <c r="U482" s="318"/>
    </row>
    <row r="483" spans="1:21">
      <c r="A483" s="317">
        <v>473</v>
      </c>
      <c r="B483" s="68" t="s">
        <v>1627</v>
      </c>
      <c r="C483" s="65" t="s">
        <v>19</v>
      </c>
      <c r="D483" s="66" t="s">
        <v>1648</v>
      </c>
      <c r="E483" s="67" t="s">
        <v>1649</v>
      </c>
      <c r="F483" s="68" t="s">
        <v>100</v>
      </c>
      <c r="G483" s="13" t="s">
        <v>1650</v>
      </c>
      <c r="H483" s="69" t="s">
        <v>18</v>
      </c>
      <c r="I483" s="51">
        <v>67460</v>
      </c>
      <c r="J483" s="128">
        <f>IF(H483="ครูผู้ช่วย",VLOOKUP(I483,[1]แผ่น1!$C$17:$E$18,3,TRUE),IF(H483="คศ.1",VLOOKUP(I483,[1]แผ่น1!$C$14:$E$15,3,TRUE),IF(H483="คศ.2",VLOOKUP(I483,[1]แผ่น1!$C$11:$E$12,3,TRUE),IF(H483="คศ.3",VLOOKUP(I483,[1]แผ่น1!$C$8:$E$9,3,TRUE),IF(H483="คศ.4",VLOOKUP(I483,[1]แผ่น1!$C$5:$E$6,3,TRUE),IF(H483="คศ.5",VLOOKUP(I483,[1]แผ่น1!$C$2:$E$3,3,TRUE),IF(H483="คศ.2(1)",VLOOKUP(I483,[1]แผ่น1!$C$14:$E$15,3,TRUE),IF(H483="คศ.3(2)",VLOOKUP(I483,[1]แผ่น1!$C$11:$E$12,3,TRUE),IF(H483="คศ.4(3)",VLOOKUP(I483,[1]แผ่น1!$C$8:$E$9,3,TRUE),IF(H483="คศ.5(4)",VLOOKUP(I483,[1]แผ่น1!$C$5:$E$6,3,TRUE),0))))))))))</f>
        <v>49330</v>
      </c>
      <c r="L483" s="91">
        <f t="shared" si="45"/>
        <v>0</v>
      </c>
      <c r="M483" s="92">
        <f t="shared" si="46"/>
        <v>0</v>
      </c>
      <c r="N483" s="90">
        <f t="shared" si="47"/>
        <v>67460</v>
      </c>
      <c r="O483" s="93">
        <v>69040</v>
      </c>
      <c r="P483" s="89">
        <f t="shared" si="48"/>
        <v>67460</v>
      </c>
      <c r="Q483" s="89">
        <f t="shared" si="49"/>
        <v>0</v>
      </c>
      <c r="R483" s="315"/>
      <c r="S483" s="316"/>
      <c r="T483" s="70">
        <v>4</v>
      </c>
      <c r="U483" s="318"/>
    </row>
    <row r="484" spans="1:21">
      <c r="A484" s="317">
        <v>474</v>
      </c>
      <c r="B484" s="68" t="s">
        <v>1627</v>
      </c>
      <c r="C484" s="65" t="s">
        <v>12</v>
      </c>
      <c r="D484" s="66" t="s">
        <v>1651</v>
      </c>
      <c r="E484" s="67" t="s">
        <v>1652</v>
      </c>
      <c r="F484" s="68" t="s">
        <v>100</v>
      </c>
      <c r="G484" s="13" t="s">
        <v>1653</v>
      </c>
      <c r="H484" s="69" t="s">
        <v>18</v>
      </c>
      <c r="I484" s="51">
        <v>56320</v>
      </c>
      <c r="J484" s="128">
        <f>IF(H484="ครูผู้ช่วย",VLOOKUP(I484,[1]แผ่น1!$C$17:$E$18,3,TRUE),IF(H484="คศ.1",VLOOKUP(I484,[1]แผ่น1!$C$14:$E$15,3,TRUE),IF(H484="คศ.2",VLOOKUP(I484,[1]แผ่น1!$C$11:$E$12,3,TRUE),IF(H484="คศ.3",VLOOKUP(I484,[1]แผ่น1!$C$8:$E$9,3,TRUE),IF(H484="คศ.4",VLOOKUP(I484,[1]แผ่น1!$C$5:$E$6,3,TRUE),IF(H484="คศ.5",VLOOKUP(I484,[1]แผ่น1!$C$2:$E$3,3,TRUE),IF(H484="คศ.2(1)",VLOOKUP(I484,[1]แผ่น1!$C$14:$E$15,3,TRUE),IF(H484="คศ.3(2)",VLOOKUP(I484,[1]แผ่น1!$C$11:$E$12,3,TRUE),IF(H484="คศ.4(3)",VLOOKUP(I484,[1]แผ่น1!$C$8:$E$9,3,TRUE),IF(H484="คศ.5(4)",VLOOKUP(I484,[1]แผ่น1!$C$5:$E$6,3,TRUE),0))))))))))</f>
        <v>49330</v>
      </c>
      <c r="L484" s="91">
        <f t="shared" si="45"/>
        <v>0</v>
      </c>
      <c r="M484" s="92">
        <f t="shared" si="46"/>
        <v>0</v>
      </c>
      <c r="N484" s="90">
        <f t="shared" si="47"/>
        <v>56320</v>
      </c>
      <c r="O484" s="93">
        <v>69040</v>
      </c>
      <c r="P484" s="89">
        <f t="shared" si="48"/>
        <v>56320</v>
      </c>
      <c r="Q484" s="89">
        <f t="shared" si="49"/>
        <v>0</v>
      </c>
      <c r="R484" s="315"/>
      <c r="S484" s="316"/>
      <c r="T484" s="70">
        <v>4</v>
      </c>
      <c r="U484" s="318"/>
    </row>
    <row r="485" spans="1:21">
      <c r="A485" s="317">
        <v>475</v>
      </c>
      <c r="B485" s="68" t="s">
        <v>1627</v>
      </c>
      <c r="C485" s="65" t="s">
        <v>12</v>
      </c>
      <c r="D485" s="66" t="s">
        <v>1654</v>
      </c>
      <c r="E485" s="67" t="s">
        <v>1655</v>
      </c>
      <c r="F485" s="68" t="s">
        <v>100</v>
      </c>
      <c r="G485" s="13" t="s">
        <v>1656</v>
      </c>
      <c r="H485" s="69" t="s">
        <v>18</v>
      </c>
      <c r="I485" s="51">
        <v>49850</v>
      </c>
      <c r="J485" s="128">
        <f>IF(H485="ครูผู้ช่วย",VLOOKUP(I485,[1]แผ่น1!$C$17:$E$18,3,TRUE),IF(H485="คศ.1",VLOOKUP(I485,[1]แผ่น1!$C$14:$E$15,3,TRUE),IF(H485="คศ.2",VLOOKUP(I485,[1]แผ่น1!$C$11:$E$12,3,TRUE),IF(H485="คศ.3",VLOOKUP(I485,[1]แผ่น1!$C$8:$E$9,3,TRUE),IF(H485="คศ.4",VLOOKUP(I485,[1]แผ่น1!$C$5:$E$6,3,TRUE),IF(H485="คศ.5",VLOOKUP(I485,[1]แผ่น1!$C$2:$E$3,3,TRUE),IF(H485="คศ.2(1)",VLOOKUP(I485,[1]แผ่น1!$C$14:$E$15,3,TRUE),IF(H485="คศ.3(2)",VLOOKUP(I485,[1]แผ่น1!$C$11:$E$12,3,TRUE),IF(H485="คศ.4(3)",VLOOKUP(I485,[1]แผ่น1!$C$8:$E$9,3,TRUE),IF(H485="คศ.5(4)",VLOOKUP(I485,[1]แผ่น1!$C$5:$E$6,3,TRUE),0))))))))))</f>
        <v>49330</v>
      </c>
      <c r="L485" s="91">
        <f t="shared" si="45"/>
        <v>0</v>
      </c>
      <c r="M485" s="92">
        <f t="shared" si="46"/>
        <v>0</v>
      </c>
      <c r="N485" s="90">
        <f t="shared" si="47"/>
        <v>49850</v>
      </c>
      <c r="O485" s="93">
        <v>69040</v>
      </c>
      <c r="P485" s="89">
        <f t="shared" si="48"/>
        <v>49850</v>
      </c>
      <c r="Q485" s="89">
        <f t="shared" si="49"/>
        <v>0</v>
      </c>
      <c r="R485" s="315"/>
      <c r="S485" s="316"/>
      <c r="T485" s="70">
        <v>4</v>
      </c>
      <c r="U485" s="318"/>
    </row>
    <row r="486" spans="1:21">
      <c r="A486" s="317">
        <v>476</v>
      </c>
      <c r="B486" s="68" t="s">
        <v>1627</v>
      </c>
      <c r="C486" s="65" t="s">
        <v>19</v>
      </c>
      <c r="D486" s="66" t="s">
        <v>1657</v>
      </c>
      <c r="E486" s="67" t="s">
        <v>1658</v>
      </c>
      <c r="F486" s="68" t="s">
        <v>100</v>
      </c>
      <c r="G486" s="13" t="s">
        <v>1659</v>
      </c>
      <c r="H486" s="69" t="s">
        <v>98</v>
      </c>
      <c r="I486" s="51">
        <v>18980</v>
      </c>
      <c r="J486" s="128">
        <f>IF(H486="ครูผู้ช่วย",VLOOKUP(I486,[1]แผ่น1!$C$17:$E$18,3,TRUE),IF(H486="คศ.1",VLOOKUP(I486,[1]แผ่น1!$C$14:$E$15,3,TRUE),IF(H486="คศ.2",VLOOKUP(I486,[1]แผ่น1!$C$11:$E$12,3,TRUE),IF(H486="คศ.3",VLOOKUP(I486,[1]แผ่น1!$C$8:$E$9,3,TRUE),IF(H486="คศ.4",VLOOKUP(I486,[1]แผ่น1!$C$5:$E$6,3,TRUE),IF(H486="คศ.5",VLOOKUP(I486,[1]แผ่น1!$C$2:$E$3,3,TRUE),IF(H486="คศ.2(1)",VLOOKUP(I486,[1]แผ่น1!$C$14:$E$15,3,TRUE),IF(H486="คศ.3(2)",VLOOKUP(I486,[1]แผ่น1!$C$11:$E$12,3,TRUE),IF(H486="คศ.4(3)",VLOOKUP(I486,[1]แผ่น1!$C$8:$E$9,3,TRUE),IF(H486="คศ.5(4)",VLOOKUP(I486,[1]แผ่น1!$C$5:$E$6,3,TRUE),0))))))))))</f>
        <v>22780</v>
      </c>
      <c r="L486" s="91">
        <f t="shared" si="45"/>
        <v>0</v>
      </c>
      <c r="M486" s="92">
        <f t="shared" si="46"/>
        <v>0</v>
      </c>
      <c r="N486" s="90">
        <f t="shared" si="47"/>
        <v>18980</v>
      </c>
      <c r="O486" s="93">
        <v>41620</v>
      </c>
      <c r="P486" s="89">
        <f t="shared" si="48"/>
        <v>18980</v>
      </c>
      <c r="Q486" s="89">
        <f t="shared" si="49"/>
        <v>0</v>
      </c>
      <c r="R486" s="315"/>
      <c r="S486" s="316"/>
      <c r="T486" s="70">
        <v>4</v>
      </c>
      <c r="U486" s="318"/>
    </row>
    <row r="487" spans="1:21">
      <c r="A487" s="317">
        <v>477</v>
      </c>
      <c r="B487" s="68" t="s">
        <v>1627</v>
      </c>
      <c r="C487" s="65" t="s">
        <v>12</v>
      </c>
      <c r="D487" s="66" t="s">
        <v>1660</v>
      </c>
      <c r="E487" s="67" t="s">
        <v>1344</v>
      </c>
      <c r="F487" s="68" t="s">
        <v>100</v>
      </c>
      <c r="G487" s="13" t="s">
        <v>1661</v>
      </c>
      <c r="H487" s="69" t="s">
        <v>18</v>
      </c>
      <c r="I487" s="51">
        <v>39900</v>
      </c>
      <c r="J487" s="128">
        <f>IF(H487="ครูผู้ช่วย",VLOOKUP(I487,[1]แผ่น1!$C$17:$E$18,3,TRUE),IF(H487="คศ.1",VLOOKUP(I487,[1]แผ่น1!$C$14:$E$15,3,TRUE),IF(H487="คศ.2",VLOOKUP(I487,[1]แผ่น1!$C$11:$E$12,3,TRUE),IF(H487="คศ.3",VLOOKUP(I487,[1]แผ่น1!$C$8:$E$9,3,TRUE),IF(H487="คศ.4",VLOOKUP(I487,[1]แผ่น1!$C$5:$E$6,3,TRUE),IF(H487="คศ.5",VLOOKUP(I487,[1]แผ่น1!$C$2:$E$3,3,TRUE),IF(H487="คศ.2(1)",VLOOKUP(I487,[1]แผ่น1!$C$14:$E$15,3,TRUE),IF(H487="คศ.3(2)",VLOOKUP(I487,[1]แผ่น1!$C$11:$E$12,3,TRUE),IF(H487="คศ.4(3)",VLOOKUP(I487,[1]แผ่น1!$C$8:$E$9,3,TRUE),IF(H487="คศ.5(4)",VLOOKUP(I487,[1]แผ่น1!$C$5:$E$6,3,TRUE),0))))))))))</f>
        <v>37200</v>
      </c>
      <c r="L487" s="91">
        <f t="shared" si="45"/>
        <v>0</v>
      </c>
      <c r="M487" s="92">
        <f t="shared" si="46"/>
        <v>0</v>
      </c>
      <c r="N487" s="90">
        <f t="shared" si="47"/>
        <v>39900</v>
      </c>
      <c r="O487" s="93">
        <v>69040</v>
      </c>
      <c r="P487" s="89">
        <f t="shared" si="48"/>
        <v>39900</v>
      </c>
      <c r="Q487" s="89">
        <f t="shared" si="49"/>
        <v>0</v>
      </c>
      <c r="R487" s="315"/>
      <c r="S487" s="316"/>
      <c r="T487" s="70">
        <v>4</v>
      </c>
      <c r="U487" s="318"/>
    </row>
    <row r="488" spans="1:21">
      <c r="A488" s="317">
        <v>478</v>
      </c>
      <c r="B488" s="68" t="s">
        <v>1627</v>
      </c>
      <c r="C488" s="65" t="s">
        <v>19</v>
      </c>
      <c r="D488" s="66" t="s">
        <v>1662</v>
      </c>
      <c r="E488" s="67" t="s">
        <v>1663</v>
      </c>
      <c r="F488" s="68" t="s">
        <v>100</v>
      </c>
      <c r="G488" s="13" t="s">
        <v>1664</v>
      </c>
      <c r="H488" s="69" t="s">
        <v>18</v>
      </c>
      <c r="I488" s="51">
        <v>55470</v>
      </c>
      <c r="J488" s="128">
        <f>IF(H488="ครูผู้ช่วย",VLOOKUP(I488,[1]แผ่น1!$C$17:$E$18,3,TRUE),IF(H488="คศ.1",VLOOKUP(I488,[1]แผ่น1!$C$14:$E$15,3,TRUE),IF(H488="คศ.2",VLOOKUP(I488,[1]แผ่น1!$C$11:$E$12,3,TRUE),IF(H488="คศ.3",VLOOKUP(I488,[1]แผ่น1!$C$8:$E$9,3,TRUE),IF(H488="คศ.4",VLOOKUP(I488,[1]แผ่น1!$C$5:$E$6,3,TRUE),IF(H488="คศ.5",VLOOKUP(I488,[1]แผ่น1!$C$2:$E$3,3,TRUE),IF(H488="คศ.2(1)",VLOOKUP(I488,[1]แผ่น1!$C$14:$E$15,3,TRUE),IF(H488="คศ.3(2)",VLOOKUP(I488,[1]แผ่น1!$C$11:$E$12,3,TRUE),IF(H488="คศ.4(3)",VLOOKUP(I488,[1]แผ่น1!$C$8:$E$9,3,TRUE),IF(H488="คศ.5(4)",VLOOKUP(I488,[1]แผ่น1!$C$5:$E$6,3,TRUE),0))))))))))</f>
        <v>49330</v>
      </c>
      <c r="L488" s="91">
        <f t="shared" si="45"/>
        <v>0</v>
      </c>
      <c r="M488" s="92">
        <f t="shared" si="46"/>
        <v>0</v>
      </c>
      <c r="N488" s="90">
        <f t="shared" si="47"/>
        <v>55470</v>
      </c>
      <c r="O488" s="93">
        <v>69040</v>
      </c>
      <c r="P488" s="89">
        <f t="shared" si="48"/>
        <v>55470</v>
      </c>
      <c r="Q488" s="89">
        <f t="shared" si="49"/>
        <v>0</v>
      </c>
      <c r="R488" s="315"/>
      <c r="S488" s="316"/>
      <c r="T488" s="70">
        <v>4</v>
      </c>
      <c r="U488" s="318"/>
    </row>
    <row r="489" spans="1:21">
      <c r="A489" s="317">
        <v>479</v>
      </c>
      <c r="B489" s="68" t="s">
        <v>1627</v>
      </c>
      <c r="C489" s="65" t="s">
        <v>23</v>
      </c>
      <c r="D489" s="66" t="s">
        <v>1638</v>
      </c>
      <c r="E489" s="67" t="s">
        <v>1665</v>
      </c>
      <c r="F489" s="68" t="s">
        <v>100</v>
      </c>
      <c r="G489" s="13" t="s">
        <v>1666</v>
      </c>
      <c r="H489" s="69" t="s">
        <v>34</v>
      </c>
      <c r="I489" s="51">
        <v>32530</v>
      </c>
      <c r="J489" s="128">
        <f>IF(H489="ครูผู้ช่วย",VLOOKUP(I489,[1]แผ่น1!$C$17:$E$18,3,TRUE),IF(H489="คศ.1",VLOOKUP(I489,[1]แผ่น1!$C$14:$E$15,3,TRUE),IF(H489="คศ.2",VLOOKUP(I489,[1]แผ่น1!$C$11:$E$12,3,TRUE),IF(H489="คศ.3",VLOOKUP(I489,[1]แผ่น1!$C$8:$E$9,3,TRUE),IF(H489="คศ.4",VLOOKUP(I489,[1]แผ่น1!$C$5:$E$6,3,TRUE),IF(H489="คศ.5",VLOOKUP(I489,[1]แผ่น1!$C$2:$E$3,3,TRUE),IF(H489="คศ.2(1)",VLOOKUP(I489,[1]แผ่น1!$C$14:$E$15,3,TRUE),IF(H489="คศ.3(2)",VLOOKUP(I489,[1]แผ่น1!$C$11:$E$12,3,TRUE),IF(H489="คศ.4(3)",VLOOKUP(I489,[1]แผ่น1!$C$8:$E$9,3,TRUE),IF(H489="คศ.5(4)",VLOOKUP(I489,[1]แผ่น1!$C$5:$E$6,3,TRUE),0))))))))))</f>
        <v>35270</v>
      </c>
      <c r="L489" s="91">
        <f t="shared" si="45"/>
        <v>0</v>
      </c>
      <c r="M489" s="92">
        <f t="shared" si="46"/>
        <v>0</v>
      </c>
      <c r="N489" s="90">
        <f t="shared" si="47"/>
        <v>32530</v>
      </c>
      <c r="O489" s="93">
        <v>58390</v>
      </c>
      <c r="P489" s="89">
        <f t="shared" si="48"/>
        <v>32530</v>
      </c>
      <c r="Q489" s="89">
        <f t="shared" si="49"/>
        <v>0</v>
      </c>
      <c r="R489" s="315"/>
      <c r="S489" s="316"/>
      <c r="T489" s="70">
        <v>4</v>
      </c>
      <c r="U489" s="318"/>
    </row>
    <row r="490" spans="1:21">
      <c r="A490" s="317">
        <v>480</v>
      </c>
      <c r="B490" s="68" t="s">
        <v>1627</v>
      </c>
      <c r="C490" s="65" t="s">
        <v>12</v>
      </c>
      <c r="D490" s="66" t="s">
        <v>1667</v>
      </c>
      <c r="E490" s="67" t="s">
        <v>585</v>
      </c>
      <c r="F490" s="68" t="s">
        <v>100</v>
      </c>
      <c r="G490" s="13" t="s">
        <v>1668</v>
      </c>
      <c r="H490" s="69" t="s">
        <v>18</v>
      </c>
      <c r="I490" s="51">
        <v>38400</v>
      </c>
      <c r="J490" s="128">
        <f>IF(H490="ครูผู้ช่วย",VLOOKUP(I490,[1]แผ่น1!$C$17:$E$18,3,TRUE),IF(H490="คศ.1",VLOOKUP(I490,[1]แผ่น1!$C$14:$E$15,3,TRUE),IF(H490="คศ.2",VLOOKUP(I490,[1]แผ่น1!$C$11:$E$12,3,TRUE),IF(H490="คศ.3",VLOOKUP(I490,[1]แผ่น1!$C$8:$E$9,3,TRUE),IF(H490="คศ.4",VLOOKUP(I490,[1]แผ่น1!$C$5:$E$6,3,TRUE),IF(H490="คศ.5",VLOOKUP(I490,[1]แผ่น1!$C$2:$E$3,3,TRUE),IF(H490="คศ.2(1)",VLOOKUP(I490,[1]แผ่น1!$C$14:$E$15,3,TRUE),IF(H490="คศ.3(2)",VLOOKUP(I490,[1]แผ่น1!$C$11:$E$12,3,TRUE),IF(H490="คศ.4(3)",VLOOKUP(I490,[1]แผ่น1!$C$8:$E$9,3,TRUE),IF(H490="คศ.5(4)",VLOOKUP(I490,[1]แผ่น1!$C$5:$E$6,3,TRUE),0))))))))))</f>
        <v>37200</v>
      </c>
      <c r="L490" s="91">
        <f t="shared" si="45"/>
        <v>0</v>
      </c>
      <c r="M490" s="92">
        <f t="shared" si="46"/>
        <v>0</v>
      </c>
      <c r="N490" s="90">
        <f t="shared" si="47"/>
        <v>38400</v>
      </c>
      <c r="O490" s="93">
        <v>69040</v>
      </c>
      <c r="P490" s="89">
        <f t="shared" si="48"/>
        <v>38400</v>
      </c>
      <c r="Q490" s="89">
        <f t="shared" si="49"/>
        <v>0</v>
      </c>
      <c r="R490" s="315"/>
      <c r="S490" s="316"/>
      <c r="T490" s="70">
        <v>4</v>
      </c>
      <c r="U490" s="318"/>
    </row>
    <row r="491" spans="1:21">
      <c r="A491" s="317">
        <v>481</v>
      </c>
      <c r="B491" s="68" t="s">
        <v>1669</v>
      </c>
      <c r="C491" s="65" t="s">
        <v>12</v>
      </c>
      <c r="D491" s="66" t="s">
        <v>1671</v>
      </c>
      <c r="E491" s="67" t="s">
        <v>1672</v>
      </c>
      <c r="F491" s="68" t="s">
        <v>100</v>
      </c>
      <c r="G491" s="29" t="s">
        <v>1673</v>
      </c>
      <c r="H491" s="69" t="s">
        <v>34</v>
      </c>
      <c r="I491" s="51">
        <v>28870</v>
      </c>
      <c r="J491" s="128">
        <f>IF(H491="ครูผู้ช่วย",VLOOKUP(I491,[1]แผ่น1!$C$17:$E$18,3,TRUE),IF(H491="คศ.1",VLOOKUP(I491,[1]แผ่น1!$C$14:$E$15,3,TRUE),IF(H491="คศ.2",VLOOKUP(I491,[1]แผ่น1!$C$11:$E$12,3,TRUE),IF(H491="คศ.3",VLOOKUP(I491,[1]แผ่น1!$C$8:$E$9,3,TRUE),IF(H491="คศ.4",VLOOKUP(I491,[1]แผ่น1!$C$5:$E$6,3,TRUE),IF(H491="คศ.5",VLOOKUP(I491,[1]แผ่น1!$C$2:$E$3,3,TRUE),IF(H491="คศ.2(1)",VLOOKUP(I491,[1]แผ่น1!$C$14:$E$15,3,TRUE),IF(H491="คศ.3(2)",VLOOKUP(I491,[1]แผ่น1!$C$11:$E$12,3,TRUE),IF(H491="คศ.4(3)",VLOOKUP(I491,[1]แผ่น1!$C$8:$E$9,3,TRUE),IF(H491="คศ.5(4)",VLOOKUP(I491,[1]แผ่น1!$C$5:$E$6,3,TRUE),0))))))))))</f>
        <v>30200</v>
      </c>
      <c r="L491" s="91">
        <f t="shared" si="45"/>
        <v>0</v>
      </c>
      <c r="M491" s="92">
        <f t="shared" si="46"/>
        <v>0</v>
      </c>
      <c r="N491" s="90">
        <f t="shared" si="47"/>
        <v>28870</v>
      </c>
      <c r="O491" s="93">
        <v>58390</v>
      </c>
      <c r="P491" s="89">
        <f t="shared" si="48"/>
        <v>28870</v>
      </c>
      <c r="Q491" s="89">
        <f t="shared" si="49"/>
        <v>0</v>
      </c>
      <c r="R491" s="315"/>
      <c r="S491" s="316"/>
      <c r="T491" s="70">
        <v>4</v>
      </c>
      <c r="U491" s="318"/>
    </row>
    <row r="492" spans="1:21">
      <c r="A492" s="317">
        <v>482</v>
      </c>
      <c r="B492" s="68" t="s">
        <v>1669</v>
      </c>
      <c r="C492" s="65" t="s">
        <v>19</v>
      </c>
      <c r="D492" s="66" t="s">
        <v>1674</v>
      </c>
      <c r="E492" s="67" t="s">
        <v>1675</v>
      </c>
      <c r="F492" s="68" t="s">
        <v>100</v>
      </c>
      <c r="G492" s="13" t="s">
        <v>1676</v>
      </c>
      <c r="H492" s="69" t="s">
        <v>18</v>
      </c>
      <c r="I492" s="51">
        <v>39450</v>
      </c>
      <c r="J492" s="128">
        <f>IF(H492="ครูผู้ช่วย",VLOOKUP(I492,[1]แผ่น1!$C$17:$E$18,3,TRUE),IF(H492="คศ.1",VLOOKUP(I492,[1]แผ่น1!$C$14:$E$15,3,TRUE),IF(H492="คศ.2",VLOOKUP(I492,[1]แผ่น1!$C$11:$E$12,3,TRUE),IF(H492="คศ.3",VLOOKUP(I492,[1]แผ่น1!$C$8:$E$9,3,TRUE),IF(H492="คศ.4",VLOOKUP(I492,[1]แผ่น1!$C$5:$E$6,3,TRUE),IF(H492="คศ.5",VLOOKUP(I492,[1]แผ่น1!$C$2:$E$3,3,TRUE),IF(H492="คศ.2(1)",VLOOKUP(I492,[1]แผ่น1!$C$14:$E$15,3,TRUE),IF(H492="คศ.3(2)",VLOOKUP(I492,[1]แผ่น1!$C$11:$E$12,3,TRUE),IF(H492="คศ.4(3)",VLOOKUP(I492,[1]แผ่น1!$C$8:$E$9,3,TRUE),IF(H492="คศ.5(4)",VLOOKUP(I492,[1]แผ่น1!$C$5:$E$6,3,TRUE),0))))))))))</f>
        <v>37200</v>
      </c>
      <c r="L492" s="91">
        <f t="shared" si="45"/>
        <v>0</v>
      </c>
      <c r="M492" s="92">
        <f t="shared" si="46"/>
        <v>0</v>
      </c>
      <c r="N492" s="90">
        <f t="shared" si="47"/>
        <v>39450</v>
      </c>
      <c r="O492" s="93">
        <v>69040</v>
      </c>
      <c r="P492" s="89">
        <f t="shared" si="48"/>
        <v>39450</v>
      </c>
      <c r="Q492" s="89">
        <f t="shared" si="49"/>
        <v>0</v>
      </c>
      <c r="R492" s="315"/>
      <c r="S492" s="316"/>
      <c r="T492" s="70">
        <v>4</v>
      </c>
      <c r="U492" s="318"/>
    </row>
    <row r="493" spans="1:21">
      <c r="A493" s="317">
        <v>483</v>
      </c>
      <c r="B493" s="68" t="s">
        <v>1669</v>
      </c>
      <c r="C493" s="65" t="s">
        <v>23</v>
      </c>
      <c r="D493" s="66" t="s">
        <v>1677</v>
      </c>
      <c r="E493" s="67" t="s">
        <v>1678</v>
      </c>
      <c r="F493" s="68" t="s">
        <v>124</v>
      </c>
      <c r="G493" s="13" t="s">
        <v>1679</v>
      </c>
      <c r="H493" s="69" t="s">
        <v>124</v>
      </c>
      <c r="I493" s="51">
        <v>15800</v>
      </c>
      <c r="J493" s="128">
        <f>IF(H493="ครูผู้ช่วย",VLOOKUP(I493,[1]แผ่น1!$C$17:$E$18,3,TRUE),IF(H493="คศ.1",VLOOKUP(I493,[1]แผ่น1!$C$14:$E$15,3,TRUE),IF(H493="คศ.2",VLOOKUP(I493,[1]แผ่น1!$C$11:$E$12,3,TRUE),IF(H493="คศ.3",VLOOKUP(I493,[1]แผ่น1!$C$8:$E$9,3,TRUE),IF(H493="คศ.4",VLOOKUP(I493,[1]แผ่น1!$C$5:$E$6,3,TRUE),IF(H493="คศ.5",VLOOKUP(I493,[1]แผ่น1!$C$2:$E$3,3,TRUE),IF(H493="คศ.2(1)",VLOOKUP(I493,[1]แผ่น1!$C$14:$E$15,3,TRUE),IF(H493="คศ.3(2)",VLOOKUP(I493,[1]แผ่น1!$C$11:$E$12,3,TRUE),IF(H493="คศ.4(3)",VLOOKUP(I493,[1]แผ่น1!$C$8:$E$9,3,TRUE),IF(H493="คศ.5(4)",VLOOKUP(I493,[1]แผ่น1!$C$5:$E$6,3,TRUE),0))))))))))</f>
        <v>17480</v>
      </c>
      <c r="L493" s="91">
        <f t="shared" si="45"/>
        <v>0</v>
      </c>
      <c r="M493" s="92">
        <f t="shared" si="46"/>
        <v>0</v>
      </c>
      <c r="N493" s="90">
        <f t="shared" si="47"/>
        <v>15800</v>
      </c>
      <c r="O493" s="93">
        <v>24750</v>
      </c>
      <c r="P493" s="89">
        <f t="shared" si="48"/>
        <v>15800</v>
      </c>
      <c r="Q493" s="89">
        <f t="shared" si="49"/>
        <v>0</v>
      </c>
      <c r="R493" s="315"/>
      <c r="S493" s="316"/>
      <c r="T493" s="70">
        <v>4</v>
      </c>
      <c r="U493" s="318"/>
    </row>
    <row r="494" spans="1:21">
      <c r="A494" s="317">
        <v>484</v>
      </c>
      <c r="B494" s="68" t="s">
        <v>1669</v>
      </c>
      <c r="C494" s="65" t="s">
        <v>12</v>
      </c>
      <c r="D494" s="66" t="s">
        <v>1680</v>
      </c>
      <c r="E494" s="67" t="s">
        <v>1681</v>
      </c>
      <c r="F494" s="68" t="s">
        <v>100</v>
      </c>
      <c r="G494" s="13" t="s">
        <v>1682</v>
      </c>
      <c r="H494" s="69" t="s">
        <v>18</v>
      </c>
      <c r="I494" s="51">
        <v>61550</v>
      </c>
      <c r="J494" s="128">
        <f>IF(H494="ครูผู้ช่วย",VLOOKUP(I494,[1]แผ่น1!$C$17:$E$18,3,TRUE),IF(H494="คศ.1",VLOOKUP(I494,[1]แผ่น1!$C$14:$E$15,3,TRUE),IF(H494="คศ.2",VLOOKUP(I494,[1]แผ่น1!$C$11:$E$12,3,TRUE),IF(H494="คศ.3",VLOOKUP(I494,[1]แผ่น1!$C$8:$E$9,3,TRUE),IF(H494="คศ.4",VLOOKUP(I494,[1]แผ่น1!$C$5:$E$6,3,TRUE),IF(H494="คศ.5",VLOOKUP(I494,[1]แผ่น1!$C$2:$E$3,3,TRUE),IF(H494="คศ.2(1)",VLOOKUP(I494,[1]แผ่น1!$C$14:$E$15,3,TRUE),IF(H494="คศ.3(2)",VLOOKUP(I494,[1]แผ่น1!$C$11:$E$12,3,TRUE),IF(H494="คศ.4(3)",VLOOKUP(I494,[1]แผ่น1!$C$8:$E$9,3,TRUE),IF(H494="คศ.5(4)",VLOOKUP(I494,[1]แผ่น1!$C$5:$E$6,3,TRUE),0))))))))))</f>
        <v>49330</v>
      </c>
      <c r="L494" s="91">
        <f t="shared" si="45"/>
        <v>0</v>
      </c>
      <c r="M494" s="92">
        <f t="shared" si="46"/>
        <v>0</v>
      </c>
      <c r="N494" s="90">
        <f t="shared" si="47"/>
        <v>61550</v>
      </c>
      <c r="O494" s="93">
        <v>69040</v>
      </c>
      <c r="P494" s="89">
        <f t="shared" si="48"/>
        <v>61550</v>
      </c>
      <c r="Q494" s="89">
        <f t="shared" si="49"/>
        <v>0</v>
      </c>
      <c r="R494" s="315"/>
      <c r="S494" s="316"/>
      <c r="T494" s="70">
        <v>4</v>
      </c>
      <c r="U494" s="318"/>
    </row>
    <row r="495" spans="1:21">
      <c r="A495" s="317">
        <v>485</v>
      </c>
      <c r="B495" s="68" t="s">
        <v>1669</v>
      </c>
      <c r="C495" s="65" t="s">
        <v>12</v>
      </c>
      <c r="D495" s="66" t="s">
        <v>1683</v>
      </c>
      <c r="E495" s="67" t="s">
        <v>1684</v>
      </c>
      <c r="F495" s="68" t="s">
        <v>100</v>
      </c>
      <c r="G495" s="13" t="s">
        <v>1685</v>
      </c>
      <c r="H495" s="69" t="s">
        <v>34</v>
      </c>
      <c r="I495" s="51">
        <v>27100</v>
      </c>
      <c r="J495" s="128">
        <f>IF(H495="ครูผู้ช่วย",VLOOKUP(I495,[1]แผ่น1!$C$17:$E$18,3,TRUE),IF(H495="คศ.1",VLOOKUP(I495,[1]แผ่น1!$C$14:$E$15,3,TRUE),IF(H495="คศ.2",VLOOKUP(I495,[1]แผ่น1!$C$11:$E$12,3,TRUE),IF(H495="คศ.3",VLOOKUP(I495,[1]แผ่น1!$C$8:$E$9,3,TRUE),IF(H495="คศ.4",VLOOKUP(I495,[1]แผ่น1!$C$5:$E$6,3,TRUE),IF(H495="คศ.5",VLOOKUP(I495,[1]แผ่น1!$C$2:$E$3,3,TRUE),IF(H495="คศ.2(1)",VLOOKUP(I495,[1]แผ่น1!$C$14:$E$15,3,TRUE),IF(H495="คศ.3(2)",VLOOKUP(I495,[1]แผ่น1!$C$11:$E$12,3,TRUE),IF(H495="คศ.4(3)",VLOOKUP(I495,[1]แผ่น1!$C$8:$E$9,3,TRUE),IF(H495="คศ.5(4)",VLOOKUP(I495,[1]แผ่น1!$C$5:$E$6,3,TRUE),0))))))))))</f>
        <v>30200</v>
      </c>
      <c r="L495" s="91">
        <f t="shared" si="45"/>
        <v>0</v>
      </c>
      <c r="M495" s="92">
        <f t="shared" si="46"/>
        <v>0</v>
      </c>
      <c r="N495" s="90">
        <f t="shared" si="47"/>
        <v>27100</v>
      </c>
      <c r="O495" s="93">
        <v>58390</v>
      </c>
      <c r="P495" s="89">
        <f t="shared" si="48"/>
        <v>27100</v>
      </c>
      <c r="Q495" s="89">
        <f t="shared" si="49"/>
        <v>0</v>
      </c>
      <c r="R495" s="315"/>
      <c r="S495" s="316"/>
      <c r="T495" s="70">
        <v>4</v>
      </c>
      <c r="U495" s="318"/>
    </row>
    <row r="496" spans="1:21">
      <c r="A496" s="317">
        <v>486</v>
      </c>
      <c r="B496" s="68" t="s">
        <v>103</v>
      </c>
      <c r="C496" s="65" t="s">
        <v>23</v>
      </c>
      <c r="D496" s="66" t="s">
        <v>1689</v>
      </c>
      <c r="E496" s="67" t="s">
        <v>1690</v>
      </c>
      <c r="F496" s="68" t="s">
        <v>100</v>
      </c>
      <c r="G496" s="13" t="s">
        <v>1691</v>
      </c>
      <c r="H496" s="69" t="s">
        <v>18</v>
      </c>
      <c r="I496" s="51">
        <v>68870</v>
      </c>
      <c r="J496" s="128">
        <f>IF(H496="ครูผู้ช่วย",VLOOKUP(I496,[1]แผ่น1!$C$17:$E$18,3,TRUE),IF(H496="คศ.1",VLOOKUP(I496,[1]แผ่น1!$C$14:$E$15,3,TRUE),IF(H496="คศ.2",VLOOKUP(I496,[1]แผ่น1!$C$11:$E$12,3,TRUE),IF(H496="คศ.3",VLOOKUP(I496,[1]แผ่น1!$C$8:$E$9,3,TRUE),IF(H496="คศ.4",VLOOKUP(I496,[1]แผ่น1!$C$5:$E$6,3,TRUE),IF(H496="คศ.5",VLOOKUP(I496,[1]แผ่น1!$C$2:$E$3,3,TRUE),IF(H496="คศ.2(1)",VLOOKUP(I496,[1]แผ่น1!$C$14:$E$15,3,TRUE),IF(H496="คศ.3(2)",VLOOKUP(I496,[1]แผ่น1!$C$11:$E$12,3,TRUE),IF(H496="คศ.4(3)",VLOOKUP(I496,[1]แผ่น1!$C$8:$E$9,3,TRUE),IF(H496="คศ.5(4)",VLOOKUP(I496,[1]แผ่น1!$C$5:$E$6,3,TRUE),0))))))))))</f>
        <v>49330</v>
      </c>
      <c r="L496" s="91">
        <f t="shared" si="45"/>
        <v>0</v>
      </c>
      <c r="M496" s="92">
        <f t="shared" si="46"/>
        <v>0</v>
      </c>
      <c r="N496" s="90">
        <f t="shared" si="47"/>
        <v>68870</v>
      </c>
      <c r="O496" s="93">
        <v>69040</v>
      </c>
      <c r="P496" s="89">
        <f t="shared" si="48"/>
        <v>68870</v>
      </c>
      <c r="Q496" s="89">
        <f t="shared" si="49"/>
        <v>0</v>
      </c>
      <c r="R496" s="315"/>
      <c r="S496" s="316"/>
      <c r="T496" s="70">
        <v>4</v>
      </c>
      <c r="U496" s="318"/>
    </row>
    <row r="497" spans="1:21">
      <c r="A497" s="317">
        <v>487</v>
      </c>
      <c r="B497" s="68" t="s">
        <v>103</v>
      </c>
      <c r="C497" s="65" t="s">
        <v>12</v>
      </c>
      <c r="D497" s="66" t="s">
        <v>1692</v>
      </c>
      <c r="E497" s="67" t="s">
        <v>1693</v>
      </c>
      <c r="F497" s="68" t="s">
        <v>100</v>
      </c>
      <c r="G497" s="13" t="s">
        <v>1694</v>
      </c>
      <c r="H497" s="69" t="s">
        <v>18</v>
      </c>
      <c r="I497" s="51">
        <v>67680</v>
      </c>
      <c r="J497" s="128">
        <f>IF(H497="ครูผู้ช่วย",VLOOKUP(I497,[1]แผ่น1!$C$17:$E$18,3,TRUE),IF(H497="คศ.1",VLOOKUP(I497,[1]แผ่น1!$C$14:$E$15,3,TRUE),IF(H497="คศ.2",VLOOKUP(I497,[1]แผ่น1!$C$11:$E$12,3,TRUE),IF(H497="คศ.3",VLOOKUP(I497,[1]แผ่น1!$C$8:$E$9,3,TRUE),IF(H497="คศ.4",VLOOKUP(I497,[1]แผ่น1!$C$5:$E$6,3,TRUE),IF(H497="คศ.5",VLOOKUP(I497,[1]แผ่น1!$C$2:$E$3,3,TRUE),IF(H497="คศ.2(1)",VLOOKUP(I497,[1]แผ่น1!$C$14:$E$15,3,TRUE),IF(H497="คศ.3(2)",VLOOKUP(I497,[1]แผ่น1!$C$11:$E$12,3,TRUE),IF(H497="คศ.4(3)",VLOOKUP(I497,[1]แผ่น1!$C$8:$E$9,3,TRUE),IF(H497="คศ.5(4)",VLOOKUP(I497,[1]แผ่น1!$C$5:$E$6,3,TRUE),0))))))))))</f>
        <v>49330</v>
      </c>
      <c r="L497" s="91">
        <f t="shared" si="45"/>
        <v>0</v>
      </c>
      <c r="M497" s="92">
        <f t="shared" si="46"/>
        <v>0</v>
      </c>
      <c r="N497" s="90">
        <f t="shared" si="47"/>
        <v>67680</v>
      </c>
      <c r="O497" s="93">
        <v>69040</v>
      </c>
      <c r="P497" s="89">
        <f t="shared" si="48"/>
        <v>67680</v>
      </c>
      <c r="Q497" s="89">
        <f t="shared" si="49"/>
        <v>0</v>
      </c>
      <c r="R497" s="315"/>
      <c r="S497" s="316"/>
      <c r="T497" s="70">
        <v>4</v>
      </c>
      <c r="U497" s="318"/>
    </row>
    <row r="498" spans="1:21">
      <c r="A498" s="317">
        <v>488</v>
      </c>
      <c r="B498" s="68" t="s">
        <v>103</v>
      </c>
      <c r="C498" s="65" t="s">
        <v>19</v>
      </c>
      <c r="D498" s="66" t="s">
        <v>1695</v>
      </c>
      <c r="E498" s="67" t="s">
        <v>1696</v>
      </c>
      <c r="F498" s="68" t="s">
        <v>100</v>
      </c>
      <c r="G498" s="13" t="s">
        <v>1697</v>
      </c>
      <c r="H498" s="69" t="s">
        <v>18</v>
      </c>
      <c r="I498" s="51">
        <v>34070</v>
      </c>
      <c r="J498" s="128">
        <f>IF(H498="ครูผู้ช่วย",VLOOKUP(I498,[1]แผ่น1!$C$17:$E$18,3,TRUE),IF(H498="คศ.1",VLOOKUP(I498,[1]แผ่น1!$C$14:$E$15,3,TRUE),IF(H498="คศ.2",VLOOKUP(I498,[1]แผ่น1!$C$11:$E$12,3,TRUE),IF(H498="คศ.3",VLOOKUP(I498,[1]แผ่น1!$C$8:$E$9,3,TRUE),IF(H498="คศ.4",VLOOKUP(I498,[1]แผ่น1!$C$5:$E$6,3,TRUE),IF(H498="คศ.5",VLOOKUP(I498,[1]แผ่น1!$C$2:$E$3,3,TRUE),IF(H498="คศ.2(1)",VLOOKUP(I498,[1]แผ่น1!$C$14:$E$15,3,TRUE),IF(H498="คศ.3(2)",VLOOKUP(I498,[1]แผ่น1!$C$11:$E$12,3,TRUE),IF(H498="คศ.4(3)",VLOOKUP(I498,[1]แผ่น1!$C$8:$E$9,3,TRUE),IF(H498="คศ.5(4)",VLOOKUP(I498,[1]แผ่น1!$C$5:$E$6,3,TRUE),0))))))))))</f>
        <v>37200</v>
      </c>
      <c r="L498" s="91">
        <f t="shared" si="45"/>
        <v>0</v>
      </c>
      <c r="M498" s="92">
        <f t="shared" si="46"/>
        <v>0</v>
      </c>
      <c r="N498" s="90">
        <f t="shared" si="47"/>
        <v>34070</v>
      </c>
      <c r="O498" s="93">
        <v>69040</v>
      </c>
      <c r="P498" s="89">
        <f t="shared" si="48"/>
        <v>34070</v>
      </c>
      <c r="Q498" s="89">
        <f t="shared" si="49"/>
        <v>0</v>
      </c>
      <c r="R498" s="315"/>
      <c r="S498" s="316"/>
      <c r="T498" s="70">
        <v>4</v>
      </c>
      <c r="U498" s="318"/>
    </row>
    <row r="499" spans="1:21">
      <c r="A499" s="317">
        <v>489</v>
      </c>
      <c r="B499" s="68" t="s">
        <v>103</v>
      </c>
      <c r="C499" s="65" t="s">
        <v>12</v>
      </c>
      <c r="D499" s="66" t="s">
        <v>1698</v>
      </c>
      <c r="E499" s="67" t="s">
        <v>1699</v>
      </c>
      <c r="F499" s="68" t="s">
        <v>100</v>
      </c>
      <c r="G499" s="13" t="s">
        <v>1700</v>
      </c>
      <c r="H499" s="69" t="s">
        <v>18</v>
      </c>
      <c r="I499" s="51">
        <v>57150</v>
      </c>
      <c r="J499" s="128">
        <f>IF(H499="ครูผู้ช่วย",VLOOKUP(I499,[1]แผ่น1!$C$17:$E$18,3,TRUE),IF(H499="คศ.1",VLOOKUP(I499,[1]แผ่น1!$C$14:$E$15,3,TRUE),IF(H499="คศ.2",VLOOKUP(I499,[1]แผ่น1!$C$11:$E$12,3,TRUE),IF(H499="คศ.3",VLOOKUP(I499,[1]แผ่น1!$C$8:$E$9,3,TRUE),IF(H499="คศ.4",VLOOKUP(I499,[1]แผ่น1!$C$5:$E$6,3,TRUE),IF(H499="คศ.5",VLOOKUP(I499,[1]แผ่น1!$C$2:$E$3,3,TRUE),IF(H499="คศ.2(1)",VLOOKUP(I499,[1]แผ่น1!$C$14:$E$15,3,TRUE),IF(H499="คศ.3(2)",VLOOKUP(I499,[1]แผ่น1!$C$11:$E$12,3,TRUE),IF(H499="คศ.4(3)",VLOOKUP(I499,[1]แผ่น1!$C$8:$E$9,3,TRUE),IF(H499="คศ.5(4)",VLOOKUP(I499,[1]แผ่น1!$C$5:$E$6,3,TRUE),0))))))))))</f>
        <v>49330</v>
      </c>
      <c r="L499" s="91">
        <f t="shared" si="45"/>
        <v>0</v>
      </c>
      <c r="M499" s="92">
        <f t="shared" si="46"/>
        <v>0</v>
      </c>
      <c r="N499" s="90">
        <f t="shared" si="47"/>
        <v>57150</v>
      </c>
      <c r="O499" s="93">
        <v>69040</v>
      </c>
      <c r="P499" s="89">
        <f t="shared" si="48"/>
        <v>57150</v>
      </c>
      <c r="Q499" s="89">
        <f t="shared" si="49"/>
        <v>0</v>
      </c>
      <c r="R499" s="315"/>
      <c r="S499" s="316"/>
      <c r="T499" s="70">
        <v>4</v>
      </c>
      <c r="U499" s="318"/>
    </row>
    <row r="500" spans="1:21">
      <c r="A500" s="317">
        <v>490</v>
      </c>
      <c r="B500" s="68" t="s">
        <v>103</v>
      </c>
      <c r="C500" s="65" t="s">
        <v>19</v>
      </c>
      <c r="D500" s="66" t="s">
        <v>1701</v>
      </c>
      <c r="E500" s="67" t="s">
        <v>1702</v>
      </c>
      <c r="F500" s="68" t="s">
        <v>100</v>
      </c>
      <c r="G500" s="13" t="s">
        <v>1703</v>
      </c>
      <c r="H500" s="69" t="s">
        <v>18</v>
      </c>
      <c r="I500" s="51">
        <v>60120</v>
      </c>
      <c r="J500" s="128">
        <f>IF(H500="ครูผู้ช่วย",VLOOKUP(I500,[1]แผ่น1!$C$17:$E$18,3,TRUE),IF(H500="คศ.1",VLOOKUP(I500,[1]แผ่น1!$C$14:$E$15,3,TRUE),IF(H500="คศ.2",VLOOKUP(I500,[1]แผ่น1!$C$11:$E$12,3,TRUE),IF(H500="คศ.3",VLOOKUP(I500,[1]แผ่น1!$C$8:$E$9,3,TRUE),IF(H500="คศ.4",VLOOKUP(I500,[1]แผ่น1!$C$5:$E$6,3,TRUE),IF(H500="คศ.5",VLOOKUP(I500,[1]แผ่น1!$C$2:$E$3,3,TRUE),IF(H500="คศ.2(1)",VLOOKUP(I500,[1]แผ่น1!$C$14:$E$15,3,TRUE),IF(H500="คศ.3(2)",VLOOKUP(I500,[1]แผ่น1!$C$11:$E$12,3,TRUE),IF(H500="คศ.4(3)",VLOOKUP(I500,[1]แผ่น1!$C$8:$E$9,3,TRUE),IF(H500="คศ.5(4)",VLOOKUP(I500,[1]แผ่น1!$C$5:$E$6,3,TRUE),0))))))))))</f>
        <v>49330</v>
      </c>
      <c r="L500" s="91">
        <f t="shared" si="45"/>
        <v>0</v>
      </c>
      <c r="M500" s="92">
        <f t="shared" si="46"/>
        <v>0</v>
      </c>
      <c r="N500" s="90">
        <f t="shared" si="47"/>
        <v>60120</v>
      </c>
      <c r="O500" s="93">
        <v>69040</v>
      </c>
      <c r="P500" s="89">
        <f t="shared" si="48"/>
        <v>60120</v>
      </c>
      <c r="Q500" s="89">
        <f t="shared" si="49"/>
        <v>0</v>
      </c>
      <c r="R500" s="315"/>
      <c r="S500" s="316"/>
      <c r="T500" s="70">
        <v>4</v>
      </c>
      <c r="U500" s="318"/>
    </row>
    <row r="501" spans="1:21">
      <c r="A501" s="317">
        <v>491</v>
      </c>
      <c r="B501" s="68" t="s">
        <v>103</v>
      </c>
      <c r="C501" s="65" t="s">
        <v>19</v>
      </c>
      <c r="D501" s="66" t="s">
        <v>1704</v>
      </c>
      <c r="E501" s="67" t="s">
        <v>1705</v>
      </c>
      <c r="F501" s="68" t="s">
        <v>100</v>
      </c>
      <c r="G501" s="13" t="s">
        <v>1706</v>
      </c>
      <c r="H501" s="69" t="s">
        <v>98</v>
      </c>
      <c r="I501" s="51">
        <v>20960</v>
      </c>
      <c r="J501" s="128">
        <f>IF(H501="ครูผู้ช่วย",VLOOKUP(I501,[1]แผ่น1!$C$17:$E$18,3,TRUE),IF(H501="คศ.1",VLOOKUP(I501,[1]แผ่น1!$C$14:$E$15,3,TRUE),IF(H501="คศ.2",VLOOKUP(I501,[1]แผ่น1!$C$11:$E$12,3,TRUE),IF(H501="คศ.3",VLOOKUP(I501,[1]แผ่น1!$C$8:$E$9,3,TRUE),IF(H501="คศ.4",VLOOKUP(I501,[1]แผ่น1!$C$5:$E$6,3,TRUE),IF(H501="คศ.5",VLOOKUP(I501,[1]แผ่น1!$C$2:$E$3,3,TRUE),IF(H501="คศ.2(1)",VLOOKUP(I501,[1]แผ่น1!$C$14:$E$15,3,TRUE),IF(H501="คศ.3(2)",VLOOKUP(I501,[1]แผ่น1!$C$11:$E$12,3,TRUE),IF(H501="คศ.4(3)",VLOOKUP(I501,[1]แผ่น1!$C$8:$E$9,3,TRUE),IF(H501="คศ.5(4)",VLOOKUP(I501,[1]แผ่น1!$C$5:$E$6,3,TRUE),0))))))))))</f>
        <v>22780</v>
      </c>
      <c r="L501" s="91">
        <f t="shared" si="45"/>
        <v>0</v>
      </c>
      <c r="M501" s="92">
        <f t="shared" si="46"/>
        <v>0</v>
      </c>
      <c r="N501" s="90">
        <f t="shared" si="47"/>
        <v>20960</v>
      </c>
      <c r="O501" s="93">
        <v>41620</v>
      </c>
      <c r="P501" s="89">
        <f t="shared" si="48"/>
        <v>20960</v>
      </c>
      <c r="Q501" s="89">
        <f t="shared" si="49"/>
        <v>0</v>
      </c>
      <c r="R501" s="315"/>
      <c r="S501" s="316"/>
      <c r="T501" s="70">
        <v>4</v>
      </c>
      <c r="U501" s="318"/>
    </row>
    <row r="502" spans="1:21">
      <c r="A502" s="317">
        <v>492</v>
      </c>
      <c r="B502" s="68" t="s">
        <v>103</v>
      </c>
      <c r="C502" s="65" t="s">
        <v>23</v>
      </c>
      <c r="D502" s="66" t="s">
        <v>1707</v>
      </c>
      <c r="E502" s="67" t="s">
        <v>1708</v>
      </c>
      <c r="F502" s="68" t="s">
        <v>100</v>
      </c>
      <c r="G502" s="13" t="s">
        <v>1709</v>
      </c>
      <c r="H502" s="69" t="s">
        <v>18</v>
      </c>
      <c r="I502" s="51">
        <v>42610</v>
      </c>
      <c r="J502" s="128">
        <f>IF(H502="ครูผู้ช่วย",VLOOKUP(I502,[1]แผ่น1!$C$17:$E$18,3,TRUE),IF(H502="คศ.1",VLOOKUP(I502,[1]แผ่น1!$C$14:$E$15,3,TRUE),IF(H502="คศ.2",VLOOKUP(I502,[1]แผ่น1!$C$11:$E$12,3,TRUE),IF(H502="คศ.3",VLOOKUP(I502,[1]แผ่น1!$C$8:$E$9,3,TRUE),IF(H502="คศ.4",VLOOKUP(I502,[1]แผ่น1!$C$5:$E$6,3,TRUE),IF(H502="คศ.5",VLOOKUP(I502,[1]แผ่น1!$C$2:$E$3,3,TRUE),IF(H502="คศ.2(1)",VLOOKUP(I502,[1]แผ่น1!$C$14:$E$15,3,TRUE),IF(H502="คศ.3(2)",VLOOKUP(I502,[1]แผ่น1!$C$11:$E$12,3,TRUE),IF(H502="คศ.4(3)",VLOOKUP(I502,[1]แผ่น1!$C$8:$E$9,3,TRUE),IF(H502="คศ.5(4)",VLOOKUP(I502,[1]แผ่น1!$C$5:$E$6,3,TRUE),0))))))))))</f>
        <v>49330</v>
      </c>
      <c r="L502" s="91">
        <f t="shared" si="45"/>
        <v>0</v>
      </c>
      <c r="M502" s="92">
        <f t="shared" si="46"/>
        <v>0</v>
      </c>
      <c r="N502" s="90">
        <f t="shared" si="47"/>
        <v>42610</v>
      </c>
      <c r="O502" s="93">
        <v>69040</v>
      </c>
      <c r="P502" s="89">
        <f t="shared" si="48"/>
        <v>42610</v>
      </c>
      <c r="Q502" s="89">
        <f t="shared" si="49"/>
        <v>0</v>
      </c>
      <c r="R502" s="315"/>
      <c r="S502" s="316"/>
      <c r="T502" s="70">
        <v>4</v>
      </c>
      <c r="U502" s="318"/>
    </row>
    <row r="503" spans="1:21">
      <c r="A503" s="317">
        <v>493</v>
      </c>
      <c r="B503" s="68" t="s">
        <v>103</v>
      </c>
      <c r="C503" s="65" t="s">
        <v>12</v>
      </c>
      <c r="D503" s="66" t="s">
        <v>1710</v>
      </c>
      <c r="E503" s="67" t="s">
        <v>1711</v>
      </c>
      <c r="F503" s="68" t="s">
        <v>100</v>
      </c>
      <c r="G503" s="13" t="s">
        <v>1712</v>
      </c>
      <c r="H503" s="69" t="s">
        <v>18</v>
      </c>
      <c r="I503" s="51">
        <v>53270</v>
      </c>
      <c r="J503" s="128">
        <f>IF(H503="ครูผู้ช่วย",VLOOKUP(I503,[1]แผ่น1!$C$17:$E$18,3,TRUE),IF(H503="คศ.1",VLOOKUP(I503,[1]แผ่น1!$C$14:$E$15,3,TRUE),IF(H503="คศ.2",VLOOKUP(I503,[1]แผ่น1!$C$11:$E$12,3,TRUE),IF(H503="คศ.3",VLOOKUP(I503,[1]แผ่น1!$C$8:$E$9,3,TRUE),IF(H503="คศ.4",VLOOKUP(I503,[1]แผ่น1!$C$5:$E$6,3,TRUE),IF(H503="คศ.5",VLOOKUP(I503,[1]แผ่น1!$C$2:$E$3,3,TRUE),IF(H503="คศ.2(1)",VLOOKUP(I503,[1]แผ่น1!$C$14:$E$15,3,TRUE),IF(H503="คศ.3(2)",VLOOKUP(I503,[1]แผ่น1!$C$11:$E$12,3,TRUE),IF(H503="คศ.4(3)",VLOOKUP(I503,[1]แผ่น1!$C$8:$E$9,3,TRUE),IF(H503="คศ.5(4)",VLOOKUP(I503,[1]แผ่น1!$C$5:$E$6,3,TRUE),0))))))))))</f>
        <v>49330</v>
      </c>
      <c r="L503" s="91">
        <f t="shared" si="45"/>
        <v>0</v>
      </c>
      <c r="M503" s="92">
        <f t="shared" si="46"/>
        <v>0</v>
      </c>
      <c r="N503" s="90">
        <f t="shared" si="47"/>
        <v>53270</v>
      </c>
      <c r="O503" s="93">
        <v>69040</v>
      </c>
      <c r="P503" s="89">
        <f t="shared" si="48"/>
        <v>53270</v>
      </c>
      <c r="Q503" s="89">
        <f t="shared" si="49"/>
        <v>0</v>
      </c>
      <c r="R503" s="315"/>
      <c r="S503" s="316"/>
      <c r="T503" s="70">
        <v>4</v>
      </c>
      <c r="U503" s="318"/>
    </row>
    <row r="504" spans="1:21">
      <c r="A504" s="317">
        <v>494</v>
      </c>
      <c r="B504" s="68" t="s">
        <v>103</v>
      </c>
      <c r="C504" s="65" t="s">
        <v>12</v>
      </c>
      <c r="D504" s="66" t="s">
        <v>1713</v>
      </c>
      <c r="E504" s="67" t="s">
        <v>1714</v>
      </c>
      <c r="F504" s="68" t="s">
        <v>100</v>
      </c>
      <c r="G504" s="13" t="s">
        <v>1715</v>
      </c>
      <c r="H504" s="69" t="s">
        <v>18</v>
      </c>
      <c r="I504" s="51">
        <v>60120</v>
      </c>
      <c r="J504" s="128">
        <f>IF(H504="ครูผู้ช่วย",VLOOKUP(I504,[1]แผ่น1!$C$17:$E$18,3,TRUE),IF(H504="คศ.1",VLOOKUP(I504,[1]แผ่น1!$C$14:$E$15,3,TRUE),IF(H504="คศ.2",VLOOKUP(I504,[1]แผ่น1!$C$11:$E$12,3,TRUE),IF(H504="คศ.3",VLOOKUP(I504,[1]แผ่น1!$C$8:$E$9,3,TRUE),IF(H504="คศ.4",VLOOKUP(I504,[1]แผ่น1!$C$5:$E$6,3,TRUE),IF(H504="คศ.5",VLOOKUP(I504,[1]แผ่น1!$C$2:$E$3,3,TRUE),IF(H504="คศ.2(1)",VLOOKUP(I504,[1]แผ่น1!$C$14:$E$15,3,TRUE),IF(H504="คศ.3(2)",VLOOKUP(I504,[1]แผ่น1!$C$11:$E$12,3,TRUE),IF(H504="คศ.4(3)",VLOOKUP(I504,[1]แผ่น1!$C$8:$E$9,3,TRUE),IF(H504="คศ.5(4)",VLOOKUP(I504,[1]แผ่น1!$C$5:$E$6,3,TRUE),0))))))))))</f>
        <v>49330</v>
      </c>
      <c r="L504" s="91">
        <f t="shared" si="45"/>
        <v>0</v>
      </c>
      <c r="M504" s="92">
        <f t="shared" si="46"/>
        <v>0</v>
      </c>
      <c r="N504" s="90">
        <f t="shared" si="47"/>
        <v>60120</v>
      </c>
      <c r="O504" s="93">
        <v>69040</v>
      </c>
      <c r="P504" s="89">
        <f t="shared" si="48"/>
        <v>60120</v>
      </c>
      <c r="Q504" s="89">
        <f t="shared" si="49"/>
        <v>0</v>
      </c>
      <c r="R504" s="315"/>
      <c r="S504" s="316"/>
      <c r="T504" s="70">
        <v>4</v>
      </c>
      <c r="U504" s="318"/>
    </row>
    <row r="505" spans="1:21">
      <c r="A505" s="317">
        <v>495</v>
      </c>
      <c r="B505" s="68" t="s">
        <v>103</v>
      </c>
      <c r="C505" s="65" t="s">
        <v>12</v>
      </c>
      <c r="D505" s="66" t="s">
        <v>1716</v>
      </c>
      <c r="E505" s="67" t="s">
        <v>1717</v>
      </c>
      <c r="F505" s="68" t="s">
        <v>100</v>
      </c>
      <c r="G505" s="13" t="s">
        <v>1718</v>
      </c>
      <c r="H505" s="69" t="s">
        <v>18</v>
      </c>
      <c r="I505" s="51">
        <v>55990</v>
      </c>
      <c r="J505" s="128">
        <f>IF(H505="ครูผู้ช่วย",VLOOKUP(I505,[1]แผ่น1!$C$17:$E$18,3,TRUE),IF(H505="คศ.1",VLOOKUP(I505,[1]แผ่น1!$C$14:$E$15,3,TRUE),IF(H505="คศ.2",VLOOKUP(I505,[1]แผ่น1!$C$11:$E$12,3,TRUE),IF(H505="คศ.3",VLOOKUP(I505,[1]แผ่น1!$C$8:$E$9,3,TRUE),IF(H505="คศ.4",VLOOKUP(I505,[1]แผ่น1!$C$5:$E$6,3,TRUE),IF(H505="คศ.5",VLOOKUP(I505,[1]แผ่น1!$C$2:$E$3,3,TRUE),IF(H505="คศ.2(1)",VLOOKUP(I505,[1]แผ่น1!$C$14:$E$15,3,TRUE),IF(H505="คศ.3(2)",VLOOKUP(I505,[1]แผ่น1!$C$11:$E$12,3,TRUE),IF(H505="คศ.4(3)",VLOOKUP(I505,[1]แผ่น1!$C$8:$E$9,3,TRUE),IF(H505="คศ.5(4)",VLOOKUP(I505,[1]แผ่น1!$C$5:$E$6,3,TRUE),0))))))))))</f>
        <v>49330</v>
      </c>
      <c r="L505" s="91">
        <f t="shared" si="45"/>
        <v>0</v>
      </c>
      <c r="M505" s="92">
        <f t="shared" si="46"/>
        <v>0</v>
      </c>
      <c r="N505" s="90">
        <f t="shared" si="47"/>
        <v>55990</v>
      </c>
      <c r="O505" s="93">
        <v>69040</v>
      </c>
      <c r="P505" s="89">
        <f t="shared" si="48"/>
        <v>55990</v>
      </c>
      <c r="Q505" s="89">
        <f t="shared" si="49"/>
        <v>0</v>
      </c>
      <c r="R505" s="315"/>
      <c r="S505" s="316"/>
      <c r="T505" s="70">
        <v>4</v>
      </c>
      <c r="U505" s="318"/>
    </row>
    <row r="506" spans="1:21">
      <c r="A506" s="317">
        <v>496</v>
      </c>
      <c r="B506" s="68" t="s">
        <v>103</v>
      </c>
      <c r="C506" s="65" t="s">
        <v>12</v>
      </c>
      <c r="D506" s="66" t="s">
        <v>1719</v>
      </c>
      <c r="E506" s="67" t="s">
        <v>1708</v>
      </c>
      <c r="F506" s="68" t="s">
        <v>100</v>
      </c>
      <c r="G506" s="13" t="s">
        <v>1720</v>
      </c>
      <c r="H506" s="69" t="s">
        <v>18</v>
      </c>
      <c r="I506" s="51">
        <v>68390</v>
      </c>
      <c r="J506" s="128">
        <f>IF(H506="ครูผู้ช่วย",VLOOKUP(I506,[1]แผ่น1!$C$17:$E$18,3,TRUE),IF(H506="คศ.1",VLOOKUP(I506,[1]แผ่น1!$C$14:$E$15,3,TRUE),IF(H506="คศ.2",VLOOKUP(I506,[1]แผ่น1!$C$11:$E$12,3,TRUE),IF(H506="คศ.3",VLOOKUP(I506,[1]แผ่น1!$C$8:$E$9,3,TRUE),IF(H506="คศ.4",VLOOKUP(I506,[1]แผ่น1!$C$5:$E$6,3,TRUE),IF(H506="คศ.5",VLOOKUP(I506,[1]แผ่น1!$C$2:$E$3,3,TRUE),IF(H506="คศ.2(1)",VLOOKUP(I506,[1]แผ่น1!$C$14:$E$15,3,TRUE),IF(H506="คศ.3(2)",VLOOKUP(I506,[1]แผ่น1!$C$11:$E$12,3,TRUE),IF(H506="คศ.4(3)",VLOOKUP(I506,[1]แผ่น1!$C$8:$E$9,3,TRUE),IF(H506="คศ.5(4)",VLOOKUP(I506,[1]แผ่น1!$C$5:$E$6,3,TRUE),0))))))))))</f>
        <v>49330</v>
      </c>
      <c r="L506" s="91">
        <f t="shared" si="45"/>
        <v>0</v>
      </c>
      <c r="M506" s="92">
        <f t="shared" si="46"/>
        <v>0</v>
      </c>
      <c r="N506" s="90">
        <f t="shared" si="47"/>
        <v>68390</v>
      </c>
      <c r="O506" s="93">
        <v>69040</v>
      </c>
      <c r="P506" s="89">
        <f t="shared" si="48"/>
        <v>68390</v>
      </c>
      <c r="Q506" s="89">
        <f t="shared" si="49"/>
        <v>0</v>
      </c>
      <c r="R506" s="315"/>
      <c r="S506" s="316"/>
      <c r="T506" s="70">
        <v>4</v>
      </c>
      <c r="U506" s="318"/>
    </row>
    <row r="507" spans="1:21">
      <c r="A507" s="317">
        <v>497</v>
      </c>
      <c r="B507" s="68" t="s">
        <v>103</v>
      </c>
      <c r="C507" s="65" t="s">
        <v>23</v>
      </c>
      <c r="D507" s="66" t="s">
        <v>1721</v>
      </c>
      <c r="E507" s="67" t="s">
        <v>1722</v>
      </c>
      <c r="F507" s="68" t="s">
        <v>100</v>
      </c>
      <c r="G507" s="13" t="s">
        <v>1723</v>
      </c>
      <c r="H507" s="69" t="s">
        <v>98</v>
      </c>
      <c r="I507" s="51">
        <v>24270</v>
      </c>
      <c r="J507" s="128">
        <f>IF(H507="ครูผู้ช่วย",VLOOKUP(I507,[1]แผ่น1!$C$17:$E$18,3,TRUE),IF(H507="คศ.1",VLOOKUP(I507,[1]แผ่น1!$C$14:$E$15,3,TRUE),IF(H507="คศ.2",VLOOKUP(I507,[1]แผ่น1!$C$11:$E$12,3,TRUE),IF(H507="คศ.3",VLOOKUP(I507,[1]แผ่น1!$C$8:$E$9,3,TRUE),IF(H507="คศ.4",VLOOKUP(I507,[1]แผ่น1!$C$5:$E$6,3,TRUE),IF(H507="คศ.5",VLOOKUP(I507,[1]แผ่น1!$C$2:$E$3,3,TRUE),IF(H507="คศ.2(1)",VLOOKUP(I507,[1]แผ่น1!$C$14:$E$15,3,TRUE),IF(H507="คศ.3(2)",VLOOKUP(I507,[1]แผ่น1!$C$11:$E$12,3,TRUE),IF(H507="คศ.4(3)",VLOOKUP(I507,[1]แผ่น1!$C$8:$E$9,3,TRUE),IF(H507="คศ.5(4)",VLOOKUP(I507,[1]แผ่น1!$C$5:$E$6,3,TRUE),0))))))))))</f>
        <v>22780</v>
      </c>
      <c r="L507" s="91">
        <f t="shared" si="45"/>
        <v>0</v>
      </c>
      <c r="M507" s="92">
        <f t="shared" si="46"/>
        <v>0</v>
      </c>
      <c r="N507" s="90">
        <f t="shared" si="47"/>
        <v>24270</v>
      </c>
      <c r="O507" s="93">
        <v>41620</v>
      </c>
      <c r="P507" s="89">
        <f t="shared" si="48"/>
        <v>24270</v>
      </c>
      <c r="Q507" s="89">
        <f t="shared" si="49"/>
        <v>0</v>
      </c>
      <c r="R507" s="315"/>
      <c r="S507" s="316"/>
      <c r="T507" s="70">
        <v>4</v>
      </c>
      <c r="U507" s="318"/>
    </row>
    <row r="508" spans="1:21">
      <c r="A508" s="317">
        <v>498</v>
      </c>
      <c r="B508" s="68" t="s">
        <v>103</v>
      </c>
      <c r="C508" s="65" t="s">
        <v>19</v>
      </c>
      <c r="D508" s="66" t="s">
        <v>1724</v>
      </c>
      <c r="E508" s="67" t="s">
        <v>1725</v>
      </c>
      <c r="F508" s="68" t="s">
        <v>100</v>
      </c>
      <c r="G508" s="13" t="s">
        <v>1726</v>
      </c>
      <c r="H508" s="69" t="s">
        <v>18</v>
      </c>
      <c r="I508" s="51">
        <v>33160</v>
      </c>
      <c r="J508" s="128">
        <f>IF(H508="ครูผู้ช่วย",VLOOKUP(I508,[1]แผ่น1!$C$17:$E$18,3,TRUE),IF(H508="คศ.1",VLOOKUP(I508,[1]แผ่น1!$C$14:$E$15,3,TRUE),IF(H508="คศ.2",VLOOKUP(I508,[1]แผ่น1!$C$11:$E$12,3,TRUE),IF(H508="คศ.3",VLOOKUP(I508,[1]แผ่น1!$C$8:$E$9,3,TRUE),IF(H508="คศ.4",VLOOKUP(I508,[1]แผ่น1!$C$5:$E$6,3,TRUE),IF(H508="คศ.5",VLOOKUP(I508,[1]แผ่น1!$C$2:$E$3,3,TRUE),IF(H508="คศ.2(1)",VLOOKUP(I508,[1]แผ่น1!$C$14:$E$15,3,TRUE),IF(H508="คศ.3(2)",VLOOKUP(I508,[1]แผ่น1!$C$11:$E$12,3,TRUE),IF(H508="คศ.4(3)",VLOOKUP(I508,[1]แผ่น1!$C$8:$E$9,3,TRUE),IF(H508="คศ.5(4)",VLOOKUP(I508,[1]แผ่น1!$C$5:$E$6,3,TRUE),0))))))))))</f>
        <v>37200</v>
      </c>
      <c r="L508" s="91">
        <f t="shared" si="45"/>
        <v>0</v>
      </c>
      <c r="M508" s="92">
        <f t="shared" si="46"/>
        <v>0</v>
      </c>
      <c r="N508" s="90">
        <f t="shared" si="47"/>
        <v>33160</v>
      </c>
      <c r="O508" s="93">
        <v>69040</v>
      </c>
      <c r="P508" s="89">
        <f t="shared" si="48"/>
        <v>33160</v>
      </c>
      <c r="Q508" s="89">
        <f t="shared" si="49"/>
        <v>0</v>
      </c>
      <c r="R508" s="315"/>
      <c r="S508" s="316"/>
      <c r="T508" s="70">
        <v>4</v>
      </c>
      <c r="U508" s="318"/>
    </row>
    <row r="509" spans="1:21">
      <c r="A509" s="317">
        <v>499</v>
      </c>
      <c r="B509" s="68" t="s">
        <v>1733</v>
      </c>
      <c r="C509" s="65" t="s">
        <v>23</v>
      </c>
      <c r="D509" s="66" t="s">
        <v>1731</v>
      </c>
      <c r="E509" s="67" t="s">
        <v>1732</v>
      </c>
      <c r="F509" s="68" t="s">
        <v>100</v>
      </c>
      <c r="G509" s="13" t="s">
        <v>1734</v>
      </c>
      <c r="H509" s="69" t="s">
        <v>18</v>
      </c>
      <c r="I509" s="51">
        <v>50980</v>
      </c>
      <c r="J509" s="128">
        <f>IF(H509="ครูผู้ช่วย",VLOOKUP(I509,[1]แผ่น1!$C$17:$E$18,3,TRUE),IF(H509="คศ.1",VLOOKUP(I509,[1]แผ่น1!$C$14:$E$15,3,TRUE),IF(H509="คศ.2",VLOOKUP(I509,[1]แผ่น1!$C$11:$E$12,3,TRUE),IF(H509="คศ.3",VLOOKUP(I509,[1]แผ่น1!$C$8:$E$9,3,TRUE),IF(H509="คศ.4",VLOOKUP(I509,[1]แผ่น1!$C$5:$E$6,3,TRUE),IF(H509="คศ.5",VLOOKUP(I509,[1]แผ่น1!$C$2:$E$3,3,TRUE),IF(H509="คศ.2(1)",VLOOKUP(I509,[1]แผ่น1!$C$14:$E$15,3,TRUE),IF(H509="คศ.3(2)",VLOOKUP(I509,[1]แผ่น1!$C$11:$E$12,3,TRUE),IF(H509="คศ.4(3)",VLOOKUP(I509,[1]แผ่น1!$C$8:$E$9,3,TRUE),IF(H509="คศ.5(4)",VLOOKUP(I509,[1]แผ่น1!$C$5:$E$6,3,TRUE),0))))))))))</f>
        <v>49330</v>
      </c>
      <c r="L509" s="91">
        <f t="shared" si="45"/>
        <v>0</v>
      </c>
      <c r="M509" s="92">
        <f t="shared" si="46"/>
        <v>0</v>
      </c>
      <c r="N509" s="90">
        <f t="shared" si="47"/>
        <v>50980</v>
      </c>
      <c r="O509" s="93">
        <v>69040</v>
      </c>
      <c r="P509" s="89">
        <f t="shared" si="48"/>
        <v>50980</v>
      </c>
      <c r="Q509" s="89">
        <f t="shared" si="49"/>
        <v>0</v>
      </c>
      <c r="R509" s="315"/>
      <c r="S509" s="316"/>
      <c r="T509" s="70">
        <v>4</v>
      </c>
      <c r="U509" s="318"/>
    </row>
    <row r="510" spans="1:21">
      <c r="A510" s="317">
        <v>500</v>
      </c>
      <c r="B510" s="68" t="s">
        <v>1733</v>
      </c>
      <c r="C510" s="65" t="s">
        <v>12</v>
      </c>
      <c r="D510" s="66" t="s">
        <v>1735</v>
      </c>
      <c r="E510" s="67" t="s">
        <v>1736</v>
      </c>
      <c r="F510" s="68" t="s">
        <v>100</v>
      </c>
      <c r="G510" s="13" t="s">
        <v>1737</v>
      </c>
      <c r="H510" s="69" t="s">
        <v>18</v>
      </c>
      <c r="I510" s="51">
        <v>58280</v>
      </c>
      <c r="J510" s="128">
        <f>IF(H510="ครูผู้ช่วย",VLOOKUP(I510,[1]แผ่น1!$C$17:$E$18,3,TRUE),IF(H510="คศ.1",VLOOKUP(I510,[1]แผ่น1!$C$14:$E$15,3,TRUE),IF(H510="คศ.2",VLOOKUP(I510,[1]แผ่น1!$C$11:$E$12,3,TRUE),IF(H510="คศ.3",VLOOKUP(I510,[1]แผ่น1!$C$8:$E$9,3,TRUE),IF(H510="คศ.4",VLOOKUP(I510,[1]แผ่น1!$C$5:$E$6,3,TRUE),IF(H510="คศ.5",VLOOKUP(I510,[1]แผ่น1!$C$2:$E$3,3,TRUE),IF(H510="คศ.2(1)",VLOOKUP(I510,[1]แผ่น1!$C$14:$E$15,3,TRUE),IF(H510="คศ.3(2)",VLOOKUP(I510,[1]แผ่น1!$C$11:$E$12,3,TRUE),IF(H510="คศ.4(3)",VLOOKUP(I510,[1]แผ่น1!$C$8:$E$9,3,TRUE),IF(H510="คศ.5(4)",VLOOKUP(I510,[1]แผ่น1!$C$5:$E$6,3,TRUE),0))))))))))</f>
        <v>49330</v>
      </c>
      <c r="L510" s="91">
        <f t="shared" si="45"/>
        <v>0</v>
      </c>
      <c r="M510" s="92">
        <f t="shared" si="46"/>
        <v>0</v>
      </c>
      <c r="N510" s="90">
        <f t="shared" si="47"/>
        <v>58280</v>
      </c>
      <c r="O510" s="93">
        <v>69040</v>
      </c>
      <c r="P510" s="89">
        <f t="shared" si="48"/>
        <v>58280</v>
      </c>
      <c r="Q510" s="89">
        <f t="shared" si="49"/>
        <v>0</v>
      </c>
      <c r="R510" s="315"/>
      <c r="S510" s="316"/>
      <c r="T510" s="70">
        <v>4</v>
      </c>
      <c r="U510" s="318"/>
    </row>
    <row r="511" spans="1:21">
      <c r="A511" s="317">
        <v>501</v>
      </c>
      <c r="B511" s="68" t="s">
        <v>1733</v>
      </c>
      <c r="C511" s="65" t="s">
        <v>12</v>
      </c>
      <c r="D511" s="66" t="s">
        <v>1738</v>
      </c>
      <c r="E511" s="67" t="s">
        <v>1739</v>
      </c>
      <c r="F511" s="68" t="s">
        <v>100</v>
      </c>
      <c r="G511" s="13" t="s">
        <v>1740</v>
      </c>
      <c r="H511" s="69" t="s">
        <v>18</v>
      </c>
      <c r="I511" s="51">
        <v>57820</v>
      </c>
      <c r="J511" s="128">
        <f>IF(H511="ครูผู้ช่วย",VLOOKUP(I511,[1]แผ่น1!$C$17:$E$18,3,TRUE),IF(H511="คศ.1",VLOOKUP(I511,[1]แผ่น1!$C$14:$E$15,3,TRUE),IF(H511="คศ.2",VLOOKUP(I511,[1]แผ่น1!$C$11:$E$12,3,TRUE),IF(H511="คศ.3",VLOOKUP(I511,[1]แผ่น1!$C$8:$E$9,3,TRUE),IF(H511="คศ.4",VLOOKUP(I511,[1]แผ่น1!$C$5:$E$6,3,TRUE),IF(H511="คศ.5",VLOOKUP(I511,[1]แผ่น1!$C$2:$E$3,3,TRUE),IF(H511="คศ.2(1)",VLOOKUP(I511,[1]แผ่น1!$C$14:$E$15,3,TRUE),IF(H511="คศ.3(2)",VLOOKUP(I511,[1]แผ่น1!$C$11:$E$12,3,TRUE),IF(H511="คศ.4(3)",VLOOKUP(I511,[1]แผ่น1!$C$8:$E$9,3,TRUE),IF(H511="คศ.5(4)",VLOOKUP(I511,[1]แผ่น1!$C$5:$E$6,3,TRUE),0))))))))))</f>
        <v>49330</v>
      </c>
      <c r="L511" s="91">
        <f t="shared" si="45"/>
        <v>0</v>
      </c>
      <c r="M511" s="92">
        <f t="shared" si="46"/>
        <v>0</v>
      </c>
      <c r="N511" s="90">
        <f t="shared" si="47"/>
        <v>57820</v>
      </c>
      <c r="O511" s="93">
        <v>69040</v>
      </c>
      <c r="P511" s="89">
        <f t="shared" si="48"/>
        <v>57820</v>
      </c>
      <c r="Q511" s="89">
        <f t="shared" si="49"/>
        <v>0</v>
      </c>
      <c r="R511" s="315"/>
      <c r="S511" s="316"/>
      <c r="T511" s="70">
        <v>4</v>
      </c>
      <c r="U511" s="318"/>
    </row>
    <row r="512" spans="1:21">
      <c r="A512" s="317">
        <v>502</v>
      </c>
      <c r="B512" s="68" t="s">
        <v>1733</v>
      </c>
      <c r="C512" s="65" t="s">
        <v>19</v>
      </c>
      <c r="D512" s="66" t="s">
        <v>1741</v>
      </c>
      <c r="E512" s="67" t="s">
        <v>1742</v>
      </c>
      <c r="F512" s="68" t="s">
        <v>100</v>
      </c>
      <c r="G512" s="13" t="s">
        <v>1743</v>
      </c>
      <c r="H512" s="69" t="s">
        <v>34</v>
      </c>
      <c r="I512" s="51">
        <v>41440</v>
      </c>
      <c r="J512" s="128">
        <f>IF(H512="ครูผู้ช่วย",VLOOKUP(I512,[1]แผ่น1!$C$17:$E$18,3,TRUE),IF(H512="คศ.1",VLOOKUP(I512,[1]แผ่น1!$C$14:$E$15,3,TRUE),IF(H512="คศ.2",VLOOKUP(I512,[1]แผ่น1!$C$11:$E$12,3,TRUE),IF(H512="คศ.3",VLOOKUP(I512,[1]แผ่น1!$C$8:$E$9,3,TRUE),IF(H512="คศ.4",VLOOKUP(I512,[1]แผ่น1!$C$5:$E$6,3,TRUE),IF(H512="คศ.5",VLOOKUP(I512,[1]แผ่น1!$C$2:$E$3,3,TRUE),IF(H512="คศ.2(1)",VLOOKUP(I512,[1]แผ่น1!$C$14:$E$15,3,TRUE),IF(H512="คศ.3(2)",VLOOKUP(I512,[1]แผ่น1!$C$11:$E$12,3,TRUE),IF(H512="คศ.4(3)",VLOOKUP(I512,[1]แผ่น1!$C$8:$E$9,3,TRUE),IF(H512="คศ.5(4)",VLOOKUP(I512,[1]แผ่น1!$C$5:$E$6,3,TRUE),0))))))))))</f>
        <v>35270</v>
      </c>
      <c r="L512" s="91">
        <f t="shared" si="45"/>
        <v>0</v>
      </c>
      <c r="M512" s="92">
        <f t="shared" si="46"/>
        <v>0</v>
      </c>
      <c r="N512" s="90">
        <f t="shared" si="47"/>
        <v>41440</v>
      </c>
      <c r="O512" s="93">
        <v>58390</v>
      </c>
      <c r="P512" s="89">
        <f t="shared" si="48"/>
        <v>41440</v>
      </c>
      <c r="Q512" s="89">
        <f t="shared" si="49"/>
        <v>0</v>
      </c>
      <c r="R512" s="315"/>
      <c r="S512" s="316"/>
      <c r="T512" s="70">
        <v>4</v>
      </c>
      <c r="U512" s="318"/>
    </row>
    <row r="513" spans="1:21">
      <c r="A513" s="317">
        <v>503</v>
      </c>
      <c r="B513" s="68" t="s">
        <v>1733</v>
      </c>
      <c r="C513" s="65" t="s">
        <v>23</v>
      </c>
      <c r="D513" s="66" t="s">
        <v>1178</v>
      </c>
      <c r="E513" s="67" t="s">
        <v>1744</v>
      </c>
      <c r="F513" s="68" t="s">
        <v>100</v>
      </c>
      <c r="G513" s="13" t="s">
        <v>1745</v>
      </c>
      <c r="H513" s="69" t="s">
        <v>98</v>
      </c>
      <c r="I513" s="51">
        <v>19230</v>
      </c>
      <c r="J513" s="128">
        <f>IF(H513="ครูผู้ช่วย",VLOOKUP(I513,[1]แผ่น1!$C$17:$E$18,3,TRUE),IF(H513="คศ.1",VLOOKUP(I513,[1]แผ่น1!$C$14:$E$15,3,TRUE),IF(H513="คศ.2",VLOOKUP(I513,[1]แผ่น1!$C$11:$E$12,3,TRUE),IF(H513="คศ.3",VLOOKUP(I513,[1]แผ่น1!$C$8:$E$9,3,TRUE),IF(H513="คศ.4",VLOOKUP(I513,[1]แผ่น1!$C$5:$E$6,3,TRUE),IF(H513="คศ.5",VLOOKUP(I513,[1]แผ่น1!$C$2:$E$3,3,TRUE),IF(H513="คศ.2(1)",VLOOKUP(I513,[1]แผ่น1!$C$14:$E$15,3,TRUE),IF(H513="คศ.3(2)",VLOOKUP(I513,[1]แผ่น1!$C$11:$E$12,3,TRUE),IF(H513="คศ.4(3)",VLOOKUP(I513,[1]แผ่น1!$C$8:$E$9,3,TRUE),IF(H513="คศ.5(4)",VLOOKUP(I513,[1]แผ่น1!$C$5:$E$6,3,TRUE),0))))))))))</f>
        <v>22780</v>
      </c>
      <c r="L513" s="91">
        <f t="shared" si="45"/>
        <v>0</v>
      </c>
      <c r="M513" s="92">
        <f t="shared" si="46"/>
        <v>0</v>
      </c>
      <c r="N513" s="90">
        <f t="shared" si="47"/>
        <v>19230</v>
      </c>
      <c r="O513" s="93">
        <v>41620</v>
      </c>
      <c r="P513" s="89">
        <f t="shared" si="48"/>
        <v>19230</v>
      </c>
      <c r="Q513" s="89">
        <f t="shared" si="49"/>
        <v>0</v>
      </c>
      <c r="R513" s="315"/>
      <c r="S513" s="316"/>
      <c r="T513" s="70">
        <v>4</v>
      </c>
      <c r="U513" s="318"/>
    </row>
    <row r="514" spans="1:21">
      <c r="A514" s="317">
        <v>504</v>
      </c>
      <c r="B514" s="68" t="s">
        <v>1733</v>
      </c>
      <c r="C514" s="65" t="s">
        <v>19</v>
      </c>
      <c r="D514" s="66" t="s">
        <v>1746</v>
      </c>
      <c r="E514" s="67" t="s">
        <v>1406</v>
      </c>
      <c r="F514" s="68" t="s">
        <v>100</v>
      </c>
      <c r="G514" s="13" t="s">
        <v>1747</v>
      </c>
      <c r="H514" s="69" t="s">
        <v>34</v>
      </c>
      <c r="I514" s="51">
        <v>39830</v>
      </c>
      <c r="J514" s="128">
        <f>IF(H514="ครูผู้ช่วย",VLOOKUP(I514,[1]แผ่น1!$C$17:$E$18,3,TRUE),IF(H514="คศ.1",VLOOKUP(I514,[1]แผ่น1!$C$14:$E$15,3,TRUE),IF(H514="คศ.2",VLOOKUP(I514,[1]แผ่น1!$C$11:$E$12,3,TRUE),IF(H514="คศ.3",VLOOKUP(I514,[1]แผ่น1!$C$8:$E$9,3,TRUE),IF(H514="คศ.4",VLOOKUP(I514,[1]แผ่น1!$C$5:$E$6,3,TRUE),IF(H514="คศ.5",VLOOKUP(I514,[1]แผ่น1!$C$2:$E$3,3,TRUE),IF(H514="คศ.2(1)",VLOOKUP(I514,[1]แผ่น1!$C$14:$E$15,3,TRUE),IF(H514="คศ.3(2)",VLOOKUP(I514,[1]แผ่น1!$C$11:$E$12,3,TRUE),IF(H514="คศ.4(3)",VLOOKUP(I514,[1]แผ่น1!$C$8:$E$9,3,TRUE),IF(H514="คศ.5(4)",VLOOKUP(I514,[1]แผ่น1!$C$5:$E$6,3,TRUE),0))))))))))</f>
        <v>35270</v>
      </c>
      <c r="L514" s="91">
        <f t="shared" si="45"/>
        <v>0</v>
      </c>
      <c r="M514" s="92">
        <f t="shared" si="46"/>
        <v>0</v>
      </c>
      <c r="N514" s="90">
        <f t="shared" si="47"/>
        <v>39830</v>
      </c>
      <c r="O514" s="93">
        <v>58390</v>
      </c>
      <c r="P514" s="89">
        <f t="shared" si="48"/>
        <v>39830</v>
      </c>
      <c r="Q514" s="89">
        <f t="shared" si="49"/>
        <v>0</v>
      </c>
      <c r="R514" s="315"/>
      <c r="S514" s="316"/>
      <c r="T514" s="70">
        <v>4</v>
      </c>
      <c r="U514" s="318"/>
    </row>
    <row r="515" spans="1:21">
      <c r="A515" s="317">
        <v>505</v>
      </c>
      <c r="B515" s="68" t="s">
        <v>1733</v>
      </c>
      <c r="C515" s="65" t="s">
        <v>12</v>
      </c>
      <c r="D515" s="66" t="s">
        <v>161</v>
      </c>
      <c r="E515" s="67" t="s">
        <v>1748</v>
      </c>
      <c r="F515" s="68" t="s">
        <v>100</v>
      </c>
      <c r="G515" s="13" t="s">
        <v>1749</v>
      </c>
      <c r="H515" s="69" t="s">
        <v>18</v>
      </c>
      <c r="I515" s="51">
        <v>51130</v>
      </c>
      <c r="J515" s="128">
        <f>IF(H515="ครูผู้ช่วย",VLOOKUP(I515,[1]แผ่น1!$C$17:$E$18,3,TRUE),IF(H515="คศ.1",VLOOKUP(I515,[1]แผ่น1!$C$14:$E$15,3,TRUE),IF(H515="คศ.2",VLOOKUP(I515,[1]แผ่น1!$C$11:$E$12,3,TRUE),IF(H515="คศ.3",VLOOKUP(I515,[1]แผ่น1!$C$8:$E$9,3,TRUE),IF(H515="คศ.4",VLOOKUP(I515,[1]แผ่น1!$C$5:$E$6,3,TRUE),IF(H515="คศ.5",VLOOKUP(I515,[1]แผ่น1!$C$2:$E$3,3,TRUE),IF(H515="คศ.2(1)",VLOOKUP(I515,[1]แผ่น1!$C$14:$E$15,3,TRUE),IF(H515="คศ.3(2)",VLOOKUP(I515,[1]แผ่น1!$C$11:$E$12,3,TRUE),IF(H515="คศ.4(3)",VLOOKUP(I515,[1]แผ่น1!$C$8:$E$9,3,TRUE),IF(H515="คศ.5(4)",VLOOKUP(I515,[1]แผ่น1!$C$5:$E$6,3,TRUE),0))))))))))</f>
        <v>49330</v>
      </c>
      <c r="L515" s="91">
        <f t="shared" si="45"/>
        <v>0</v>
      </c>
      <c r="M515" s="92">
        <f t="shared" si="46"/>
        <v>0</v>
      </c>
      <c r="N515" s="90">
        <f t="shared" si="47"/>
        <v>51130</v>
      </c>
      <c r="O515" s="93">
        <v>69040</v>
      </c>
      <c r="P515" s="89">
        <f t="shared" si="48"/>
        <v>51130</v>
      </c>
      <c r="Q515" s="89">
        <f t="shared" si="49"/>
        <v>0</v>
      </c>
      <c r="R515" s="315"/>
      <c r="S515" s="316"/>
      <c r="T515" s="70">
        <v>4</v>
      </c>
      <c r="U515" s="318"/>
    </row>
    <row r="516" spans="1:21">
      <c r="A516" s="317">
        <v>506</v>
      </c>
      <c r="B516" s="68" t="s">
        <v>1733</v>
      </c>
      <c r="C516" s="65" t="s">
        <v>12</v>
      </c>
      <c r="D516" s="66" t="s">
        <v>1750</v>
      </c>
      <c r="E516" s="67" t="s">
        <v>1751</v>
      </c>
      <c r="F516" s="68" t="s">
        <v>100</v>
      </c>
      <c r="G516" s="13" t="s">
        <v>1752</v>
      </c>
      <c r="H516" s="69" t="s">
        <v>18</v>
      </c>
      <c r="I516" s="51">
        <v>67580</v>
      </c>
      <c r="J516" s="128">
        <f>IF(H516="ครูผู้ช่วย",VLOOKUP(I516,[1]แผ่น1!$C$17:$E$18,3,TRUE),IF(H516="คศ.1",VLOOKUP(I516,[1]แผ่น1!$C$14:$E$15,3,TRUE),IF(H516="คศ.2",VLOOKUP(I516,[1]แผ่น1!$C$11:$E$12,3,TRUE),IF(H516="คศ.3",VLOOKUP(I516,[1]แผ่น1!$C$8:$E$9,3,TRUE),IF(H516="คศ.4",VLOOKUP(I516,[1]แผ่น1!$C$5:$E$6,3,TRUE),IF(H516="คศ.5",VLOOKUP(I516,[1]แผ่น1!$C$2:$E$3,3,TRUE),IF(H516="คศ.2(1)",VLOOKUP(I516,[1]แผ่น1!$C$14:$E$15,3,TRUE),IF(H516="คศ.3(2)",VLOOKUP(I516,[1]แผ่น1!$C$11:$E$12,3,TRUE),IF(H516="คศ.4(3)",VLOOKUP(I516,[1]แผ่น1!$C$8:$E$9,3,TRUE),IF(H516="คศ.5(4)",VLOOKUP(I516,[1]แผ่น1!$C$5:$E$6,3,TRUE),0))))))))))</f>
        <v>49330</v>
      </c>
      <c r="L516" s="91">
        <f t="shared" si="45"/>
        <v>0</v>
      </c>
      <c r="M516" s="92">
        <f t="shared" si="46"/>
        <v>0</v>
      </c>
      <c r="N516" s="90">
        <f t="shared" si="47"/>
        <v>67580</v>
      </c>
      <c r="O516" s="93">
        <v>69040</v>
      </c>
      <c r="P516" s="89">
        <f t="shared" si="48"/>
        <v>67580</v>
      </c>
      <c r="Q516" s="89">
        <f t="shared" si="49"/>
        <v>0</v>
      </c>
      <c r="R516" s="315"/>
      <c r="S516" s="316"/>
      <c r="T516" s="70">
        <v>4</v>
      </c>
      <c r="U516" s="318"/>
    </row>
    <row r="517" spans="1:21">
      <c r="A517" s="317">
        <v>507</v>
      </c>
      <c r="B517" s="68" t="s">
        <v>1733</v>
      </c>
      <c r="C517" s="65" t="s">
        <v>12</v>
      </c>
      <c r="D517" s="66" t="s">
        <v>1753</v>
      </c>
      <c r="E517" s="67" t="s">
        <v>1754</v>
      </c>
      <c r="F517" s="68" t="s">
        <v>100</v>
      </c>
      <c r="G517" s="13" t="s">
        <v>1755</v>
      </c>
      <c r="H517" s="69" t="s">
        <v>18</v>
      </c>
      <c r="I517" s="51">
        <v>42480</v>
      </c>
      <c r="J517" s="128">
        <f>IF(H517="ครูผู้ช่วย",VLOOKUP(I517,[1]แผ่น1!$C$17:$E$18,3,TRUE),IF(H517="คศ.1",VLOOKUP(I517,[1]แผ่น1!$C$14:$E$15,3,TRUE),IF(H517="คศ.2",VLOOKUP(I517,[1]แผ่น1!$C$11:$E$12,3,TRUE),IF(H517="คศ.3",VLOOKUP(I517,[1]แผ่น1!$C$8:$E$9,3,TRUE),IF(H517="คศ.4",VLOOKUP(I517,[1]แผ่น1!$C$5:$E$6,3,TRUE),IF(H517="คศ.5",VLOOKUP(I517,[1]แผ่น1!$C$2:$E$3,3,TRUE),IF(H517="คศ.2(1)",VLOOKUP(I517,[1]แผ่น1!$C$14:$E$15,3,TRUE),IF(H517="คศ.3(2)",VLOOKUP(I517,[1]แผ่น1!$C$11:$E$12,3,TRUE),IF(H517="คศ.4(3)",VLOOKUP(I517,[1]แผ่น1!$C$8:$E$9,3,TRUE),IF(H517="คศ.5(4)",VLOOKUP(I517,[1]แผ่น1!$C$5:$E$6,3,TRUE),0))))))))))</f>
        <v>49330</v>
      </c>
      <c r="L517" s="91">
        <f t="shared" si="45"/>
        <v>0</v>
      </c>
      <c r="M517" s="92">
        <f t="shared" si="46"/>
        <v>0</v>
      </c>
      <c r="N517" s="90">
        <f t="shared" si="47"/>
        <v>42480</v>
      </c>
      <c r="O517" s="93">
        <v>69040</v>
      </c>
      <c r="P517" s="89">
        <f t="shared" si="48"/>
        <v>42480</v>
      </c>
      <c r="Q517" s="89">
        <f t="shared" si="49"/>
        <v>0</v>
      </c>
      <c r="R517" s="315"/>
      <c r="S517" s="316"/>
      <c r="T517" s="70">
        <v>4</v>
      </c>
      <c r="U517" s="318"/>
    </row>
    <row r="518" spans="1:21">
      <c r="A518" s="317">
        <v>508</v>
      </c>
      <c r="B518" s="68" t="s">
        <v>1733</v>
      </c>
      <c r="C518" s="65" t="s">
        <v>12</v>
      </c>
      <c r="D518" s="66" t="s">
        <v>1756</v>
      </c>
      <c r="E518" s="67" t="s">
        <v>1757</v>
      </c>
      <c r="F518" s="68" t="s">
        <v>100</v>
      </c>
      <c r="G518" s="13" t="s">
        <v>1758</v>
      </c>
      <c r="H518" s="69" t="s">
        <v>18</v>
      </c>
      <c r="I518" s="51">
        <v>67680</v>
      </c>
      <c r="J518" s="128">
        <f>IF(H518="ครูผู้ช่วย",VLOOKUP(I518,[1]แผ่น1!$C$17:$E$18,3,TRUE),IF(H518="คศ.1",VLOOKUP(I518,[1]แผ่น1!$C$14:$E$15,3,TRUE),IF(H518="คศ.2",VLOOKUP(I518,[1]แผ่น1!$C$11:$E$12,3,TRUE),IF(H518="คศ.3",VLOOKUP(I518,[1]แผ่น1!$C$8:$E$9,3,TRUE),IF(H518="คศ.4",VLOOKUP(I518,[1]แผ่น1!$C$5:$E$6,3,TRUE),IF(H518="คศ.5",VLOOKUP(I518,[1]แผ่น1!$C$2:$E$3,3,TRUE),IF(H518="คศ.2(1)",VLOOKUP(I518,[1]แผ่น1!$C$14:$E$15,3,TRUE),IF(H518="คศ.3(2)",VLOOKUP(I518,[1]แผ่น1!$C$11:$E$12,3,TRUE),IF(H518="คศ.4(3)",VLOOKUP(I518,[1]แผ่น1!$C$8:$E$9,3,TRUE),IF(H518="คศ.5(4)",VLOOKUP(I518,[1]แผ่น1!$C$5:$E$6,3,TRUE),0))))))))))</f>
        <v>49330</v>
      </c>
      <c r="L518" s="91">
        <f t="shared" si="45"/>
        <v>0</v>
      </c>
      <c r="M518" s="92">
        <f t="shared" si="46"/>
        <v>0</v>
      </c>
      <c r="N518" s="90">
        <f t="shared" si="47"/>
        <v>67680</v>
      </c>
      <c r="O518" s="93">
        <v>69040</v>
      </c>
      <c r="P518" s="89">
        <f t="shared" si="48"/>
        <v>67680</v>
      </c>
      <c r="Q518" s="89">
        <f t="shared" si="49"/>
        <v>0</v>
      </c>
      <c r="R518" s="315"/>
      <c r="S518" s="316"/>
      <c r="T518" s="70">
        <v>4</v>
      </c>
      <c r="U518" s="318"/>
    </row>
    <row r="519" spans="1:21">
      <c r="A519" s="317">
        <v>509</v>
      </c>
      <c r="B519" s="68" t="s">
        <v>1733</v>
      </c>
      <c r="C519" s="65" t="s">
        <v>12</v>
      </c>
      <c r="D519" s="66" t="s">
        <v>1759</v>
      </c>
      <c r="E519" s="67" t="s">
        <v>1760</v>
      </c>
      <c r="F519" s="68" t="s">
        <v>100</v>
      </c>
      <c r="G519" s="13" t="s">
        <v>1761</v>
      </c>
      <c r="H519" s="69" t="s">
        <v>18</v>
      </c>
      <c r="I519" s="51">
        <v>68520</v>
      </c>
      <c r="J519" s="128">
        <f>IF(H519="ครูผู้ช่วย",VLOOKUP(I519,[1]แผ่น1!$C$17:$E$18,3,TRUE),IF(H519="คศ.1",VLOOKUP(I519,[1]แผ่น1!$C$14:$E$15,3,TRUE),IF(H519="คศ.2",VLOOKUP(I519,[1]แผ่น1!$C$11:$E$12,3,TRUE),IF(H519="คศ.3",VLOOKUP(I519,[1]แผ่น1!$C$8:$E$9,3,TRUE),IF(H519="คศ.4",VLOOKUP(I519,[1]แผ่น1!$C$5:$E$6,3,TRUE),IF(H519="คศ.5",VLOOKUP(I519,[1]แผ่น1!$C$2:$E$3,3,TRUE),IF(H519="คศ.2(1)",VLOOKUP(I519,[1]แผ่น1!$C$14:$E$15,3,TRUE),IF(H519="คศ.3(2)",VLOOKUP(I519,[1]แผ่น1!$C$11:$E$12,3,TRUE),IF(H519="คศ.4(3)",VLOOKUP(I519,[1]แผ่น1!$C$8:$E$9,3,TRUE),IF(H519="คศ.5(4)",VLOOKUP(I519,[1]แผ่น1!$C$5:$E$6,3,TRUE),0))))))))))</f>
        <v>49330</v>
      </c>
      <c r="L519" s="91">
        <f t="shared" si="45"/>
        <v>0</v>
      </c>
      <c r="M519" s="92">
        <f t="shared" si="46"/>
        <v>0</v>
      </c>
      <c r="N519" s="90">
        <f t="shared" si="47"/>
        <v>68520</v>
      </c>
      <c r="O519" s="93">
        <v>69040</v>
      </c>
      <c r="P519" s="89">
        <f t="shared" si="48"/>
        <v>68520</v>
      </c>
      <c r="Q519" s="89">
        <f t="shared" si="49"/>
        <v>0</v>
      </c>
      <c r="R519" s="315"/>
      <c r="S519" s="316"/>
      <c r="T519" s="70">
        <v>4</v>
      </c>
      <c r="U519" s="318"/>
    </row>
    <row r="520" spans="1:21">
      <c r="A520" s="317">
        <v>510</v>
      </c>
      <c r="B520" s="68" t="s">
        <v>1733</v>
      </c>
      <c r="C520" s="65" t="s">
        <v>19</v>
      </c>
      <c r="D520" s="66" t="s">
        <v>1762</v>
      </c>
      <c r="E520" s="67" t="s">
        <v>1763</v>
      </c>
      <c r="F520" s="68" t="s">
        <v>100</v>
      </c>
      <c r="G520" s="13" t="s">
        <v>1764</v>
      </c>
      <c r="H520" s="69" t="s">
        <v>98</v>
      </c>
      <c r="I520" s="51">
        <v>18560</v>
      </c>
      <c r="J520" s="128">
        <f>IF(H520="ครูผู้ช่วย",VLOOKUP(I520,[1]แผ่น1!$C$17:$E$18,3,TRUE),IF(H520="คศ.1",VLOOKUP(I520,[1]แผ่น1!$C$14:$E$15,3,TRUE),IF(H520="คศ.2",VLOOKUP(I520,[1]แผ่น1!$C$11:$E$12,3,TRUE),IF(H520="คศ.3",VLOOKUP(I520,[1]แผ่น1!$C$8:$E$9,3,TRUE),IF(H520="คศ.4",VLOOKUP(I520,[1]แผ่น1!$C$5:$E$6,3,TRUE),IF(H520="คศ.5",VLOOKUP(I520,[1]แผ่น1!$C$2:$E$3,3,TRUE),IF(H520="คศ.2(1)",VLOOKUP(I520,[1]แผ่น1!$C$14:$E$15,3,TRUE),IF(H520="คศ.3(2)",VLOOKUP(I520,[1]แผ่น1!$C$11:$E$12,3,TRUE),IF(H520="คศ.4(3)",VLOOKUP(I520,[1]แผ่น1!$C$8:$E$9,3,TRUE),IF(H520="คศ.5(4)",VLOOKUP(I520,[1]แผ่น1!$C$5:$E$6,3,TRUE),0))))))))))</f>
        <v>22780</v>
      </c>
      <c r="L520" s="91">
        <f t="shared" si="45"/>
        <v>0</v>
      </c>
      <c r="M520" s="92">
        <f t="shared" si="46"/>
        <v>0</v>
      </c>
      <c r="N520" s="90">
        <f t="shared" si="47"/>
        <v>18560</v>
      </c>
      <c r="O520" s="93">
        <v>41620</v>
      </c>
      <c r="P520" s="89">
        <f t="shared" si="48"/>
        <v>18560</v>
      </c>
      <c r="Q520" s="89">
        <f t="shared" si="49"/>
        <v>0</v>
      </c>
      <c r="R520" s="315"/>
      <c r="S520" s="316"/>
      <c r="T520" s="70">
        <v>4</v>
      </c>
      <c r="U520" s="318"/>
    </row>
    <row r="521" spans="1:21">
      <c r="A521" s="317">
        <v>511</v>
      </c>
      <c r="B521" s="68" t="s">
        <v>1733</v>
      </c>
      <c r="C521" s="65" t="s">
        <v>12</v>
      </c>
      <c r="D521" s="66" t="s">
        <v>1765</v>
      </c>
      <c r="E521" s="67" t="s">
        <v>1766</v>
      </c>
      <c r="F521" s="68" t="s">
        <v>100</v>
      </c>
      <c r="G521" s="13" t="s">
        <v>1767</v>
      </c>
      <c r="H521" s="69" t="s">
        <v>18</v>
      </c>
      <c r="I521" s="51">
        <v>50170</v>
      </c>
      <c r="J521" s="128">
        <f>IF(H521="ครูผู้ช่วย",VLOOKUP(I521,[1]แผ่น1!$C$17:$E$18,3,TRUE),IF(H521="คศ.1",VLOOKUP(I521,[1]แผ่น1!$C$14:$E$15,3,TRUE),IF(H521="คศ.2",VLOOKUP(I521,[1]แผ่น1!$C$11:$E$12,3,TRUE),IF(H521="คศ.3",VLOOKUP(I521,[1]แผ่น1!$C$8:$E$9,3,TRUE),IF(H521="คศ.4",VLOOKUP(I521,[1]แผ่น1!$C$5:$E$6,3,TRUE),IF(H521="คศ.5",VLOOKUP(I521,[1]แผ่น1!$C$2:$E$3,3,TRUE),IF(H521="คศ.2(1)",VLOOKUP(I521,[1]แผ่น1!$C$14:$E$15,3,TRUE),IF(H521="คศ.3(2)",VLOOKUP(I521,[1]แผ่น1!$C$11:$E$12,3,TRUE),IF(H521="คศ.4(3)",VLOOKUP(I521,[1]แผ่น1!$C$8:$E$9,3,TRUE),IF(H521="คศ.5(4)",VLOOKUP(I521,[1]แผ่น1!$C$5:$E$6,3,TRUE),0))))))))))</f>
        <v>49330</v>
      </c>
      <c r="L521" s="91">
        <f t="shared" si="45"/>
        <v>0</v>
      </c>
      <c r="M521" s="92">
        <f t="shared" si="46"/>
        <v>0</v>
      </c>
      <c r="N521" s="90">
        <f t="shared" si="47"/>
        <v>50170</v>
      </c>
      <c r="O521" s="93">
        <v>69040</v>
      </c>
      <c r="P521" s="89">
        <f t="shared" si="48"/>
        <v>50170</v>
      </c>
      <c r="Q521" s="89">
        <f t="shared" si="49"/>
        <v>0</v>
      </c>
      <c r="R521" s="315"/>
      <c r="S521" s="316"/>
      <c r="T521" s="70">
        <v>4</v>
      </c>
      <c r="U521" s="318"/>
    </row>
    <row r="522" spans="1:21">
      <c r="A522" s="317">
        <v>512</v>
      </c>
      <c r="B522" s="68" t="s">
        <v>1733</v>
      </c>
      <c r="C522" s="65" t="s">
        <v>12</v>
      </c>
      <c r="D522" s="66" t="s">
        <v>260</v>
      </c>
      <c r="E522" s="67" t="s">
        <v>1768</v>
      </c>
      <c r="F522" s="68" t="s">
        <v>100</v>
      </c>
      <c r="G522" s="13" t="s">
        <v>1769</v>
      </c>
      <c r="H522" s="69" t="s">
        <v>18</v>
      </c>
      <c r="I522" s="51">
        <v>40580</v>
      </c>
      <c r="J522" s="128">
        <f>IF(H522="ครูผู้ช่วย",VLOOKUP(I522,[1]แผ่น1!$C$17:$E$18,3,TRUE),IF(H522="คศ.1",VLOOKUP(I522,[1]แผ่น1!$C$14:$E$15,3,TRUE),IF(H522="คศ.2",VLOOKUP(I522,[1]แผ่น1!$C$11:$E$12,3,TRUE),IF(H522="คศ.3",VLOOKUP(I522,[1]แผ่น1!$C$8:$E$9,3,TRUE),IF(H522="คศ.4",VLOOKUP(I522,[1]แผ่น1!$C$5:$E$6,3,TRUE),IF(H522="คศ.5",VLOOKUP(I522,[1]แผ่น1!$C$2:$E$3,3,TRUE),IF(H522="คศ.2(1)",VLOOKUP(I522,[1]แผ่น1!$C$14:$E$15,3,TRUE),IF(H522="คศ.3(2)",VLOOKUP(I522,[1]แผ่น1!$C$11:$E$12,3,TRUE),IF(H522="คศ.4(3)",VLOOKUP(I522,[1]แผ่น1!$C$8:$E$9,3,TRUE),IF(H522="คศ.5(4)",VLOOKUP(I522,[1]แผ่น1!$C$5:$E$6,3,TRUE),0))))))))))</f>
        <v>49330</v>
      </c>
      <c r="L522" s="91">
        <f t="shared" si="45"/>
        <v>0</v>
      </c>
      <c r="M522" s="92">
        <f t="shared" si="46"/>
        <v>0</v>
      </c>
      <c r="N522" s="90">
        <f t="shared" si="47"/>
        <v>40580</v>
      </c>
      <c r="O522" s="93">
        <v>69040</v>
      </c>
      <c r="P522" s="89">
        <f t="shared" si="48"/>
        <v>40580</v>
      </c>
      <c r="Q522" s="89">
        <f t="shared" si="49"/>
        <v>0</v>
      </c>
      <c r="R522" s="315"/>
      <c r="S522" s="316"/>
      <c r="T522" s="70">
        <v>4</v>
      </c>
      <c r="U522" s="318"/>
    </row>
    <row r="523" spans="1:21">
      <c r="A523" s="317">
        <v>513</v>
      </c>
      <c r="B523" s="68" t="s">
        <v>1733</v>
      </c>
      <c r="C523" s="65" t="s">
        <v>19</v>
      </c>
      <c r="D523" s="66" t="s">
        <v>1770</v>
      </c>
      <c r="E523" s="67" t="s">
        <v>1771</v>
      </c>
      <c r="F523" s="68" t="s">
        <v>100</v>
      </c>
      <c r="G523" s="13" t="s">
        <v>65</v>
      </c>
      <c r="H523" s="69" t="s">
        <v>18</v>
      </c>
      <c r="I523" s="51">
        <v>61730</v>
      </c>
      <c r="J523" s="128">
        <f>IF(H523="ครูผู้ช่วย",VLOOKUP(I523,[1]แผ่น1!$C$17:$E$18,3,TRUE),IF(H523="คศ.1",VLOOKUP(I523,[1]แผ่น1!$C$14:$E$15,3,TRUE),IF(H523="คศ.2",VLOOKUP(I523,[1]แผ่น1!$C$11:$E$12,3,TRUE),IF(H523="คศ.3",VLOOKUP(I523,[1]แผ่น1!$C$8:$E$9,3,TRUE),IF(H523="คศ.4",VLOOKUP(I523,[1]แผ่น1!$C$5:$E$6,3,TRUE),IF(H523="คศ.5",VLOOKUP(I523,[1]แผ่น1!$C$2:$E$3,3,TRUE),IF(H523="คศ.2(1)",VLOOKUP(I523,[1]แผ่น1!$C$14:$E$15,3,TRUE),IF(H523="คศ.3(2)",VLOOKUP(I523,[1]แผ่น1!$C$11:$E$12,3,TRUE),IF(H523="คศ.4(3)",VLOOKUP(I523,[1]แผ่น1!$C$8:$E$9,3,TRUE),IF(H523="คศ.5(4)",VLOOKUP(I523,[1]แผ่น1!$C$5:$E$6,3,TRUE),0))))))))))</f>
        <v>49330</v>
      </c>
      <c r="L523" s="91">
        <f t="shared" si="45"/>
        <v>0</v>
      </c>
      <c r="M523" s="92">
        <f t="shared" si="46"/>
        <v>0</v>
      </c>
      <c r="N523" s="90">
        <f t="shared" si="47"/>
        <v>61730</v>
      </c>
      <c r="O523" s="93">
        <v>69040</v>
      </c>
      <c r="P523" s="89">
        <f t="shared" si="48"/>
        <v>61730</v>
      </c>
      <c r="Q523" s="89">
        <f t="shared" si="49"/>
        <v>0</v>
      </c>
      <c r="R523" s="315"/>
      <c r="S523" s="316"/>
      <c r="T523" s="70">
        <v>4</v>
      </c>
      <c r="U523" s="318"/>
    </row>
    <row r="524" spans="1:21">
      <c r="A524" s="317">
        <v>514</v>
      </c>
      <c r="B524" s="68" t="s">
        <v>1778</v>
      </c>
      <c r="C524" s="65" t="s">
        <v>19</v>
      </c>
      <c r="D524" s="66" t="s">
        <v>1776</v>
      </c>
      <c r="E524" s="67" t="s">
        <v>1777</v>
      </c>
      <c r="F524" s="68" t="s">
        <v>124</v>
      </c>
      <c r="G524" s="13" t="s">
        <v>1779</v>
      </c>
      <c r="H524" s="69" t="s">
        <v>124</v>
      </c>
      <c r="I524" s="51">
        <v>15800</v>
      </c>
      <c r="J524" s="128">
        <f>IF(H524="ครูผู้ช่วย",VLOOKUP(I524,[1]แผ่น1!$C$17:$E$18,3,TRUE),IF(H524="คศ.1",VLOOKUP(I524,[1]แผ่น1!$C$14:$E$15,3,TRUE),IF(H524="คศ.2",VLOOKUP(I524,[1]แผ่น1!$C$11:$E$12,3,TRUE),IF(H524="คศ.3",VLOOKUP(I524,[1]แผ่น1!$C$8:$E$9,3,TRUE),IF(H524="คศ.4",VLOOKUP(I524,[1]แผ่น1!$C$5:$E$6,3,TRUE),IF(H524="คศ.5",VLOOKUP(I524,[1]แผ่น1!$C$2:$E$3,3,TRUE),IF(H524="คศ.2(1)",VLOOKUP(I524,[1]แผ่น1!$C$14:$E$15,3,TRUE),IF(H524="คศ.3(2)",VLOOKUP(I524,[1]แผ่น1!$C$11:$E$12,3,TRUE),IF(H524="คศ.4(3)",VLOOKUP(I524,[1]แผ่น1!$C$8:$E$9,3,TRUE),IF(H524="คศ.5(4)",VLOOKUP(I524,[1]แผ่น1!$C$5:$E$6,3,TRUE),0))))))))))</f>
        <v>17480</v>
      </c>
      <c r="L524" s="91">
        <f t="shared" si="45"/>
        <v>0</v>
      </c>
      <c r="M524" s="92">
        <f t="shared" si="46"/>
        <v>0</v>
      </c>
      <c r="N524" s="90">
        <f t="shared" si="47"/>
        <v>15800</v>
      </c>
      <c r="O524" s="93">
        <v>24750</v>
      </c>
      <c r="P524" s="89">
        <f t="shared" si="48"/>
        <v>15800</v>
      </c>
      <c r="Q524" s="89">
        <f t="shared" si="49"/>
        <v>0</v>
      </c>
      <c r="R524" s="315"/>
      <c r="S524" s="316"/>
      <c r="T524" s="70">
        <v>4</v>
      </c>
      <c r="U524" s="318"/>
    </row>
    <row r="525" spans="1:21">
      <c r="A525" s="317">
        <v>515</v>
      </c>
      <c r="B525" s="68" t="s">
        <v>1778</v>
      </c>
      <c r="C525" s="65" t="s">
        <v>23</v>
      </c>
      <c r="D525" s="66" t="s">
        <v>1780</v>
      </c>
      <c r="E525" s="67" t="s">
        <v>1781</v>
      </c>
      <c r="F525" s="68" t="s">
        <v>124</v>
      </c>
      <c r="G525" s="13" t="s">
        <v>1782</v>
      </c>
      <c r="H525" s="69" t="s">
        <v>124</v>
      </c>
      <c r="I525" s="51">
        <v>15800</v>
      </c>
      <c r="J525" s="128">
        <f>IF(H525="ครูผู้ช่วย",VLOOKUP(I525,[1]แผ่น1!$C$17:$E$18,3,TRUE),IF(H525="คศ.1",VLOOKUP(I525,[1]แผ่น1!$C$14:$E$15,3,TRUE),IF(H525="คศ.2",VLOOKUP(I525,[1]แผ่น1!$C$11:$E$12,3,TRUE),IF(H525="คศ.3",VLOOKUP(I525,[1]แผ่น1!$C$8:$E$9,3,TRUE),IF(H525="คศ.4",VLOOKUP(I525,[1]แผ่น1!$C$5:$E$6,3,TRUE),IF(H525="คศ.5",VLOOKUP(I525,[1]แผ่น1!$C$2:$E$3,3,TRUE),IF(H525="คศ.2(1)",VLOOKUP(I525,[1]แผ่น1!$C$14:$E$15,3,TRUE),IF(H525="คศ.3(2)",VLOOKUP(I525,[1]แผ่น1!$C$11:$E$12,3,TRUE),IF(H525="คศ.4(3)",VLOOKUP(I525,[1]แผ่น1!$C$8:$E$9,3,TRUE),IF(H525="คศ.5(4)",VLOOKUP(I525,[1]แผ่น1!$C$5:$E$6,3,TRUE),0))))))))))</f>
        <v>17480</v>
      </c>
      <c r="L525" s="91">
        <f t="shared" si="45"/>
        <v>0</v>
      </c>
      <c r="M525" s="92">
        <f t="shared" si="46"/>
        <v>0</v>
      </c>
      <c r="N525" s="90">
        <f t="shared" si="47"/>
        <v>15800</v>
      </c>
      <c r="O525" s="93">
        <v>24750</v>
      </c>
      <c r="P525" s="89">
        <f t="shared" si="48"/>
        <v>15800</v>
      </c>
      <c r="Q525" s="89">
        <f t="shared" si="49"/>
        <v>0</v>
      </c>
      <c r="R525" s="315"/>
      <c r="S525" s="316"/>
      <c r="T525" s="70">
        <v>4</v>
      </c>
      <c r="U525" s="318"/>
    </row>
    <row r="526" spans="1:21">
      <c r="A526" s="317">
        <v>516</v>
      </c>
      <c r="B526" s="68" t="s">
        <v>1778</v>
      </c>
      <c r="C526" s="65" t="s">
        <v>19</v>
      </c>
      <c r="D526" s="66" t="s">
        <v>1783</v>
      </c>
      <c r="E526" s="67" t="s">
        <v>1784</v>
      </c>
      <c r="F526" s="68" t="s">
        <v>100</v>
      </c>
      <c r="G526" s="13" t="s">
        <v>1785</v>
      </c>
      <c r="H526" s="69" t="s">
        <v>34</v>
      </c>
      <c r="I526" s="51">
        <v>40650</v>
      </c>
      <c r="J526" s="128">
        <f>IF(H526="ครูผู้ช่วย",VLOOKUP(I526,[1]แผ่น1!$C$17:$E$18,3,TRUE),IF(H526="คศ.1",VLOOKUP(I526,[1]แผ่น1!$C$14:$E$15,3,TRUE),IF(H526="คศ.2",VLOOKUP(I526,[1]แผ่น1!$C$11:$E$12,3,TRUE),IF(H526="คศ.3",VLOOKUP(I526,[1]แผ่น1!$C$8:$E$9,3,TRUE),IF(H526="คศ.4",VLOOKUP(I526,[1]แผ่น1!$C$5:$E$6,3,TRUE),IF(H526="คศ.5",VLOOKUP(I526,[1]แผ่น1!$C$2:$E$3,3,TRUE),IF(H526="คศ.2(1)",VLOOKUP(I526,[1]แผ่น1!$C$14:$E$15,3,TRUE),IF(H526="คศ.3(2)",VLOOKUP(I526,[1]แผ่น1!$C$11:$E$12,3,TRUE),IF(H526="คศ.4(3)",VLOOKUP(I526,[1]แผ่น1!$C$8:$E$9,3,TRUE),IF(H526="คศ.5(4)",VLOOKUP(I526,[1]แผ่น1!$C$5:$E$6,3,TRUE),0))))))))))</f>
        <v>35270</v>
      </c>
      <c r="L526" s="91">
        <f t="shared" si="45"/>
        <v>0</v>
      </c>
      <c r="M526" s="92">
        <f t="shared" si="46"/>
        <v>0</v>
      </c>
      <c r="N526" s="90">
        <f t="shared" si="47"/>
        <v>40650</v>
      </c>
      <c r="O526" s="93">
        <v>58390</v>
      </c>
      <c r="P526" s="89">
        <f t="shared" si="48"/>
        <v>40650</v>
      </c>
      <c r="Q526" s="89">
        <f t="shared" si="49"/>
        <v>0</v>
      </c>
      <c r="R526" s="315"/>
      <c r="S526" s="316"/>
      <c r="T526" s="70">
        <v>4</v>
      </c>
      <c r="U526" s="318"/>
    </row>
    <row r="527" spans="1:21">
      <c r="A527" s="317">
        <v>517</v>
      </c>
      <c r="B527" s="68" t="s">
        <v>1778</v>
      </c>
      <c r="C527" s="65" t="s">
        <v>12</v>
      </c>
      <c r="D527" s="66" t="s">
        <v>607</v>
      </c>
      <c r="E527" s="67" t="s">
        <v>1786</v>
      </c>
      <c r="F527" s="68" t="s">
        <v>100</v>
      </c>
      <c r="G527" s="13" t="s">
        <v>1787</v>
      </c>
      <c r="H527" s="69" t="s">
        <v>18</v>
      </c>
      <c r="I527" s="51">
        <v>65110</v>
      </c>
      <c r="J527" s="128">
        <f>IF(H527="ครูผู้ช่วย",VLOOKUP(I527,[1]แผ่น1!$C$17:$E$18,3,TRUE),IF(H527="คศ.1",VLOOKUP(I527,[1]แผ่น1!$C$14:$E$15,3,TRUE),IF(H527="คศ.2",VLOOKUP(I527,[1]แผ่น1!$C$11:$E$12,3,TRUE),IF(H527="คศ.3",VLOOKUP(I527,[1]แผ่น1!$C$8:$E$9,3,TRUE),IF(H527="คศ.4",VLOOKUP(I527,[1]แผ่น1!$C$5:$E$6,3,TRUE),IF(H527="คศ.5",VLOOKUP(I527,[1]แผ่น1!$C$2:$E$3,3,TRUE),IF(H527="คศ.2(1)",VLOOKUP(I527,[1]แผ่น1!$C$14:$E$15,3,TRUE),IF(H527="คศ.3(2)",VLOOKUP(I527,[1]แผ่น1!$C$11:$E$12,3,TRUE),IF(H527="คศ.4(3)",VLOOKUP(I527,[1]แผ่น1!$C$8:$E$9,3,TRUE),IF(H527="คศ.5(4)",VLOOKUP(I527,[1]แผ่น1!$C$5:$E$6,3,TRUE),0))))))))))</f>
        <v>49330</v>
      </c>
      <c r="L527" s="91">
        <f t="shared" si="45"/>
        <v>0</v>
      </c>
      <c r="M527" s="92">
        <f t="shared" si="46"/>
        <v>0</v>
      </c>
      <c r="N527" s="90">
        <f t="shared" si="47"/>
        <v>65110</v>
      </c>
      <c r="O527" s="93">
        <v>69040</v>
      </c>
      <c r="P527" s="89">
        <f t="shared" si="48"/>
        <v>65110</v>
      </c>
      <c r="Q527" s="89">
        <f t="shared" si="49"/>
        <v>0</v>
      </c>
      <c r="R527" s="315"/>
      <c r="S527" s="316"/>
      <c r="T527" s="70">
        <v>4</v>
      </c>
      <c r="U527" s="318"/>
    </row>
    <row r="528" spans="1:21">
      <c r="A528" s="317">
        <v>518</v>
      </c>
      <c r="B528" s="68" t="s">
        <v>1778</v>
      </c>
      <c r="C528" s="65" t="s">
        <v>12</v>
      </c>
      <c r="D528" s="66" t="s">
        <v>1268</v>
      </c>
      <c r="E528" s="67" t="s">
        <v>1788</v>
      </c>
      <c r="F528" s="68" t="s">
        <v>100</v>
      </c>
      <c r="G528" s="13" t="s">
        <v>1789</v>
      </c>
      <c r="H528" s="69" t="s">
        <v>18</v>
      </c>
      <c r="I528" s="51">
        <v>52740</v>
      </c>
      <c r="J528" s="128">
        <f>IF(H528="ครูผู้ช่วย",VLOOKUP(I528,[1]แผ่น1!$C$17:$E$18,3,TRUE),IF(H528="คศ.1",VLOOKUP(I528,[1]แผ่น1!$C$14:$E$15,3,TRUE),IF(H528="คศ.2",VLOOKUP(I528,[1]แผ่น1!$C$11:$E$12,3,TRUE),IF(H528="คศ.3",VLOOKUP(I528,[1]แผ่น1!$C$8:$E$9,3,TRUE),IF(H528="คศ.4",VLOOKUP(I528,[1]แผ่น1!$C$5:$E$6,3,TRUE),IF(H528="คศ.5",VLOOKUP(I528,[1]แผ่น1!$C$2:$E$3,3,TRUE),IF(H528="คศ.2(1)",VLOOKUP(I528,[1]แผ่น1!$C$14:$E$15,3,TRUE),IF(H528="คศ.3(2)",VLOOKUP(I528,[1]แผ่น1!$C$11:$E$12,3,TRUE),IF(H528="คศ.4(3)",VLOOKUP(I528,[1]แผ่น1!$C$8:$E$9,3,TRUE),IF(H528="คศ.5(4)",VLOOKUP(I528,[1]แผ่น1!$C$5:$E$6,3,TRUE),0))))))))))</f>
        <v>49330</v>
      </c>
      <c r="L528" s="91">
        <f t="shared" si="45"/>
        <v>0</v>
      </c>
      <c r="M528" s="92">
        <f t="shared" si="46"/>
        <v>0</v>
      </c>
      <c r="N528" s="90">
        <f t="shared" si="47"/>
        <v>52740</v>
      </c>
      <c r="O528" s="93">
        <v>69040</v>
      </c>
      <c r="P528" s="89">
        <f t="shared" si="48"/>
        <v>52740</v>
      </c>
      <c r="Q528" s="89">
        <f t="shared" si="49"/>
        <v>0</v>
      </c>
      <c r="R528" s="315"/>
      <c r="S528" s="316"/>
      <c r="T528" s="70">
        <v>4</v>
      </c>
      <c r="U528" s="318"/>
    </row>
    <row r="529" spans="1:21">
      <c r="A529" s="317">
        <v>519</v>
      </c>
      <c r="B529" s="68" t="s">
        <v>1791</v>
      </c>
      <c r="C529" s="65" t="s">
        <v>12</v>
      </c>
      <c r="D529" s="66" t="s">
        <v>1793</v>
      </c>
      <c r="E529" s="67" t="s">
        <v>1794</v>
      </c>
      <c r="F529" s="68" t="s">
        <v>100</v>
      </c>
      <c r="G529" s="13" t="s">
        <v>1795</v>
      </c>
      <c r="H529" s="69" t="s">
        <v>98</v>
      </c>
      <c r="I529" s="51">
        <v>31300</v>
      </c>
      <c r="J529" s="128">
        <f>IF(H529="ครูผู้ช่วย",VLOOKUP(I529,[1]แผ่น1!$C$17:$E$18,3,TRUE),IF(H529="คศ.1",VLOOKUP(I529,[1]แผ่น1!$C$14:$E$15,3,TRUE),IF(H529="คศ.2",VLOOKUP(I529,[1]แผ่น1!$C$11:$E$12,3,TRUE),IF(H529="คศ.3",VLOOKUP(I529,[1]แผ่น1!$C$8:$E$9,3,TRUE),IF(H529="คศ.4",VLOOKUP(I529,[1]แผ่น1!$C$5:$E$6,3,TRUE),IF(H529="คศ.5",VLOOKUP(I529,[1]แผ่น1!$C$2:$E$3,3,TRUE),IF(H529="คศ.2(1)",VLOOKUP(I529,[1]แผ่น1!$C$14:$E$15,3,TRUE),IF(H529="คศ.3(2)",VLOOKUP(I529,[1]แผ่น1!$C$11:$E$12,3,TRUE),IF(H529="คศ.4(3)",VLOOKUP(I529,[1]แผ่น1!$C$8:$E$9,3,TRUE),IF(H529="คศ.5(4)",VLOOKUP(I529,[1]แผ่น1!$C$5:$E$6,3,TRUE),0))))))))))</f>
        <v>29600</v>
      </c>
      <c r="L529" s="91">
        <f t="shared" si="45"/>
        <v>0</v>
      </c>
      <c r="M529" s="92">
        <f t="shared" si="46"/>
        <v>0</v>
      </c>
      <c r="N529" s="90">
        <f t="shared" si="47"/>
        <v>31300</v>
      </c>
      <c r="O529" s="93">
        <v>41620</v>
      </c>
      <c r="P529" s="89">
        <f t="shared" si="48"/>
        <v>31300</v>
      </c>
      <c r="Q529" s="89">
        <f t="shared" si="49"/>
        <v>0</v>
      </c>
      <c r="R529" s="315"/>
      <c r="S529" s="316"/>
      <c r="T529" s="70">
        <v>4</v>
      </c>
      <c r="U529" s="318"/>
    </row>
    <row r="530" spans="1:21">
      <c r="A530" s="317">
        <v>520</v>
      </c>
      <c r="B530" s="68" t="s">
        <v>1791</v>
      </c>
      <c r="C530" s="65" t="s">
        <v>19</v>
      </c>
      <c r="D530" s="66" t="s">
        <v>1796</v>
      </c>
      <c r="E530" s="67" t="s">
        <v>1797</v>
      </c>
      <c r="F530" s="68" t="s">
        <v>100</v>
      </c>
      <c r="G530" s="13" t="s">
        <v>1798</v>
      </c>
      <c r="H530" s="69" t="s">
        <v>98</v>
      </c>
      <c r="I530" s="51">
        <v>17860</v>
      </c>
      <c r="J530" s="128">
        <f>IF(H530="ครูผู้ช่วย",VLOOKUP(I530,[1]แผ่น1!$C$17:$E$18,3,TRUE),IF(H530="คศ.1",VLOOKUP(I530,[1]แผ่น1!$C$14:$E$15,3,TRUE),IF(H530="คศ.2",VLOOKUP(I530,[1]แผ่น1!$C$11:$E$12,3,TRUE),IF(H530="คศ.3",VLOOKUP(I530,[1]แผ่น1!$C$8:$E$9,3,TRUE),IF(H530="คศ.4",VLOOKUP(I530,[1]แผ่น1!$C$5:$E$6,3,TRUE),IF(H530="คศ.5",VLOOKUP(I530,[1]แผ่น1!$C$2:$E$3,3,TRUE),IF(H530="คศ.2(1)",VLOOKUP(I530,[1]แผ่น1!$C$14:$E$15,3,TRUE),IF(H530="คศ.3(2)",VLOOKUP(I530,[1]แผ่น1!$C$11:$E$12,3,TRUE),IF(H530="คศ.4(3)",VLOOKUP(I530,[1]แผ่น1!$C$8:$E$9,3,TRUE),IF(H530="คศ.5(4)",VLOOKUP(I530,[1]แผ่น1!$C$5:$E$6,3,TRUE),0))))))))))</f>
        <v>22780</v>
      </c>
      <c r="L530" s="91">
        <f t="shared" si="45"/>
        <v>0</v>
      </c>
      <c r="M530" s="92">
        <f t="shared" si="46"/>
        <v>0</v>
      </c>
      <c r="N530" s="90">
        <f t="shared" si="47"/>
        <v>17860</v>
      </c>
      <c r="O530" s="93">
        <v>41620</v>
      </c>
      <c r="P530" s="89">
        <f t="shared" si="48"/>
        <v>17860</v>
      </c>
      <c r="Q530" s="89">
        <f t="shared" si="49"/>
        <v>0</v>
      </c>
      <c r="R530" s="315"/>
      <c r="S530" s="316"/>
      <c r="T530" s="70">
        <v>4</v>
      </c>
      <c r="U530" s="318"/>
    </row>
    <row r="531" spans="1:21">
      <c r="A531" s="317">
        <v>521</v>
      </c>
      <c r="B531" s="68" t="s">
        <v>1791</v>
      </c>
      <c r="C531" s="65" t="s">
        <v>19</v>
      </c>
      <c r="D531" s="66" t="s">
        <v>1799</v>
      </c>
      <c r="E531" s="67" t="s">
        <v>847</v>
      </c>
      <c r="F531" s="68" t="s">
        <v>100</v>
      </c>
      <c r="G531" s="13" t="s">
        <v>1800</v>
      </c>
      <c r="H531" s="69" t="s">
        <v>98</v>
      </c>
      <c r="I531" s="51">
        <v>19720</v>
      </c>
      <c r="J531" s="128">
        <f>IF(H531="ครูผู้ช่วย",VLOOKUP(I531,[1]แผ่น1!$C$17:$E$18,3,TRUE),IF(H531="คศ.1",VLOOKUP(I531,[1]แผ่น1!$C$14:$E$15,3,TRUE),IF(H531="คศ.2",VLOOKUP(I531,[1]แผ่น1!$C$11:$E$12,3,TRUE),IF(H531="คศ.3",VLOOKUP(I531,[1]แผ่น1!$C$8:$E$9,3,TRUE),IF(H531="คศ.4",VLOOKUP(I531,[1]แผ่น1!$C$5:$E$6,3,TRUE),IF(H531="คศ.5",VLOOKUP(I531,[1]แผ่น1!$C$2:$E$3,3,TRUE),IF(H531="คศ.2(1)",VLOOKUP(I531,[1]แผ่น1!$C$14:$E$15,3,TRUE),IF(H531="คศ.3(2)",VLOOKUP(I531,[1]แผ่น1!$C$11:$E$12,3,TRUE),IF(H531="คศ.4(3)",VLOOKUP(I531,[1]แผ่น1!$C$8:$E$9,3,TRUE),IF(H531="คศ.5(4)",VLOOKUP(I531,[1]แผ่น1!$C$5:$E$6,3,TRUE),0))))))))))</f>
        <v>22780</v>
      </c>
      <c r="L531" s="91">
        <f t="shared" si="45"/>
        <v>0</v>
      </c>
      <c r="M531" s="92">
        <f t="shared" si="46"/>
        <v>0</v>
      </c>
      <c r="N531" s="90">
        <f t="shared" si="47"/>
        <v>19720</v>
      </c>
      <c r="O531" s="93">
        <v>41620</v>
      </c>
      <c r="P531" s="89">
        <f t="shared" si="48"/>
        <v>19720</v>
      </c>
      <c r="Q531" s="89">
        <f t="shared" si="49"/>
        <v>0</v>
      </c>
      <c r="R531" s="315"/>
      <c r="S531" s="316"/>
      <c r="T531" s="70">
        <v>4</v>
      </c>
      <c r="U531" s="318"/>
    </row>
    <row r="532" spans="1:21">
      <c r="A532" s="317">
        <v>522</v>
      </c>
      <c r="B532" s="68" t="s">
        <v>1791</v>
      </c>
      <c r="C532" s="65" t="s">
        <v>12</v>
      </c>
      <c r="D532" s="66" t="s">
        <v>1801</v>
      </c>
      <c r="E532" s="67" t="s">
        <v>1802</v>
      </c>
      <c r="F532" s="68" t="s">
        <v>100</v>
      </c>
      <c r="G532" s="13" t="s">
        <v>1803</v>
      </c>
      <c r="H532" s="69" t="s">
        <v>18</v>
      </c>
      <c r="I532" s="51">
        <v>59350</v>
      </c>
      <c r="J532" s="128">
        <f>IF(H532="ครูผู้ช่วย",VLOOKUP(I532,[1]แผ่น1!$C$17:$E$18,3,TRUE),IF(H532="คศ.1",VLOOKUP(I532,[1]แผ่น1!$C$14:$E$15,3,TRUE),IF(H532="คศ.2",VLOOKUP(I532,[1]แผ่น1!$C$11:$E$12,3,TRUE),IF(H532="คศ.3",VLOOKUP(I532,[1]แผ่น1!$C$8:$E$9,3,TRUE),IF(H532="คศ.4",VLOOKUP(I532,[1]แผ่น1!$C$5:$E$6,3,TRUE),IF(H532="คศ.5",VLOOKUP(I532,[1]แผ่น1!$C$2:$E$3,3,TRUE),IF(H532="คศ.2(1)",VLOOKUP(I532,[1]แผ่น1!$C$14:$E$15,3,TRUE),IF(H532="คศ.3(2)",VLOOKUP(I532,[1]แผ่น1!$C$11:$E$12,3,TRUE),IF(H532="คศ.4(3)",VLOOKUP(I532,[1]แผ่น1!$C$8:$E$9,3,TRUE),IF(H532="คศ.5(4)",VLOOKUP(I532,[1]แผ่น1!$C$5:$E$6,3,TRUE),0))))))))))</f>
        <v>49330</v>
      </c>
      <c r="L532" s="91">
        <f t="shared" si="45"/>
        <v>0</v>
      </c>
      <c r="M532" s="92">
        <f t="shared" si="46"/>
        <v>0</v>
      </c>
      <c r="N532" s="90">
        <f t="shared" si="47"/>
        <v>59350</v>
      </c>
      <c r="O532" s="93">
        <v>69040</v>
      </c>
      <c r="P532" s="89">
        <f t="shared" si="48"/>
        <v>59350</v>
      </c>
      <c r="Q532" s="89">
        <f t="shared" si="49"/>
        <v>0</v>
      </c>
      <c r="R532" s="315"/>
      <c r="S532" s="316"/>
      <c r="T532" s="70">
        <v>4</v>
      </c>
      <c r="U532" s="318"/>
    </row>
    <row r="533" spans="1:21">
      <c r="A533" s="317">
        <v>523</v>
      </c>
      <c r="B533" s="68" t="s">
        <v>1791</v>
      </c>
      <c r="C533" s="65" t="s">
        <v>19</v>
      </c>
      <c r="D533" s="66" t="s">
        <v>1804</v>
      </c>
      <c r="E533" s="67" t="s">
        <v>1805</v>
      </c>
      <c r="F533" s="68" t="s">
        <v>100</v>
      </c>
      <c r="G533" s="13" t="s">
        <v>1806</v>
      </c>
      <c r="H533" s="69" t="s">
        <v>98</v>
      </c>
      <c r="I533" s="51">
        <v>18580</v>
      </c>
      <c r="J533" s="128">
        <f>IF(H533="ครูผู้ช่วย",VLOOKUP(I533,[1]แผ่น1!$C$17:$E$18,3,TRUE),IF(H533="คศ.1",VLOOKUP(I533,[1]แผ่น1!$C$14:$E$15,3,TRUE),IF(H533="คศ.2",VLOOKUP(I533,[1]แผ่น1!$C$11:$E$12,3,TRUE),IF(H533="คศ.3",VLOOKUP(I533,[1]แผ่น1!$C$8:$E$9,3,TRUE),IF(H533="คศ.4",VLOOKUP(I533,[1]แผ่น1!$C$5:$E$6,3,TRUE),IF(H533="คศ.5",VLOOKUP(I533,[1]แผ่น1!$C$2:$E$3,3,TRUE),IF(H533="คศ.2(1)",VLOOKUP(I533,[1]แผ่น1!$C$14:$E$15,3,TRUE),IF(H533="คศ.3(2)",VLOOKUP(I533,[1]แผ่น1!$C$11:$E$12,3,TRUE),IF(H533="คศ.4(3)",VLOOKUP(I533,[1]แผ่น1!$C$8:$E$9,3,TRUE),IF(H533="คศ.5(4)",VLOOKUP(I533,[1]แผ่น1!$C$5:$E$6,3,TRUE),0))))))))))</f>
        <v>22780</v>
      </c>
      <c r="L533" s="91">
        <f t="shared" ref="L533:L596" si="50">J533*K533/100</f>
        <v>0</v>
      </c>
      <c r="M533" s="92">
        <f t="shared" ref="M533:M596" si="51">CEILING(J533*K533/100,10)</f>
        <v>0</v>
      </c>
      <c r="N533" s="90">
        <f t="shared" ref="N533:N596" si="52">I533+M533</f>
        <v>18580</v>
      </c>
      <c r="O533" s="93">
        <v>41620</v>
      </c>
      <c r="P533" s="89">
        <f t="shared" ref="P533:P596" si="53">IF(N533&lt;=O533,N533,O533)</f>
        <v>18580</v>
      </c>
      <c r="Q533" s="89">
        <f t="shared" ref="Q533:Q596" si="54">IF(N533-O533&lt;0,0,N533-O533)</f>
        <v>0</v>
      </c>
      <c r="R533" s="315"/>
      <c r="S533" s="316"/>
      <c r="T533" s="70">
        <v>4</v>
      </c>
      <c r="U533" s="318"/>
    </row>
    <row r="534" spans="1:21">
      <c r="A534" s="317">
        <v>524</v>
      </c>
      <c r="B534" s="68" t="s">
        <v>1791</v>
      </c>
      <c r="C534" s="65" t="s">
        <v>12</v>
      </c>
      <c r="D534" s="66" t="s">
        <v>1807</v>
      </c>
      <c r="E534" s="67" t="s">
        <v>1808</v>
      </c>
      <c r="F534" s="68" t="s">
        <v>100</v>
      </c>
      <c r="G534" s="13" t="s">
        <v>1809</v>
      </c>
      <c r="H534" s="69" t="s">
        <v>18</v>
      </c>
      <c r="I534" s="51">
        <v>60120</v>
      </c>
      <c r="J534" s="128">
        <f>IF(H534="ครูผู้ช่วย",VLOOKUP(I534,[1]แผ่น1!$C$17:$E$18,3,TRUE),IF(H534="คศ.1",VLOOKUP(I534,[1]แผ่น1!$C$14:$E$15,3,TRUE),IF(H534="คศ.2",VLOOKUP(I534,[1]แผ่น1!$C$11:$E$12,3,TRUE),IF(H534="คศ.3",VLOOKUP(I534,[1]แผ่น1!$C$8:$E$9,3,TRUE),IF(H534="คศ.4",VLOOKUP(I534,[1]แผ่น1!$C$5:$E$6,3,TRUE),IF(H534="คศ.5",VLOOKUP(I534,[1]แผ่น1!$C$2:$E$3,3,TRUE),IF(H534="คศ.2(1)",VLOOKUP(I534,[1]แผ่น1!$C$14:$E$15,3,TRUE),IF(H534="คศ.3(2)",VLOOKUP(I534,[1]แผ่น1!$C$11:$E$12,3,TRUE),IF(H534="คศ.4(3)",VLOOKUP(I534,[1]แผ่น1!$C$8:$E$9,3,TRUE),IF(H534="คศ.5(4)",VLOOKUP(I534,[1]แผ่น1!$C$5:$E$6,3,TRUE),0))))))))))</f>
        <v>49330</v>
      </c>
      <c r="L534" s="91">
        <f t="shared" si="50"/>
        <v>0</v>
      </c>
      <c r="M534" s="92">
        <f t="shared" si="51"/>
        <v>0</v>
      </c>
      <c r="N534" s="90">
        <f t="shared" si="52"/>
        <v>60120</v>
      </c>
      <c r="O534" s="93">
        <v>69040</v>
      </c>
      <c r="P534" s="89">
        <f t="shared" si="53"/>
        <v>60120</v>
      </c>
      <c r="Q534" s="89">
        <f t="shared" si="54"/>
        <v>0</v>
      </c>
      <c r="R534" s="315"/>
      <c r="S534" s="316"/>
      <c r="T534" s="70">
        <v>4</v>
      </c>
      <c r="U534" s="318"/>
    </row>
    <row r="535" spans="1:21">
      <c r="A535" s="317">
        <v>525</v>
      </c>
      <c r="B535" s="68" t="s">
        <v>1791</v>
      </c>
      <c r="C535" s="65" t="s">
        <v>19</v>
      </c>
      <c r="D535" s="66" t="s">
        <v>1810</v>
      </c>
      <c r="E535" s="67" t="s">
        <v>1811</v>
      </c>
      <c r="F535" s="68" t="s">
        <v>100</v>
      </c>
      <c r="G535" s="13" t="s">
        <v>1812</v>
      </c>
      <c r="H535" s="69" t="s">
        <v>34</v>
      </c>
      <c r="I535" s="51">
        <v>29370</v>
      </c>
      <c r="J535" s="128">
        <f>IF(H535="ครูผู้ช่วย",VLOOKUP(I535,[1]แผ่น1!$C$17:$E$18,3,TRUE),IF(H535="คศ.1",VLOOKUP(I535,[1]แผ่น1!$C$14:$E$15,3,TRUE),IF(H535="คศ.2",VLOOKUP(I535,[1]แผ่น1!$C$11:$E$12,3,TRUE),IF(H535="คศ.3",VLOOKUP(I535,[1]แผ่น1!$C$8:$E$9,3,TRUE),IF(H535="คศ.4",VLOOKUP(I535,[1]แผ่น1!$C$5:$E$6,3,TRUE),IF(H535="คศ.5",VLOOKUP(I535,[1]แผ่น1!$C$2:$E$3,3,TRUE),IF(H535="คศ.2(1)",VLOOKUP(I535,[1]แผ่น1!$C$14:$E$15,3,TRUE),IF(H535="คศ.3(2)",VLOOKUP(I535,[1]แผ่น1!$C$11:$E$12,3,TRUE),IF(H535="คศ.4(3)",VLOOKUP(I535,[1]แผ่น1!$C$8:$E$9,3,TRUE),IF(H535="คศ.5(4)",VLOOKUP(I535,[1]แผ่น1!$C$5:$E$6,3,TRUE),0))))))))))</f>
        <v>30200</v>
      </c>
      <c r="L535" s="91">
        <f t="shared" si="50"/>
        <v>0</v>
      </c>
      <c r="M535" s="92">
        <f t="shared" si="51"/>
        <v>0</v>
      </c>
      <c r="N535" s="90">
        <f t="shared" si="52"/>
        <v>29370</v>
      </c>
      <c r="O535" s="93">
        <v>58390</v>
      </c>
      <c r="P535" s="89">
        <f t="shared" si="53"/>
        <v>29370</v>
      </c>
      <c r="Q535" s="89">
        <f t="shared" si="54"/>
        <v>0</v>
      </c>
      <c r="R535" s="315"/>
      <c r="S535" s="316"/>
      <c r="T535" s="70">
        <v>4</v>
      </c>
      <c r="U535" s="318"/>
    </row>
    <row r="536" spans="1:21">
      <c r="A536" s="317">
        <v>526</v>
      </c>
      <c r="B536" s="68" t="s">
        <v>1791</v>
      </c>
      <c r="C536" s="65" t="s">
        <v>19</v>
      </c>
      <c r="D536" s="66" t="s">
        <v>1403</v>
      </c>
      <c r="E536" s="67" t="s">
        <v>1797</v>
      </c>
      <c r="F536" s="68" t="s">
        <v>100</v>
      </c>
      <c r="G536" s="13" t="s">
        <v>1813</v>
      </c>
      <c r="H536" s="69" t="s">
        <v>34</v>
      </c>
      <c r="I536" s="51">
        <v>39480</v>
      </c>
      <c r="J536" s="128">
        <f>IF(H536="ครูผู้ช่วย",VLOOKUP(I536,[1]แผ่น1!$C$17:$E$18,3,TRUE),IF(H536="คศ.1",VLOOKUP(I536,[1]แผ่น1!$C$14:$E$15,3,TRUE),IF(H536="คศ.2",VLOOKUP(I536,[1]แผ่น1!$C$11:$E$12,3,TRUE),IF(H536="คศ.3",VLOOKUP(I536,[1]แผ่น1!$C$8:$E$9,3,TRUE),IF(H536="คศ.4",VLOOKUP(I536,[1]แผ่น1!$C$5:$E$6,3,TRUE),IF(H536="คศ.5",VLOOKUP(I536,[1]แผ่น1!$C$2:$E$3,3,TRUE),IF(H536="คศ.2(1)",VLOOKUP(I536,[1]แผ่น1!$C$14:$E$15,3,TRUE),IF(H536="คศ.3(2)",VLOOKUP(I536,[1]แผ่น1!$C$11:$E$12,3,TRUE),IF(H536="คศ.4(3)",VLOOKUP(I536,[1]แผ่น1!$C$8:$E$9,3,TRUE),IF(H536="คศ.5(4)",VLOOKUP(I536,[1]แผ่น1!$C$5:$E$6,3,TRUE),0))))))))))</f>
        <v>35270</v>
      </c>
      <c r="L536" s="91">
        <f t="shared" si="50"/>
        <v>0</v>
      </c>
      <c r="M536" s="92">
        <f t="shared" si="51"/>
        <v>0</v>
      </c>
      <c r="N536" s="90">
        <f t="shared" si="52"/>
        <v>39480</v>
      </c>
      <c r="O536" s="93">
        <v>58390</v>
      </c>
      <c r="P536" s="89">
        <f t="shared" si="53"/>
        <v>39480</v>
      </c>
      <c r="Q536" s="89">
        <f t="shared" si="54"/>
        <v>0</v>
      </c>
      <c r="R536" s="315"/>
      <c r="S536" s="316"/>
      <c r="T536" s="70">
        <v>4</v>
      </c>
      <c r="U536" s="318"/>
    </row>
    <row r="537" spans="1:21">
      <c r="A537" s="317">
        <v>527</v>
      </c>
      <c r="B537" s="68" t="s">
        <v>1791</v>
      </c>
      <c r="C537" s="65" t="s">
        <v>12</v>
      </c>
      <c r="D537" s="66" t="s">
        <v>1814</v>
      </c>
      <c r="E537" s="67" t="s">
        <v>1815</v>
      </c>
      <c r="F537" s="68" t="s">
        <v>100</v>
      </c>
      <c r="G537" s="13" t="s">
        <v>1816</v>
      </c>
      <c r="H537" s="69" t="s">
        <v>18</v>
      </c>
      <c r="I537" s="51">
        <v>59050</v>
      </c>
      <c r="J537" s="128">
        <f>IF(H537="ครูผู้ช่วย",VLOOKUP(I537,[1]แผ่น1!$C$17:$E$18,3,TRUE),IF(H537="คศ.1",VLOOKUP(I537,[1]แผ่น1!$C$14:$E$15,3,TRUE),IF(H537="คศ.2",VLOOKUP(I537,[1]แผ่น1!$C$11:$E$12,3,TRUE),IF(H537="คศ.3",VLOOKUP(I537,[1]แผ่น1!$C$8:$E$9,3,TRUE),IF(H537="คศ.4",VLOOKUP(I537,[1]แผ่น1!$C$5:$E$6,3,TRUE),IF(H537="คศ.5",VLOOKUP(I537,[1]แผ่น1!$C$2:$E$3,3,TRUE),IF(H537="คศ.2(1)",VLOOKUP(I537,[1]แผ่น1!$C$14:$E$15,3,TRUE),IF(H537="คศ.3(2)",VLOOKUP(I537,[1]แผ่น1!$C$11:$E$12,3,TRUE),IF(H537="คศ.4(3)",VLOOKUP(I537,[1]แผ่น1!$C$8:$E$9,3,TRUE),IF(H537="คศ.5(4)",VLOOKUP(I537,[1]แผ่น1!$C$5:$E$6,3,TRUE),0))))))))))</f>
        <v>49330</v>
      </c>
      <c r="L537" s="91">
        <f t="shared" si="50"/>
        <v>0</v>
      </c>
      <c r="M537" s="92">
        <f t="shared" si="51"/>
        <v>0</v>
      </c>
      <c r="N537" s="90">
        <f t="shared" si="52"/>
        <v>59050</v>
      </c>
      <c r="O537" s="93">
        <v>69040</v>
      </c>
      <c r="P537" s="89">
        <f t="shared" si="53"/>
        <v>59050</v>
      </c>
      <c r="Q537" s="89">
        <f t="shared" si="54"/>
        <v>0</v>
      </c>
      <c r="R537" s="315"/>
      <c r="S537" s="316"/>
      <c r="T537" s="70">
        <v>4</v>
      </c>
      <c r="U537" s="318"/>
    </row>
    <row r="538" spans="1:21">
      <c r="A538" s="317">
        <v>528</v>
      </c>
      <c r="B538" s="68" t="s">
        <v>1791</v>
      </c>
      <c r="C538" s="65" t="s">
        <v>12</v>
      </c>
      <c r="D538" s="66" t="s">
        <v>1817</v>
      </c>
      <c r="E538" s="67" t="s">
        <v>1818</v>
      </c>
      <c r="F538" s="68" t="s">
        <v>100</v>
      </c>
      <c r="G538" s="13" t="s">
        <v>1819</v>
      </c>
      <c r="H538" s="69" t="s">
        <v>18</v>
      </c>
      <c r="I538" s="51">
        <v>53160</v>
      </c>
      <c r="J538" s="128">
        <f>IF(H538="ครูผู้ช่วย",VLOOKUP(I538,[1]แผ่น1!$C$17:$E$18,3,TRUE),IF(H538="คศ.1",VLOOKUP(I538,[1]แผ่น1!$C$14:$E$15,3,TRUE),IF(H538="คศ.2",VLOOKUP(I538,[1]แผ่น1!$C$11:$E$12,3,TRUE),IF(H538="คศ.3",VLOOKUP(I538,[1]แผ่น1!$C$8:$E$9,3,TRUE),IF(H538="คศ.4",VLOOKUP(I538,[1]แผ่น1!$C$5:$E$6,3,TRUE),IF(H538="คศ.5",VLOOKUP(I538,[1]แผ่น1!$C$2:$E$3,3,TRUE),IF(H538="คศ.2(1)",VLOOKUP(I538,[1]แผ่น1!$C$14:$E$15,3,TRUE),IF(H538="คศ.3(2)",VLOOKUP(I538,[1]แผ่น1!$C$11:$E$12,3,TRUE),IF(H538="คศ.4(3)",VLOOKUP(I538,[1]แผ่น1!$C$8:$E$9,3,TRUE),IF(H538="คศ.5(4)",VLOOKUP(I538,[1]แผ่น1!$C$5:$E$6,3,TRUE),0))))))))))</f>
        <v>49330</v>
      </c>
      <c r="L538" s="91">
        <f t="shared" si="50"/>
        <v>0</v>
      </c>
      <c r="M538" s="92">
        <f t="shared" si="51"/>
        <v>0</v>
      </c>
      <c r="N538" s="90">
        <f t="shared" si="52"/>
        <v>53160</v>
      </c>
      <c r="O538" s="93">
        <v>69040</v>
      </c>
      <c r="P538" s="89">
        <f t="shared" si="53"/>
        <v>53160</v>
      </c>
      <c r="Q538" s="89">
        <f t="shared" si="54"/>
        <v>0</v>
      </c>
      <c r="R538" s="315"/>
      <c r="S538" s="316"/>
      <c r="T538" s="70">
        <v>4</v>
      </c>
      <c r="U538" s="318"/>
    </row>
    <row r="539" spans="1:21">
      <c r="A539" s="317">
        <v>529</v>
      </c>
      <c r="B539" s="68" t="s">
        <v>1791</v>
      </c>
      <c r="C539" s="65" t="s">
        <v>12</v>
      </c>
      <c r="D539" s="66" t="s">
        <v>66</v>
      </c>
      <c r="E539" s="67" t="s">
        <v>1820</v>
      </c>
      <c r="F539" s="68" t="s">
        <v>100</v>
      </c>
      <c r="G539" s="13" t="s">
        <v>1821</v>
      </c>
      <c r="H539" s="69" t="s">
        <v>18</v>
      </c>
      <c r="I539" s="51">
        <v>51530</v>
      </c>
      <c r="J539" s="128">
        <f>IF(H539="ครูผู้ช่วย",VLOOKUP(I539,[1]แผ่น1!$C$17:$E$18,3,TRUE),IF(H539="คศ.1",VLOOKUP(I539,[1]แผ่น1!$C$14:$E$15,3,TRUE),IF(H539="คศ.2",VLOOKUP(I539,[1]แผ่น1!$C$11:$E$12,3,TRUE),IF(H539="คศ.3",VLOOKUP(I539,[1]แผ่น1!$C$8:$E$9,3,TRUE),IF(H539="คศ.4",VLOOKUP(I539,[1]แผ่น1!$C$5:$E$6,3,TRUE),IF(H539="คศ.5",VLOOKUP(I539,[1]แผ่น1!$C$2:$E$3,3,TRUE),IF(H539="คศ.2(1)",VLOOKUP(I539,[1]แผ่น1!$C$14:$E$15,3,TRUE),IF(H539="คศ.3(2)",VLOOKUP(I539,[1]แผ่น1!$C$11:$E$12,3,TRUE),IF(H539="คศ.4(3)",VLOOKUP(I539,[1]แผ่น1!$C$8:$E$9,3,TRUE),IF(H539="คศ.5(4)",VLOOKUP(I539,[1]แผ่น1!$C$5:$E$6,3,TRUE),0))))))))))</f>
        <v>49330</v>
      </c>
      <c r="L539" s="91">
        <f t="shared" si="50"/>
        <v>0</v>
      </c>
      <c r="M539" s="92">
        <f t="shared" si="51"/>
        <v>0</v>
      </c>
      <c r="N539" s="90">
        <f t="shared" si="52"/>
        <v>51530</v>
      </c>
      <c r="O539" s="93">
        <v>69040</v>
      </c>
      <c r="P539" s="89">
        <f t="shared" si="53"/>
        <v>51530</v>
      </c>
      <c r="Q539" s="89">
        <f t="shared" si="54"/>
        <v>0</v>
      </c>
      <c r="R539" s="315"/>
      <c r="S539" s="316"/>
      <c r="T539" s="70">
        <v>4</v>
      </c>
      <c r="U539" s="318"/>
    </row>
    <row r="540" spans="1:21">
      <c r="A540" s="317">
        <v>530</v>
      </c>
      <c r="B540" s="68" t="s">
        <v>1791</v>
      </c>
      <c r="C540" s="65" t="s">
        <v>19</v>
      </c>
      <c r="D540" s="66" t="s">
        <v>1822</v>
      </c>
      <c r="E540" s="67" t="s">
        <v>1823</v>
      </c>
      <c r="F540" s="68" t="s">
        <v>124</v>
      </c>
      <c r="G540" s="13" t="s">
        <v>1824</v>
      </c>
      <c r="H540" s="69" t="s">
        <v>124</v>
      </c>
      <c r="I540" s="51">
        <v>16910</v>
      </c>
      <c r="J540" s="128">
        <f>IF(H540="ครูผู้ช่วย",VLOOKUP(I540,[1]แผ่น1!$C$17:$E$18,3,TRUE),IF(H540="คศ.1",VLOOKUP(I540,[1]แผ่น1!$C$14:$E$15,3,TRUE),IF(H540="คศ.2",VLOOKUP(I540,[1]แผ่น1!$C$11:$E$12,3,TRUE),IF(H540="คศ.3",VLOOKUP(I540,[1]แผ่น1!$C$8:$E$9,3,TRUE),IF(H540="คศ.4",VLOOKUP(I540,[1]แผ่น1!$C$5:$E$6,3,TRUE),IF(H540="คศ.5",VLOOKUP(I540,[1]แผ่น1!$C$2:$E$3,3,TRUE),IF(H540="คศ.2(1)",VLOOKUP(I540,[1]แผ่น1!$C$14:$E$15,3,TRUE),IF(H540="คศ.3(2)",VLOOKUP(I540,[1]แผ่น1!$C$11:$E$12,3,TRUE),IF(H540="คศ.4(3)",VLOOKUP(I540,[1]แผ่น1!$C$8:$E$9,3,TRUE),IF(H540="คศ.5(4)",VLOOKUP(I540,[1]แผ่น1!$C$5:$E$6,3,TRUE),0))))))))))</f>
        <v>17480</v>
      </c>
      <c r="L540" s="91">
        <f t="shared" si="50"/>
        <v>0</v>
      </c>
      <c r="M540" s="92">
        <f t="shared" si="51"/>
        <v>0</v>
      </c>
      <c r="N540" s="90">
        <f t="shared" si="52"/>
        <v>16910</v>
      </c>
      <c r="O540" s="93">
        <v>24750</v>
      </c>
      <c r="P540" s="89">
        <f t="shared" si="53"/>
        <v>16910</v>
      </c>
      <c r="Q540" s="89">
        <f t="shared" si="54"/>
        <v>0</v>
      </c>
      <c r="R540" s="315"/>
      <c r="S540" s="316"/>
      <c r="T540" s="70">
        <v>4</v>
      </c>
      <c r="U540" s="318"/>
    </row>
    <row r="541" spans="1:21">
      <c r="A541" s="317">
        <v>531</v>
      </c>
      <c r="B541" s="68" t="s">
        <v>1791</v>
      </c>
      <c r="C541" s="65" t="s">
        <v>19</v>
      </c>
      <c r="D541" s="66" t="s">
        <v>185</v>
      </c>
      <c r="E541" s="67" t="s">
        <v>1825</v>
      </c>
      <c r="F541" s="68" t="s">
        <v>100</v>
      </c>
      <c r="G541" s="13" t="s">
        <v>1826</v>
      </c>
      <c r="H541" s="69" t="s">
        <v>18</v>
      </c>
      <c r="I541" s="51">
        <v>59870</v>
      </c>
      <c r="J541" s="128">
        <f>IF(H541="ครูผู้ช่วย",VLOOKUP(I541,[1]แผ่น1!$C$17:$E$18,3,TRUE),IF(H541="คศ.1",VLOOKUP(I541,[1]แผ่น1!$C$14:$E$15,3,TRUE),IF(H541="คศ.2",VLOOKUP(I541,[1]แผ่น1!$C$11:$E$12,3,TRUE),IF(H541="คศ.3",VLOOKUP(I541,[1]แผ่น1!$C$8:$E$9,3,TRUE),IF(H541="คศ.4",VLOOKUP(I541,[1]แผ่น1!$C$5:$E$6,3,TRUE),IF(H541="คศ.5",VLOOKUP(I541,[1]แผ่น1!$C$2:$E$3,3,TRUE),IF(H541="คศ.2(1)",VLOOKUP(I541,[1]แผ่น1!$C$14:$E$15,3,TRUE),IF(H541="คศ.3(2)",VLOOKUP(I541,[1]แผ่น1!$C$11:$E$12,3,TRUE),IF(H541="คศ.4(3)",VLOOKUP(I541,[1]แผ่น1!$C$8:$E$9,3,TRUE),IF(H541="คศ.5(4)",VLOOKUP(I541,[1]แผ่น1!$C$5:$E$6,3,TRUE),0))))))))))</f>
        <v>49330</v>
      </c>
      <c r="L541" s="91">
        <f t="shared" si="50"/>
        <v>0</v>
      </c>
      <c r="M541" s="92">
        <f t="shared" si="51"/>
        <v>0</v>
      </c>
      <c r="N541" s="90">
        <f t="shared" si="52"/>
        <v>59870</v>
      </c>
      <c r="O541" s="93">
        <v>69040</v>
      </c>
      <c r="P541" s="89">
        <f t="shared" si="53"/>
        <v>59870</v>
      </c>
      <c r="Q541" s="89">
        <f t="shared" si="54"/>
        <v>0</v>
      </c>
      <c r="R541" s="315"/>
      <c r="S541" s="316"/>
      <c r="T541" s="70">
        <v>4</v>
      </c>
      <c r="U541" s="318"/>
    </row>
    <row r="542" spans="1:21">
      <c r="A542" s="317">
        <v>532</v>
      </c>
      <c r="B542" s="68" t="s">
        <v>1791</v>
      </c>
      <c r="C542" s="65" t="s">
        <v>12</v>
      </c>
      <c r="D542" s="66" t="s">
        <v>1827</v>
      </c>
      <c r="E542" s="67" t="s">
        <v>1828</v>
      </c>
      <c r="F542" s="68" t="s">
        <v>100</v>
      </c>
      <c r="G542" s="13" t="s">
        <v>1829</v>
      </c>
      <c r="H542" s="69" t="s">
        <v>18</v>
      </c>
      <c r="I542" s="51">
        <v>58860</v>
      </c>
      <c r="J542" s="128">
        <f>IF(H542="ครูผู้ช่วย",VLOOKUP(I542,[1]แผ่น1!$C$17:$E$18,3,TRUE),IF(H542="คศ.1",VLOOKUP(I542,[1]แผ่น1!$C$14:$E$15,3,TRUE),IF(H542="คศ.2",VLOOKUP(I542,[1]แผ่น1!$C$11:$E$12,3,TRUE),IF(H542="คศ.3",VLOOKUP(I542,[1]แผ่น1!$C$8:$E$9,3,TRUE),IF(H542="คศ.4",VLOOKUP(I542,[1]แผ่น1!$C$5:$E$6,3,TRUE),IF(H542="คศ.5",VLOOKUP(I542,[1]แผ่น1!$C$2:$E$3,3,TRUE),IF(H542="คศ.2(1)",VLOOKUP(I542,[1]แผ่น1!$C$14:$E$15,3,TRUE),IF(H542="คศ.3(2)",VLOOKUP(I542,[1]แผ่น1!$C$11:$E$12,3,TRUE),IF(H542="คศ.4(3)",VLOOKUP(I542,[1]แผ่น1!$C$8:$E$9,3,TRUE),IF(H542="คศ.5(4)",VLOOKUP(I542,[1]แผ่น1!$C$5:$E$6,3,TRUE),0))))))))))</f>
        <v>49330</v>
      </c>
      <c r="L542" s="91">
        <f t="shared" si="50"/>
        <v>0</v>
      </c>
      <c r="M542" s="92">
        <f t="shared" si="51"/>
        <v>0</v>
      </c>
      <c r="N542" s="90">
        <f t="shared" si="52"/>
        <v>58860</v>
      </c>
      <c r="O542" s="93">
        <v>69040</v>
      </c>
      <c r="P542" s="89">
        <f t="shared" si="53"/>
        <v>58860</v>
      </c>
      <c r="Q542" s="89">
        <f t="shared" si="54"/>
        <v>0</v>
      </c>
      <c r="R542" s="315"/>
      <c r="S542" s="316"/>
      <c r="T542" s="70">
        <v>4</v>
      </c>
      <c r="U542" s="318"/>
    </row>
    <row r="543" spans="1:21">
      <c r="A543" s="317">
        <v>533</v>
      </c>
      <c r="B543" s="68" t="s">
        <v>1791</v>
      </c>
      <c r="C543" s="65" t="s">
        <v>12</v>
      </c>
      <c r="D543" s="66" t="s">
        <v>1830</v>
      </c>
      <c r="E543" s="67" t="s">
        <v>1831</v>
      </c>
      <c r="F543" s="68" t="s">
        <v>100</v>
      </c>
      <c r="G543" s="13" t="s">
        <v>1832</v>
      </c>
      <c r="H543" s="69" t="s">
        <v>18</v>
      </c>
      <c r="I543" s="51">
        <v>50580</v>
      </c>
      <c r="J543" s="128">
        <f>IF(H543="ครูผู้ช่วย",VLOOKUP(I543,[1]แผ่น1!$C$17:$E$18,3,TRUE),IF(H543="คศ.1",VLOOKUP(I543,[1]แผ่น1!$C$14:$E$15,3,TRUE),IF(H543="คศ.2",VLOOKUP(I543,[1]แผ่น1!$C$11:$E$12,3,TRUE),IF(H543="คศ.3",VLOOKUP(I543,[1]แผ่น1!$C$8:$E$9,3,TRUE),IF(H543="คศ.4",VLOOKUP(I543,[1]แผ่น1!$C$5:$E$6,3,TRUE),IF(H543="คศ.5",VLOOKUP(I543,[1]แผ่น1!$C$2:$E$3,3,TRUE),IF(H543="คศ.2(1)",VLOOKUP(I543,[1]แผ่น1!$C$14:$E$15,3,TRUE),IF(H543="คศ.3(2)",VLOOKUP(I543,[1]แผ่น1!$C$11:$E$12,3,TRUE),IF(H543="คศ.4(3)",VLOOKUP(I543,[1]แผ่น1!$C$8:$E$9,3,TRUE),IF(H543="คศ.5(4)",VLOOKUP(I543,[1]แผ่น1!$C$5:$E$6,3,TRUE),0))))))))))</f>
        <v>49330</v>
      </c>
      <c r="L543" s="91">
        <f t="shared" si="50"/>
        <v>0</v>
      </c>
      <c r="M543" s="92">
        <f t="shared" si="51"/>
        <v>0</v>
      </c>
      <c r="N543" s="90">
        <f t="shared" si="52"/>
        <v>50580</v>
      </c>
      <c r="O543" s="93">
        <v>69040</v>
      </c>
      <c r="P543" s="89">
        <f t="shared" si="53"/>
        <v>50580</v>
      </c>
      <c r="Q543" s="89">
        <f t="shared" si="54"/>
        <v>0</v>
      </c>
      <c r="R543" s="315"/>
      <c r="S543" s="316"/>
      <c r="T543" s="70">
        <v>4</v>
      </c>
      <c r="U543" s="318"/>
    </row>
    <row r="544" spans="1:21">
      <c r="A544" s="317">
        <v>534</v>
      </c>
      <c r="B544" s="68" t="s">
        <v>1833</v>
      </c>
      <c r="C544" s="65" t="s">
        <v>12</v>
      </c>
      <c r="D544" s="66" t="s">
        <v>1835</v>
      </c>
      <c r="E544" s="67" t="s">
        <v>1836</v>
      </c>
      <c r="F544" s="68" t="s">
        <v>100</v>
      </c>
      <c r="G544" s="13" t="s">
        <v>1837</v>
      </c>
      <c r="H544" s="69" t="s">
        <v>18</v>
      </c>
      <c r="I544" s="51">
        <v>61710</v>
      </c>
      <c r="J544" s="128">
        <f>IF(H544="ครูผู้ช่วย",VLOOKUP(I544,[1]แผ่น1!$C$17:$E$18,3,TRUE),IF(H544="คศ.1",VLOOKUP(I544,[1]แผ่น1!$C$14:$E$15,3,TRUE),IF(H544="คศ.2",VLOOKUP(I544,[1]แผ่น1!$C$11:$E$12,3,TRUE),IF(H544="คศ.3",VLOOKUP(I544,[1]แผ่น1!$C$8:$E$9,3,TRUE),IF(H544="คศ.4",VLOOKUP(I544,[1]แผ่น1!$C$5:$E$6,3,TRUE),IF(H544="คศ.5",VLOOKUP(I544,[1]แผ่น1!$C$2:$E$3,3,TRUE),IF(H544="คศ.2(1)",VLOOKUP(I544,[1]แผ่น1!$C$14:$E$15,3,TRUE),IF(H544="คศ.3(2)",VLOOKUP(I544,[1]แผ่น1!$C$11:$E$12,3,TRUE),IF(H544="คศ.4(3)",VLOOKUP(I544,[1]แผ่น1!$C$8:$E$9,3,TRUE),IF(H544="คศ.5(4)",VLOOKUP(I544,[1]แผ่น1!$C$5:$E$6,3,TRUE),0))))))))))</f>
        <v>49330</v>
      </c>
      <c r="L544" s="91">
        <f t="shared" si="50"/>
        <v>0</v>
      </c>
      <c r="M544" s="92">
        <f t="shared" si="51"/>
        <v>0</v>
      </c>
      <c r="N544" s="90">
        <f t="shared" si="52"/>
        <v>61710</v>
      </c>
      <c r="O544" s="93">
        <v>69040</v>
      </c>
      <c r="P544" s="89">
        <f t="shared" si="53"/>
        <v>61710</v>
      </c>
      <c r="Q544" s="89">
        <f t="shared" si="54"/>
        <v>0</v>
      </c>
      <c r="R544" s="315"/>
      <c r="S544" s="316"/>
      <c r="T544" s="70">
        <v>4</v>
      </c>
      <c r="U544" s="318"/>
    </row>
    <row r="545" spans="1:21">
      <c r="A545" s="317">
        <v>535</v>
      </c>
      <c r="B545" s="68" t="s">
        <v>1833</v>
      </c>
      <c r="C545" s="65" t="s">
        <v>23</v>
      </c>
      <c r="D545" s="66" t="s">
        <v>1838</v>
      </c>
      <c r="E545" s="67" t="s">
        <v>1839</v>
      </c>
      <c r="F545" s="68" t="s">
        <v>100</v>
      </c>
      <c r="G545" s="13" t="s">
        <v>1840</v>
      </c>
      <c r="H545" s="69" t="s">
        <v>18</v>
      </c>
      <c r="I545" s="51">
        <v>59150</v>
      </c>
      <c r="J545" s="128">
        <f>IF(H545="ครูผู้ช่วย",VLOOKUP(I545,[1]แผ่น1!$C$17:$E$18,3,TRUE),IF(H545="คศ.1",VLOOKUP(I545,[1]แผ่น1!$C$14:$E$15,3,TRUE),IF(H545="คศ.2",VLOOKUP(I545,[1]แผ่น1!$C$11:$E$12,3,TRUE),IF(H545="คศ.3",VLOOKUP(I545,[1]แผ่น1!$C$8:$E$9,3,TRUE),IF(H545="คศ.4",VLOOKUP(I545,[1]แผ่น1!$C$5:$E$6,3,TRUE),IF(H545="คศ.5",VLOOKUP(I545,[1]แผ่น1!$C$2:$E$3,3,TRUE),IF(H545="คศ.2(1)",VLOOKUP(I545,[1]แผ่น1!$C$14:$E$15,3,TRUE),IF(H545="คศ.3(2)",VLOOKUP(I545,[1]แผ่น1!$C$11:$E$12,3,TRUE),IF(H545="คศ.4(3)",VLOOKUP(I545,[1]แผ่น1!$C$8:$E$9,3,TRUE),IF(H545="คศ.5(4)",VLOOKUP(I545,[1]แผ่น1!$C$5:$E$6,3,TRUE),0))))))))))</f>
        <v>49330</v>
      </c>
      <c r="L545" s="91">
        <f t="shared" si="50"/>
        <v>0</v>
      </c>
      <c r="M545" s="92">
        <f t="shared" si="51"/>
        <v>0</v>
      </c>
      <c r="N545" s="90">
        <f t="shared" si="52"/>
        <v>59150</v>
      </c>
      <c r="O545" s="93">
        <v>69040</v>
      </c>
      <c r="P545" s="89">
        <f t="shared" si="53"/>
        <v>59150</v>
      </c>
      <c r="Q545" s="89">
        <f t="shared" si="54"/>
        <v>0</v>
      </c>
      <c r="R545" s="315"/>
      <c r="S545" s="316"/>
      <c r="T545" s="70">
        <v>4</v>
      </c>
      <c r="U545" s="318"/>
    </row>
    <row r="546" spans="1:21">
      <c r="A546" s="317">
        <v>536</v>
      </c>
      <c r="B546" s="68" t="s">
        <v>1833</v>
      </c>
      <c r="C546" s="65" t="s">
        <v>12</v>
      </c>
      <c r="D546" s="66" t="s">
        <v>1841</v>
      </c>
      <c r="E546" s="67" t="s">
        <v>1842</v>
      </c>
      <c r="F546" s="68" t="s">
        <v>100</v>
      </c>
      <c r="G546" s="13" t="s">
        <v>1843</v>
      </c>
      <c r="H546" s="69" t="s">
        <v>18</v>
      </c>
      <c r="I546" s="51">
        <v>53950</v>
      </c>
      <c r="J546" s="128">
        <f>IF(H546="ครูผู้ช่วย",VLOOKUP(I546,[1]แผ่น1!$C$17:$E$18,3,TRUE),IF(H546="คศ.1",VLOOKUP(I546,[1]แผ่น1!$C$14:$E$15,3,TRUE),IF(H546="คศ.2",VLOOKUP(I546,[1]แผ่น1!$C$11:$E$12,3,TRUE),IF(H546="คศ.3",VLOOKUP(I546,[1]แผ่น1!$C$8:$E$9,3,TRUE),IF(H546="คศ.4",VLOOKUP(I546,[1]แผ่น1!$C$5:$E$6,3,TRUE),IF(H546="คศ.5",VLOOKUP(I546,[1]แผ่น1!$C$2:$E$3,3,TRUE),IF(H546="คศ.2(1)",VLOOKUP(I546,[1]แผ่น1!$C$14:$E$15,3,TRUE),IF(H546="คศ.3(2)",VLOOKUP(I546,[1]แผ่น1!$C$11:$E$12,3,TRUE),IF(H546="คศ.4(3)",VLOOKUP(I546,[1]แผ่น1!$C$8:$E$9,3,TRUE),IF(H546="คศ.5(4)",VLOOKUP(I546,[1]แผ่น1!$C$5:$E$6,3,TRUE),0))))))))))</f>
        <v>49330</v>
      </c>
      <c r="L546" s="91">
        <f t="shared" si="50"/>
        <v>0</v>
      </c>
      <c r="M546" s="92">
        <f t="shared" si="51"/>
        <v>0</v>
      </c>
      <c r="N546" s="90">
        <f t="shared" si="52"/>
        <v>53950</v>
      </c>
      <c r="O546" s="93">
        <v>69040</v>
      </c>
      <c r="P546" s="89">
        <f t="shared" si="53"/>
        <v>53950</v>
      </c>
      <c r="Q546" s="89">
        <f t="shared" si="54"/>
        <v>0</v>
      </c>
      <c r="R546" s="315"/>
      <c r="S546" s="316"/>
      <c r="T546" s="70">
        <v>4</v>
      </c>
      <c r="U546" s="318"/>
    </row>
    <row r="547" spans="1:21">
      <c r="A547" s="317">
        <v>537</v>
      </c>
      <c r="B547" s="68" t="s">
        <v>1833</v>
      </c>
      <c r="C547" s="65" t="s">
        <v>12</v>
      </c>
      <c r="D547" s="66" t="s">
        <v>1844</v>
      </c>
      <c r="E547" s="67" t="s">
        <v>1845</v>
      </c>
      <c r="F547" s="68" t="s">
        <v>100</v>
      </c>
      <c r="G547" s="13" t="s">
        <v>1846</v>
      </c>
      <c r="H547" s="69" t="s">
        <v>18</v>
      </c>
      <c r="I547" s="51">
        <v>52660</v>
      </c>
      <c r="J547" s="128">
        <f>IF(H547="ครูผู้ช่วย",VLOOKUP(I547,[1]แผ่น1!$C$17:$E$18,3,TRUE),IF(H547="คศ.1",VLOOKUP(I547,[1]แผ่น1!$C$14:$E$15,3,TRUE),IF(H547="คศ.2",VLOOKUP(I547,[1]แผ่น1!$C$11:$E$12,3,TRUE),IF(H547="คศ.3",VLOOKUP(I547,[1]แผ่น1!$C$8:$E$9,3,TRUE),IF(H547="คศ.4",VLOOKUP(I547,[1]แผ่น1!$C$5:$E$6,3,TRUE),IF(H547="คศ.5",VLOOKUP(I547,[1]แผ่น1!$C$2:$E$3,3,TRUE),IF(H547="คศ.2(1)",VLOOKUP(I547,[1]แผ่น1!$C$14:$E$15,3,TRUE),IF(H547="คศ.3(2)",VLOOKUP(I547,[1]แผ่น1!$C$11:$E$12,3,TRUE),IF(H547="คศ.4(3)",VLOOKUP(I547,[1]แผ่น1!$C$8:$E$9,3,TRUE),IF(H547="คศ.5(4)",VLOOKUP(I547,[1]แผ่น1!$C$5:$E$6,3,TRUE),0))))))))))</f>
        <v>49330</v>
      </c>
      <c r="L547" s="91">
        <f t="shared" si="50"/>
        <v>0</v>
      </c>
      <c r="M547" s="92">
        <f t="shared" si="51"/>
        <v>0</v>
      </c>
      <c r="N547" s="90">
        <f t="shared" si="52"/>
        <v>52660</v>
      </c>
      <c r="O547" s="93">
        <v>69040</v>
      </c>
      <c r="P547" s="89">
        <f t="shared" si="53"/>
        <v>52660</v>
      </c>
      <c r="Q547" s="89">
        <f t="shared" si="54"/>
        <v>0</v>
      </c>
      <c r="R547" s="315"/>
      <c r="S547" s="316"/>
      <c r="T547" s="70">
        <v>4</v>
      </c>
      <c r="U547" s="318"/>
    </row>
    <row r="548" spans="1:21">
      <c r="A548" s="317">
        <v>538</v>
      </c>
      <c r="B548" s="68" t="s">
        <v>1833</v>
      </c>
      <c r="C548" s="65" t="s">
        <v>12</v>
      </c>
      <c r="D548" s="66" t="s">
        <v>1847</v>
      </c>
      <c r="E548" s="67" t="s">
        <v>1848</v>
      </c>
      <c r="F548" s="68" t="s">
        <v>100</v>
      </c>
      <c r="G548" s="13" t="s">
        <v>1849</v>
      </c>
      <c r="H548" s="69" t="s">
        <v>18</v>
      </c>
      <c r="I548" s="51">
        <v>47890</v>
      </c>
      <c r="J548" s="128">
        <f>IF(H548="ครูผู้ช่วย",VLOOKUP(I548,[1]แผ่น1!$C$17:$E$18,3,TRUE),IF(H548="คศ.1",VLOOKUP(I548,[1]แผ่น1!$C$14:$E$15,3,TRUE),IF(H548="คศ.2",VLOOKUP(I548,[1]แผ่น1!$C$11:$E$12,3,TRUE),IF(H548="คศ.3",VLOOKUP(I548,[1]แผ่น1!$C$8:$E$9,3,TRUE),IF(H548="คศ.4",VLOOKUP(I548,[1]แผ่น1!$C$5:$E$6,3,TRUE),IF(H548="คศ.5",VLOOKUP(I548,[1]แผ่น1!$C$2:$E$3,3,TRUE),IF(H548="คศ.2(1)",VLOOKUP(I548,[1]แผ่น1!$C$14:$E$15,3,TRUE),IF(H548="คศ.3(2)",VLOOKUP(I548,[1]แผ่น1!$C$11:$E$12,3,TRUE),IF(H548="คศ.4(3)",VLOOKUP(I548,[1]แผ่น1!$C$8:$E$9,3,TRUE),IF(H548="คศ.5(4)",VLOOKUP(I548,[1]แผ่น1!$C$5:$E$6,3,TRUE),0))))))))))</f>
        <v>49330</v>
      </c>
      <c r="L548" s="91">
        <f t="shared" si="50"/>
        <v>0</v>
      </c>
      <c r="M548" s="92">
        <f t="shared" si="51"/>
        <v>0</v>
      </c>
      <c r="N548" s="90">
        <f t="shared" si="52"/>
        <v>47890</v>
      </c>
      <c r="O548" s="93">
        <v>69040</v>
      </c>
      <c r="P548" s="89">
        <f t="shared" si="53"/>
        <v>47890</v>
      </c>
      <c r="Q548" s="89">
        <f t="shared" si="54"/>
        <v>0</v>
      </c>
      <c r="R548" s="315"/>
      <c r="S548" s="316"/>
      <c r="T548" s="70">
        <v>4</v>
      </c>
      <c r="U548" s="318"/>
    </row>
    <row r="549" spans="1:21">
      <c r="A549" s="317">
        <v>539</v>
      </c>
      <c r="B549" s="68" t="s">
        <v>1833</v>
      </c>
      <c r="C549" s="65" t="s">
        <v>12</v>
      </c>
      <c r="D549" s="66" t="s">
        <v>1850</v>
      </c>
      <c r="E549" s="67" t="s">
        <v>1851</v>
      </c>
      <c r="F549" s="68" t="s">
        <v>100</v>
      </c>
      <c r="G549" s="13" t="s">
        <v>1852</v>
      </c>
      <c r="H549" s="69" t="s">
        <v>18</v>
      </c>
      <c r="I549" s="51">
        <v>67420</v>
      </c>
      <c r="J549" s="128">
        <f>IF(H549="ครูผู้ช่วย",VLOOKUP(I549,[1]แผ่น1!$C$17:$E$18,3,TRUE),IF(H549="คศ.1",VLOOKUP(I549,[1]แผ่น1!$C$14:$E$15,3,TRUE),IF(H549="คศ.2",VLOOKUP(I549,[1]แผ่น1!$C$11:$E$12,3,TRUE),IF(H549="คศ.3",VLOOKUP(I549,[1]แผ่น1!$C$8:$E$9,3,TRUE),IF(H549="คศ.4",VLOOKUP(I549,[1]แผ่น1!$C$5:$E$6,3,TRUE),IF(H549="คศ.5",VLOOKUP(I549,[1]แผ่น1!$C$2:$E$3,3,TRUE),IF(H549="คศ.2(1)",VLOOKUP(I549,[1]แผ่น1!$C$14:$E$15,3,TRUE),IF(H549="คศ.3(2)",VLOOKUP(I549,[1]แผ่น1!$C$11:$E$12,3,TRUE),IF(H549="คศ.4(3)",VLOOKUP(I549,[1]แผ่น1!$C$8:$E$9,3,TRUE),IF(H549="คศ.5(4)",VLOOKUP(I549,[1]แผ่น1!$C$5:$E$6,3,TRUE),0))))))))))</f>
        <v>49330</v>
      </c>
      <c r="L549" s="91">
        <f t="shared" si="50"/>
        <v>0</v>
      </c>
      <c r="M549" s="92">
        <f t="shared" si="51"/>
        <v>0</v>
      </c>
      <c r="N549" s="90">
        <f t="shared" si="52"/>
        <v>67420</v>
      </c>
      <c r="O549" s="93">
        <v>69040</v>
      </c>
      <c r="P549" s="89">
        <f t="shared" si="53"/>
        <v>67420</v>
      </c>
      <c r="Q549" s="89">
        <f t="shared" si="54"/>
        <v>0</v>
      </c>
      <c r="R549" s="315"/>
      <c r="S549" s="316"/>
      <c r="T549" s="70">
        <v>4</v>
      </c>
      <c r="U549" s="318"/>
    </row>
    <row r="550" spans="1:21">
      <c r="A550" s="317">
        <v>540</v>
      </c>
      <c r="B550" s="68" t="s">
        <v>1855</v>
      </c>
      <c r="C550" s="65" t="s">
        <v>19</v>
      </c>
      <c r="D550" s="66" t="s">
        <v>1857</v>
      </c>
      <c r="E550" s="67" t="s">
        <v>1858</v>
      </c>
      <c r="F550" s="68" t="s">
        <v>100</v>
      </c>
      <c r="G550" s="13" t="s">
        <v>1859</v>
      </c>
      <c r="H550" s="69" t="s">
        <v>98</v>
      </c>
      <c r="I550" s="51">
        <v>21900</v>
      </c>
      <c r="J550" s="128">
        <f>IF(H550="ครูผู้ช่วย",VLOOKUP(I550,[1]แผ่น1!$C$17:$E$18,3,TRUE),IF(H550="คศ.1",VLOOKUP(I550,[1]แผ่น1!$C$14:$E$15,3,TRUE),IF(H550="คศ.2",VLOOKUP(I550,[1]แผ่น1!$C$11:$E$12,3,TRUE),IF(H550="คศ.3",VLOOKUP(I550,[1]แผ่น1!$C$8:$E$9,3,TRUE),IF(H550="คศ.4",VLOOKUP(I550,[1]แผ่น1!$C$5:$E$6,3,TRUE),IF(H550="คศ.5",VLOOKUP(I550,[1]แผ่น1!$C$2:$E$3,3,TRUE),IF(H550="คศ.2(1)",VLOOKUP(I550,[1]แผ่น1!$C$14:$E$15,3,TRUE),IF(H550="คศ.3(2)",VLOOKUP(I550,[1]แผ่น1!$C$11:$E$12,3,TRUE),IF(H550="คศ.4(3)",VLOOKUP(I550,[1]แผ่น1!$C$8:$E$9,3,TRUE),IF(H550="คศ.5(4)",VLOOKUP(I550,[1]แผ่น1!$C$5:$E$6,3,TRUE),0))))))))))</f>
        <v>22780</v>
      </c>
      <c r="L550" s="91">
        <f t="shared" si="50"/>
        <v>0</v>
      </c>
      <c r="M550" s="92">
        <f t="shared" si="51"/>
        <v>0</v>
      </c>
      <c r="N550" s="90">
        <f t="shared" si="52"/>
        <v>21900</v>
      </c>
      <c r="O550" s="93">
        <v>41620</v>
      </c>
      <c r="P550" s="89">
        <f t="shared" si="53"/>
        <v>21900</v>
      </c>
      <c r="Q550" s="89">
        <f t="shared" si="54"/>
        <v>0</v>
      </c>
      <c r="R550" s="315"/>
      <c r="S550" s="316"/>
      <c r="T550" s="70">
        <v>4</v>
      </c>
      <c r="U550" s="318"/>
    </row>
    <row r="551" spans="1:21">
      <c r="A551" s="317">
        <v>541</v>
      </c>
      <c r="B551" s="68" t="s">
        <v>1855</v>
      </c>
      <c r="C551" s="65" t="s">
        <v>19</v>
      </c>
      <c r="D551" s="66" t="s">
        <v>1860</v>
      </c>
      <c r="E551" s="67" t="s">
        <v>1861</v>
      </c>
      <c r="F551" s="68" t="s">
        <v>124</v>
      </c>
      <c r="G551" s="13" t="s">
        <v>1862</v>
      </c>
      <c r="H551" s="69" t="s">
        <v>124</v>
      </c>
      <c r="I551" s="51">
        <v>17400</v>
      </c>
      <c r="J551" s="128">
        <f>IF(H551="ครูผู้ช่วย",VLOOKUP(I551,[1]แผ่น1!$C$17:$E$18,3,TRUE),IF(H551="คศ.1",VLOOKUP(I551,[1]แผ่น1!$C$14:$E$15,3,TRUE),IF(H551="คศ.2",VLOOKUP(I551,[1]แผ่น1!$C$11:$E$12,3,TRUE),IF(H551="คศ.3",VLOOKUP(I551,[1]แผ่น1!$C$8:$E$9,3,TRUE),IF(H551="คศ.4",VLOOKUP(I551,[1]แผ่น1!$C$5:$E$6,3,TRUE),IF(H551="คศ.5",VLOOKUP(I551,[1]แผ่น1!$C$2:$E$3,3,TRUE),IF(H551="คศ.2(1)",VLOOKUP(I551,[1]แผ่น1!$C$14:$E$15,3,TRUE),IF(H551="คศ.3(2)",VLOOKUP(I551,[1]แผ่น1!$C$11:$E$12,3,TRUE),IF(H551="คศ.4(3)",VLOOKUP(I551,[1]แผ่น1!$C$8:$E$9,3,TRUE),IF(H551="คศ.5(4)",VLOOKUP(I551,[1]แผ่น1!$C$5:$E$6,3,TRUE),0))))))))))</f>
        <v>17480</v>
      </c>
      <c r="L551" s="91">
        <f t="shared" si="50"/>
        <v>0</v>
      </c>
      <c r="M551" s="92">
        <f t="shared" si="51"/>
        <v>0</v>
      </c>
      <c r="N551" s="90">
        <f t="shared" si="52"/>
        <v>17400</v>
      </c>
      <c r="O551" s="93">
        <v>24750</v>
      </c>
      <c r="P551" s="89">
        <f t="shared" si="53"/>
        <v>17400</v>
      </c>
      <c r="Q551" s="89">
        <f t="shared" si="54"/>
        <v>0</v>
      </c>
      <c r="R551" s="315"/>
      <c r="S551" s="316"/>
      <c r="T551" s="70">
        <v>4</v>
      </c>
      <c r="U551" s="318"/>
    </row>
    <row r="552" spans="1:21">
      <c r="A552" s="317">
        <v>542</v>
      </c>
      <c r="B552" s="68" t="s">
        <v>1855</v>
      </c>
      <c r="C552" s="65" t="s">
        <v>19</v>
      </c>
      <c r="D552" s="66" t="s">
        <v>584</v>
      </c>
      <c r="E552" s="67" t="s">
        <v>1863</v>
      </c>
      <c r="F552" s="68" t="s">
        <v>100</v>
      </c>
      <c r="G552" s="13" t="s">
        <v>1864</v>
      </c>
      <c r="H552" s="69" t="s">
        <v>98</v>
      </c>
      <c r="I552" s="51">
        <v>17920</v>
      </c>
      <c r="J552" s="128">
        <f>IF(H552="ครูผู้ช่วย",VLOOKUP(I552,[1]แผ่น1!$C$17:$E$18,3,TRUE),IF(H552="คศ.1",VLOOKUP(I552,[1]แผ่น1!$C$14:$E$15,3,TRUE),IF(H552="คศ.2",VLOOKUP(I552,[1]แผ่น1!$C$11:$E$12,3,TRUE),IF(H552="คศ.3",VLOOKUP(I552,[1]แผ่น1!$C$8:$E$9,3,TRUE),IF(H552="คศ.4",VLOOKUP(I552,[1]แผ่น1!$C$5:$E$6,3,TRUE),IF(H552="คศ.5",VLOOKUP(I552,[1]แผ่น1!$C$2:$E$3,3,TRUE),IF(H552="คศ.2(1)",VLOOKUP(I552,[1]แผ่น1!$C$14:$E$15,3,TRUE),IF(H552="คศ.3(2)",VLOOKUP(I552,[1]แผ่น1!$C$11:$E$12,3,TRUE),IF(H552="คศ.4(3)",VLOOKUP(I552,[1]แผ่น1!$C$8:$E$9,3,TRUE),IF(H552="คศ.5(4)",VLOOKUP(I552,[1]แผ่น1!$C$5:$E$6,3,TRUE),0))))))))))</f>
        <v>22780</v>
      </c>
      <c r="L552" s="91">
        <f t="shared" si="50"/>
        <v>0</v>
      </c>
      <c r="M552" s="92">
        <f t="shared" si="51"/>
        <v>0</v>
      </c>
      <c r="N552" s="90">
        <f t="shared" si="52"/>
        <v>17920</v>
      </c>
      <c r="O552" s="93">
        <v>41620</v>
      </c>
      <c r="P552" s="89">
        <f t="shared" si="53"/>
        <v>17920</v>
      </c>
      <c r="Q552" s="89">
        <f t="shared" si="54"/>
        <v>0</v>
      </c>
      <c r="R552" s="315"/>
      <c r="S552" s="316"/>
      <c r="T552" s="70">
        <v>4</v>
      </c>
      <c r="U552" s="318"/>
    </row>
    <row r="553" spans="1:21">
      <c r="A553" s="317">
        <v>543</v>
      </c>
      <c r="B553" s="68" t="s">
        <v>1855</v>
      </c>
      <c r="C553" s="65" t="s">
        <v>19</v>
      </c>
      <c r="D553" s="66" t="s">
        <v>1865</v>
      </c>
      <c r="E553" s="67" t="s">
        <v>1866</v>
      </c>
      <c r="F553" s="68" t="s">
        <v>100</v>
      </c>
      <c r="G553" s="13" t="s">
        <v>1867</v>
      </c>
      <c r="H553" s="69" t="s">
        <v>34</v>
      </c>
      <c r="I553" s="51">
        <v>27160</v>
      </c>
      <c r="J553" s="128">
        <f>IF(H553="ครูผู้ช่วย",VLOOKUP(I553,[1]แผ่น1!$C$17:$E$18,3,TRUE),IF(H553="คศ.1",VLOOKUP(I553,[1]แผ่น1!$C$14:$E$15,3,TRUE),IF(H553="คศ.2",VLOOKUP(I553,[1]แผ่น1!$C$11:$E$12,3,TRUE),IF(H553="คศ.3",VLOOKUP(I553,[1]แผ่น1!$C$8:$E$9,3,TRUE),IF(H553="คศ.4",VLOOKUP(I553,[1]แผ่น1!$C$5:$E$6,3,TRUE),IF(H553="คศ.5",VLOOKUP(I553,[1]แผ่น1!$C$2:$E$3,3,TRUE),IF(H553="คศ.2(1)",VLOOKUP(I553,[1]แผ่น1!$C$14:$E$15,3,TRUE),IF(H553="คศ.3(2)",VLOOKUP(I553,[1]แผ่น1!$C$11:$E$12,3,TRUE),IF(H553="คศ.4(3)",VLOOKUP(I553,[1]แผ่น1!$C$8:$E$9,3,TRUE),IF(H553="คศ.5(4)",VLOOKUP(I553,[1]แผ่น1!$C$5:$E$6,3,TRUE),0))))))))))</f>
        <v>30200</v>
      </c>
      <c r="L553" s="91">
        <f t="shared" si="50"/>
        <v>0</v>
      </c>
      <c r="M553" s="92">
        <f t="shared" si="51"/>
        <v>0</v>
      </c>
      <c r="N553" s="90">
        <f t="shared" si="52"/>
        <v>27160</v>
      </c>
      <c r="O553" s="93">
        <v>58390</v>
      </c>
      <c r="P553" s="89">
        <f t="shared" si="53"/>
        <v>27160</v>
      </c>
      <c r="Q553" s="89">
        <f t="shared" si="54"/>
        <v>0</v>
      </c>
      <c r="R553" s="315"/>
      <c r="S553" s="316"/>
      <c r="T553" s="70">
        <v>4</v>
      </c>
      <c r="U553" s="318"/>
    </row>
    <row r="554" spans="1:21">
      <c r="A554" s="317">
        <v>544</v>
      </c>
      <c r="B554" s="68" t="s">
        <v>1855</v>
      </c>
      <c r="C554" s="65" t="s">
        <v>19</v>
      </c>
      <c r="D554" s="66" t="s">
        <v>1382</v>
      </c>
      <c r="E554" s="67" t="s">
        <v>1868</v>
      </c>
      <c r="F554" s="68" t="s">
        <v>124</v>
      </c>
      <c r="G554" s="13" t="s">
        <v>1869</v>
      </c>
      <c r="H554" s="69" t="s">
        <v>124</v>
      </c>
      <c r="I554" s="51">
        <v>15800</v>
      </c>
      <c r="J554" s="128">
        <f>IF(H554="ครูผู้ช่วย",VLOOKUP(I554,[1]แผ่น1!$C$17:$E$18,3,TRUE),IF(H554="คศ.1",VLOOKUP(I554,[1]แผ่น1!$C$14:$E$15,3,TRUE),IF(H554="คศ.2",VLOOKUP(I554,[1]แผ่น1!$C$11:$E$12,3,TRUE),IF(H554="คศ.3",VLOOKUP(I554,[1]แผ่น1!$C$8:$E$9,3,TRUE),IF(H554="คศ.4",VLOOKUP(I554,[1]แผ่น1!$C$5:$E$6,3,TRUE),IF(H554="คศ.5",VLOOKUP(I554,[1]แผ่น1!$C$2:$E$3,3,TRUE),IF(H554="คศ.2(1)",VLOOKUP(I554,[1]แผ่น1!$C$14:$E$15,3,TRUE),IF(H554="คศ.3(2)",VLOOKUP(I554,[1]แผ่น1!$C$11:$E$12,3,TRUE),IF(H554="คศ.4(3)",VLOOKUP(I554,[1]แผ่น1!$C$8:$E$9,3,TRUE),IF(H554="คศ.5(4)",VLOOKUP(I554,[1]แผ่น1!$C$5:$E$6,3,TRUE),0))))))))))</f>
        <v>17480</v>
      </c>
      <c r="L554" s="91">
        <f t="shared" si="50"/>
        <v>0</v>
      </c>
      <c r="M554" s="92">
        <f t="shared" si="51"/>
        <v>0</v>
      </c>
      <c r="N554" s="90">
        <f t="shared" si="52"/>
        <v>15800</v>
      </c>
      <c r="O554" s="93">
        <v>24750</v>
      </c>
      <c r="P554" s="89">
        <f t="shared" si="53"/>
        <v>15800</v>
      </c>
      <c r="Q554" s="89">
        <f t="shared" si="54"/>
        <v>0</v>
      </c>
      <c r="R554" s="315"/>
      <c r="S554" s="316"/>
      <c r="T554" s="70">
        <v>4</v>
      </c>
      <c r="U554" s="318"/>
    </row>
    <row r="555" spans="1:21">
      <c r="A555" s="317">
        <v>545</v>
      </c>
      <c r="B555" s="68" t="s">
        <v>1855</v>
      </c>
      <c r="C555" s="65" t="s">
        <v>19</v>
      </c>
      <c r="D555" s="66" t="s">
        <v>1870</v>
      </c>
      <c r="E555" s="67" t="s">
        <v>1871</v>
      </c>
      <c r="F555" s="68" t="s">
        <v>124</v>
      </c>
      <c r="G555" s="13" t="s">
        <v>1872</v>
      </c>
      <c r="H555" s="69" t="s">
        <v>124</v>
      </c>
      <c r="I555" s="51">
        <v>15800</v>
      </c>
      <c r="J555" s="128">
        <f>IF(H555="ครูผู้ช่วย",VLOOKUP(I555,[1]แผ่น1!$C$17:$E$18,3,TRUE),IF(H555="คศ.1",VLOOKUP(I555,[1]แผ่น1!$C$14:$E$15,3,TRUE),IF(H555="คศ.2",VLOOKUP(I555,[1]แผ่น1!$C$11:$E$12,3,TRUE),IF(H555="คศ.3",VLOOKUP(I555,[1]แผ่น1!$C$8:$E$9,3,TRUE),IF(H555="คศ.4",VLOOKUP(I555,[1]แผ่น1!$C$5:$E$6,3,TRUE),IF(H555="คศ.5",VLOOKUP(I555,[1]แผ่น1!$C$2:$E$3,3,TRUE),IF(H555="คศ.2(1)",VLOOKUP(I555,[1]แผ่น1!$C$14:$E$15,3,TRUE),IF(H555="คศ.3(2)",VLOOKUP(I555,[1]แผ่น1!$C$11:$E$12,3,TRUE),IF(H555="คศ.4(3)",VLOOKUP(I555,[1]แผ่น1!$C$8:$E$9,3,TRUE),IF(H555="คศ.5(4)",VLOOKUP(I555,[1]แผ่น1!$C$5:$E$6,3,TRUE),0))))))))))</f>
        <v>17480</v>
      </c>
      <c r="L555" s="91">
        <f t="shared" si="50"/>
        <v>0</v>
      </c>
      <c r="M555" s="92">
        <f t="shared" si="51"/>
        <v>0</v>
      </c>
      <c r="N555" s="90">
        <f t="shared" si="52"/>
        <v>15800</v>
      </c>
      <c r="O555" s="93">
        <v>24750</v>
      </c>
      <c r="P555" s="89">
        <f t="shared" si="53"/>
        <v>15800</v>
      </c>
      <c r="Q555" s="89">
        <f t="shared" si="54"/>
        <v>0</v>
      </c>
      <c r="R555" s="315"/>
      <c r="S555" s="316"/>
      <c r="T555" s="70">
        <v>4</v>
      </c>
      <c r="U555" s="318"/>
    </row>
    <row r="556" spans="1:21">
      <c r="A556" s="317">
        <v>546</v>
      </c>
      <c r="B556" s="68" t="s">
        <v>1855</v>
      </c>
      <c r="C556" s="65" t="s">
        <v>19</v>
      </c>
      <c r="D556" s="66" t="s">
        <v>1873</v>
      </c>
      <c r="E556" s="67" t="s">
        <v>1874</v>
      </c>
      <c r="F556" s="68" t="s">
        <v>100</v>
      </c>
      <c r="G556" s="13" t="s">
        <v>1875</v>
      </c>
      <c r="H556" s="69" t="s">
        <v>98</v>
      </c>
      <c r="I556" s="51">
        <v>17850</v>
      </c>
      <c r="J556" s="128">
        <f>IF(H556="ครูผู้ช่วย",VLOOKUP(I556,[1]แผ่น1!$C$17:$E$18,3,TRUE),IF(H556="คศ.1",VLOOKUP(I556,[1]แผ่น1!$C$14:$E$15,3,TRUE),IF(H556="คศ.2",VLOOKUP(I556,[1]แผ่น1!$C$11:$E$12,3,TRUE),IF(H556="คศ.3",VLOOKUP(I556,[1]แผ่น1!$C$8:$E$9,3,TRUE),IF(H556="คศ.4",VLOOKUP(I556,[1]แผ่น1!$C$5:$E$6,3,TRUE),IF(H556="คศ.5",VLOOKUP(I556,[1]แผ่น1!$C$2:$E$3,3,TRUE),IF(H556="คศ.2(1)",VLOOKUP(I556,[1]แผ่น1!$C$14:$E$15,3,TRUE),IF(H556="คศ.3(2)",VLOOKUP(I556,[1]แผ่น1!$C$11:$E$12,3,TRUE),IF(H556="คศ.4(3)",VLOOKUP(I556,[1]แผ่น1!$C$8:$E$9,3,TRUE),IF(H556="คศ.5(4)",VLOOKUP(I556,[1]แผ่น1!$C$5:$E$6,3,TRUE),0))))))))))</f>
        <v>22780</v>
      </c>
      <c r="L556" s="91">
        <f t="shared" si="50"/>
        <v>0</v>
      </c>
      <c r="M556" s="92">
        <f t="shared" si="51"/>
        <v>0</v>
      </c>
      <c r="N556" s="90">
        <f t="shared" si="52"/>
        <v>17850</v>
      </c>
      <c r="O556" s="93">
        <v>41620</v>
      </c>
      <c r="P556" s="89">
        <f t="shared" si="53"/>
        <v>17850</v>
      </c>
      <c r="Q556" s="89">
        <f t="shared" si="54"/>
        <v>0</v>
      </c>
      <c r="R556" s="315"/>
      <c r="S556" s="316"/>
      <c r="T556" s="70">
        <v>4</v>
      </c>
      <c r="U556" s="318"/>
    </row>
    <row r="557" spans="1:21">
      <c r="A557" s="317">
        <v>547</v>
      </c>
      <c r="B557" s="68" t="s">
        <v>1855</v>
      </c>
      <c r="C557" s="65" t="s">
        <v>12</v>
      </c>
      <c r="D557" s="66" t="s">
        <v>1876</v>
      </c>
      <c r="E557" s="67" t="s">
        <v>1877</v>
      </c>
      <c r="F557" s="68" t="s">
        <v>100</v>
      </c>
      <c r="G557" s="13" t="s">
        <v>1878</v>
      </c>
      <c r="H557" s="69" t="s">
        <v>18</v>
      </c>
      <c r="I557" s="51">
        <v>57360</v>
      </c>
      <c r="J557" s="128">
        <f>IF(H557="ครูผู้ช่วย",VLOOKUP(I557,[1]แผ่น1!$C$17:$E$18,3,TRUE),IF(H557="คศ.1",VLOOKUP(I557,[1]แผ่น1!$C$14:$E$15,3,TRUE),IF(H557="คศ.2",VLOOKUP(I557,[1]แผ่น1!$C$11:$E$12,3,TRUE),IF(H557="คศ.3",VLOOKUP(I557,[1]แผ่น1!$C$8:$E$9,3,TRUE),IF(H557="คศ.4",VLOOKUP(I557,[1]แผ่น1!$C$5:$E$6,3,TRUE),IF(H557="คศ.5",VLOOKUP(I557,[1]แผ่น1!$C$2:$E$3,3,TRUE),IF(H557="คศ.2(1)",VLOOKUP(I557,[1]แผ่น1!$C$14:$E$15,3,TRUE),IF(H557="คศ.3(2)",VLOOKUP(I557,[1]แผ่น1!$C$11:$E$12,3,TRUE),IF(H557="คศ.4(3)",VLOOKUP(I557,[1]แผ่น1!$C$8:$E$9,3,TRUE),IF(H557="คศ.5(4)",VLOOKUP(I557,[1]แผ่น1!$C$5:$E$6,3,TRUE),0))))))))))</f>
        <v>49330</v>
      </c>
      <c r="L557" s="91">
        <f t="shared" si="50"/>
        <v>0</v>
      </c>
      <c r="M557" s="92">
        <f t="shared" si="51"/>
        <v>0</v>
      </c>
      <c r="N557" s="90">
        <f t="shared" si="52"/>
        <v>57360</v>
      </c>
      <c r="O557" s="93">
        <v>69040</v>
      </c>
      <c r="P557" s="89">
        <f t="shared" si="53"/>
        <v>57360</v>
      </c>
      <c r="Q557" s="89">
        <f t="shared" si="54"/>
        <v>0</v>
      </c>
      <c r="R557" s="315"/>
      <c r="S557" s="316"/>
      <c r="T557" s="70">
        <v>4</v>
      </c>
      <c r="U557" s="318"/>
    </row>
    <row r="558" spans="1:21">
      <c r="A558" s="317">
        <v>548</v>
      </c>
      <c r="B558" s="68" t="s">
        <v>1855</v>
      </c>
      <c r="C558" s="65" t="s">
        <v>12</v>
      </c>
      <c r="D558" s="66" t="s">
        <v>768</v>
      </c>
      <c r="E558" s="67" t="s">
        <v>1879</v>
      </c>
      <c r="F558" s="68" t="s">
        <v>100</v>
      </c>
      <c r="G558" s="19">
        <v>249</v>
      </c>
      <c r="H558" s="69" t="s">
        <v>18</v>
      </c>
      <c r="I558" s="51">
        <v>31910</v>
      </c>
      <c r="J558" s="128">
        <f>IF(H558="ครูผู้ช่วย",VLOOKUP(I558,[1]แผ่น1!$C$17:$E$18,3,TRUE),IF(H558="คศ.1",VLOOKUP(I558,[1]แผ่น1!$C$14:$E$15,3,TRUE),IF(H558="คศ.2",VLOOKUP(I558,[1]แผ่น1!$C$11:$E$12,3,TRUE),IF(H558="คศ.3",VLOOKUP(I558,[1]แผ่น1!$C$8:$E$9,3,TRUE),IF(H558="คศ.4",VLOOKUP(I558,[1]แผ่น1!$C$5:$E$6,3,TRUE),IF(H558="คศ.5",VLOOKUP(I558,[1]แผ่น1!$C$2:$E$3,3,TRUE),IF(H558="คศ.2(1)",VLOOKUP(I558,[1]แผ่น1!$C$14:$E$15,3,TRUE),IF(H558="คศ.3(2)",VLOOKUP(I558,[1]แผ่น1!$C$11:$E$12,3,TRUE),IF(H558="คศ.4(3)",VLOOKUP(I558,[1]แผ่น1!$C$8:$E$9,3,TRUE),IF(H558="คศ.5(4)",VLOOKUP(I558,[1]แผ่น1!$C$5:$E$6,3,TRUE),0))))))))))</f>
        <v>37200</v>
      </c>
      <c r="L558" s="91">
        <f t="shared" si="50"/>
        <v>0</v>
      </c>
      <c r="M558" s="92">
        <f t="shared" si="51"/>
        <v>0</v>
      </c>
      <c r="N558" s="90">
        <f t="shared" si="52"/>
        <v>31910</v>
      </c>
      <c r="O558" s="93">
        <v>69040</v>
      </c>
      <c r="P558" s="89">
        <f t="shared" si="53"/>
        <v>31910</v>
      </c>
      <c r="Q558" s="89">
        <f t="shared" si="54"/>
        <v>0</v>
      </c>
      <c r="R558" s="315"/>
      <c r="S558" s="316"/>
      <c r="T558" s="70">
        <v>4</v>
      </c>
      <c r="U558" s="318"/>
    </row>
    <row r="559" spans="1:21">
      <c r="A559" s="317">
        <v>549</v>
      </c>
      <c r="B559" s="68" t="s">
        <v>1855</v>
      </c>
      <c r="C559" s="65" t="s">
        <v>23</v>
      </c>
      <c r="D559" s="66" t="s">
        <v>1359</v>
      </c>
      <c r="E559" s="67" t="s">
        <v>1880</v>
      </c>
      <c r="F559" s="68" t="s">
        <v>100</v>
      </c>
      <c r="G559" s="13" t="s">
        <v>1881</v>
      </c>
      <c r="H559" s="69" t="s">
        <v>18</v>
      </c>
      <c r="I559" s="51">
        <v>48460</v>
      </c>
      <c r="J559" s="128">
        <f>IF(H559="ครูผู้ช่วย",VLOOKUP(I559,[1]แผ่น1!$C$17:$E$18,3,TRUE),IF(H559="คศ.1",VLOOKUP(I559,[1]แผ่น1!$C$14:$E$15,3,TRUE),IF(H559="คศ.2",VLOOKUP(I559,[1]แผ่น1!$C$11:$E$12,3,TRUE),IF(H559="คศ.3",VLOOKUP(I559,[1]แผ่น1!$C$8:$E$9,3,TRUE),IF(H559="คศ.4",VLOOKUP(I559,[1]แผ่น1!$C$5:$E$6,3,TRUE),IF(H559="คศ.5",VLOOKUP(I559,[1]แผ่น1!$C$2:$E$3,3,TRUE),IF(H559="คศ.2(1)",VLOOKUP(I559,[1]แผ่น1!$C$14:$E$15,3,TRUE),IF(H559="คศ.3(2)",VLOOKUP(I559,[1]แผ่น1!$C$11:$E$12,3,TRUE),IF(H559="คศ.4(3)",VLOOKUP(I559,[1]แผ่น1!$C$8:$E$9,3,TRUE),IF(H559="คศ.5(4)",VLOOKUP(I559,[1]แผ่น1!$C$5:$E$6,3,TRUE),0))))))))))</f>
        <v>49330</v>
      </c>
      <c r="L559" s="91">
        <f t="shared" si="50"/>
        <v>0</v>
      </c>
      <c r="M559" s="92">
        <f t="shared" si="51"/>
        <v>0</v>
      </c>
      <c r="N559" s="90">
        <f t="shared" si="52"/>
        <v>48460</v>
      </c>
      <c r="O559" s="93">
        <v>69040</v>
      </c>
      <c r="P559" s="89">
        <f t="shared" si="53"/>
        <v>48460</v>
      </c>
      <c r="Q559" s="89">
        <f t="shared" si="54"/>
        <v>0</v>
      </c>
      <c r="R559" s="315"/>
      <c r="S559" s="316"/>
      <c r="T559" s="70">
        <v>4</v>
      </c>
      <c r="U559" s="318"/>
    </row>
    <row r="560" spans="1:21">
      <c r="A560" s="317">
        <v>550</v>
      </c>
      <c r="B560" s="68" t="s">
        <v>1855</v>
      </c>
      <c r="C560" s="65" t="s">
        <v>12</v>
      </c>
      <c r="D560" s="66" t="s">
        <v>1882</v>
      </c>
      <c r="E560" s="67" t="s">
        <v>1883</v>
      </c>
      <c r="F560" s="68" t="s">
        <v>100</v>
      </c>
      <c r="G560" s="13" t="s">
        <v>1884</v>
      </c>
      <c r="H560" s="69" t="s">
        <v>18</v>
      </c>
      <c r="I560" s="51">
        <v>50380</v>
      </c>
      <c r="J560" s="128">
        <f>IF(H560="ครูผู้ช่วย",VLOOKUP(I560,[1]แผ่น1!$C$17:$E$18,3,TRUE),IF(H560="คศ.1",VLOOKUP(I560,[1]แผ่น1!$C$14:$E$15,3,TRUE),IF(H560="คศ.2",VLOOKUP(I560,[1]แผ่น1!$C$11:$E$12,3,TRUE),IF(H560="คศ.3",VLOOKUP(I560,[1]แผ่น1!$C$8:$E$9,3,TRUE),IF(H560="คศ.4",VLOOKUP(I560,[1]แผ่น1!$C$5:$E$6,3,TRUE),IF(H560="คศ.5",VLOOKUP(I560,[1]แผ่น1!$C$2:$E$3,3,TRUE),IF(H560="คศ.2(1)",VLOOKUP(I560,[1]แผ่น1!$C$14:$E$15,3,TRUE),IF(H560="คศ.3(2)",VLOOKUP(I560,[1]แผ่น1!$C$11:$E$12,3,TRUE),IF(H560="คศ.4(3)",VLOOKUP(I560,[1]แผ่น1!$C$8:$E$9,3,TRUE),IF(H560="คศ.5(4)",VLOOKUP(I560,[1]แผ่น1!$C$5:$E$6,3,TRUE),0))))))))))</f>
        <v>49330</v>
      </c>
      <c r="L560" s="91">
        <f t="shared" si="50"/>
        <v>0</v>
      </c>
      <c r="M560" s="92">
        <f t="shared" si="51"/>
        <v>0</v>
      </c>
      <c r="N560" s="90">
        <f t="shared" si="52"/>
        <v>50380</v>
      </c>
      <c r="O560" s="93">
        <v>69040</v>
      </c>
      <c r="P560" s="89">
        <f t="shared" si="53"/>
        <v>50380</v>
      </c>
      <c r="Q560" s="89">
        <f t="shared" si="54"/>
        <v>0</v>
      </c>
      <c r="R560" s="315"/>
      <c r="S560" s="316"/>
      <c r="T560" s="70">
        <v>4</v>
      </c>
      <c r="U560" s="318"/>
    </row>
    <row r="561" spans="1:21">
      <c r="A561" s="317">
        <v>551</v>
      </c>
      <c r="B561" s="68" t="s">
        <v>1855</v>
      </c>
      <c r="C561" s="65" t="s">
        <v>12</v>
      </c>
      <c r="D561" s="66" t="s">
        <v>170</v>
      </c>
      <c r="E561" s="67" t="s">
        <v>1885</v>
      </c>
      <c r="F561" s="68" t="s">
        <v>100</v>
      </c>
      <c r="G561" s="13" t="s">
        <v>1886</v>
      </c>
      <c r="H561" s="69" t="s">
        <v>18</v>
      </c>
      <c r="I561" s="51">
        <v>61530</v>
      </c>
      <c r="J561" s="128">
        <f>IF(H561="ครูผู้ช่วย",VLOOKUP(I561,[1]แผ่น1!$C$17:$E$18,3,TRUE),IF(H561="คศ.1",VLOOKUP(I561,[1]แผ่น1!$C$14:$E$15,3,TRUE),IF(H561="คศ.2",VLOOKUP(I561,[1]แผ่น1!$C$11:$E$12,3,TRUE),IF(H561="คศ.3",VLOOKUP(I561,[1]แผ่น1!$C$8:$E$9,3,TRUE),IF(H561="คศ.4",VLOOKUP(I561,[1]แผ่น1!$C$5:$E$6,3,TRUE),IF(H561="คศ.5",VLOOKUP(I561,[1]แผ่น1!$C$2:$E$3,3,TRUE),IF(H561="คศ.2(1)",VLOOKUP(I561,[1]แผ่น1!$C$14:$E$15,3,TRUE),IF(H561="คศ.3(2)",VLOOKUP(I561,[1]แผ่น1!$C$11:$E$12,3,TRUE),IF(H561="คศ.4(3)",VLOOKUP(I561,[1]แผ่น1!$C$8:$E$9,3,TRUE),IF(H561="คศ.5(4)",VLOOKUP(I561,[1]แผ่น1!$C$5:$E$6,3,TRUE),0))))))))))</f>
        <v>49330</v>
      </c>
      <c r="L561" s="91">
        <f t="shared" si="50"/>
        <v>0</v>
      </c>
      <c r="M561" s="92">
        <f t="shared" si="51"/>
        <v>0</v>
      </c>
      <c r="N561" s="90">
        <f t="shared" si="52"/>
        <v>61530</v>
      </c>
      <c r="O561" s="93">
        <v>69040</v>
      </c>
      <c r="P561" s="89">
        <f t="shared" si="53"/>
        <v>61530</v>
      </c>
      <c r="Q561" s="89">
        <f t="shared" si="54"/>
        <v>0</v>
      </c>
      <c r="R561" s="315"/>
      <c r="S561" s="316"/>
      <c r="T561" s="70">
        <v>4</v>
      </c>
      <c r="U561" s="318"/>
    </row>
    <row r="562" spans="1:21">
      <c r="A562" s="317">
        <v>552</v>
      </c>
      <c r="B562" s="68" t="s">
        <v>1855</v>
      </c>
      <c r="C562" s="65" t="s">
        <v>12</v>
      </c>
      <c r="D562" s="66" t="s">
        <v>1887</v>
      </c>
      <c r="E562" s="67" t="s">
        <v>1888</v>
      </c>
      <c r="F562" s="68" t="s">
        <v>100</v>
      </c>
      <c r="G562" s="13" t="s">
        <v>1889</v>
      </c>
      <c r="H562" s="69" t="s">
        <v>18</v>
      </c>
      <c r="I562" s="51">
        <v>54280</v>
      </c>
      <c r="J562" s="128">
        <f>IF(H562="ครูผู้ช่วย",VLOOKUP(I562,[1]แผ่น1!$C$17:$E$18,3,TRUE),IF(H562="คศ.1",VLOOKUP(I562,[1]แผ่น1!$C$14:$E$15,3,TRUE),IF(H562="คศ.2",VLOOKUP(I562,[1]แผ่น1!$C$11:$E$12,3,TRUE),IF(H562="คศ.3",VLOOKUP(I562,[1]แผ่น1!$C$8:$E$9,3,TRUE),IF(H562="คศ.4",VLOOKUP(I562,[1]แผ่น1!$C$5:$E$6,3,TRUE),IF(H562="คศ.5",VLOOKUP(I562,[1]แผ่น1!$C$2:$E$3,3,TRUE),IF(H562="คศ.2(1)",VLOOKUP(I562,[1]แผ่น1!$C$14:$E$15,3,TRUE),IF(H562="คศ.3(2)",VLOOKUP(I562,[1]แผ่น1!$C$11:$E$12,3,TRUE),IF(H562="คศ.4(3)",VLOOKUP(I562,[1]แผ่น1!$C$8:$E$9,3,TRUE),IF(H562="คศ.5(4)",VLOOKUP(I562,[1]แผ่น1!$C$5:$E$6,3,TRUE),0))))))))))</f>
        <v>49330</v>
      </c>
      <c r="L562" s="91">
        <f t="shared" si="50"/>
        <v>0</v>
      </c>
      <c r="M562" s="92">
        <f t="shared" si="51"/>
        <v>0</v>
      </c>
      <c r="N562" s="90">
        <f t="shared" si="52"/>
        <v>54280</v>
      </c>
      <c r="O562" s="93">
        <v>69040</v>
      </c>
      <c r="P562" s="89">
        <f t="shared" si="53"/>
        <v>54280</v>
      </c>
      <c r="Q562" s="89">
        <f t="shared" si="54"/>
        <v>0</v>
      </c>
      <c r="R562" s="315"/>
      <c r="S562" s="316"/>
      <c r="T562" s="70">
        <v>4</v>
      </c>
      <c r="U562" s="318"/>
    </row>
    <row r="563" spans="1:21">
      <c r="A563" s="317">
        <v>553</v>
      </c>
      <c r="B563" s="68" t="s">
        <v>1891</v>
      </c>
      <c r="C563" s="65" t="s">
        <v>12</v>
      </c>
      <c r="D563" s="66" t="s">
        <v>786</v>
      </c>
      <c r="E563" s="67" t="s">
        <v>1893</v>
      </c>
      <c r="F563" s="68" t="s">
        <v>100</v>
      </c>
      <c r="G563" s="13" t="s">
        <v>1894</v>
      </c>
      <c r="H563" s="69" t="s">
        <v>18</v>
      </c>
      <c r="I563" s="51">
        <v>49090</v>
      </c>
      <c r="J563" s="128">
        <f>IF(H563="ครูผู้ช่วย",VLOOKUP(I563,[1]แผ่น1!$C$17:$E$18,3,TRUE),IF(H563="คศ.1",VLOOKUP(I563,[1]แผ่น1!$C$14:$E$15,3,TRUE),IF(H563="คศ.2",VLOOKUP(I563,[1]แผ่น1!$C$11:$E$12,3,TRUE),IF(H563="คศ.3",VLOOKUP(I563,[1]แผ่น1!$C$8:$E$9,3,TRUE),IF(H563="คศ.4",VLOOKUP(I563,[1]แผ่น1!$C$5:$E$6,3,TRUE),IF(H563="คศ.5",VLOOKUP(I563,[1]แผ่น1!$C$2:$E$3,3,TRUE),IF(H563="คศ.2(1)",VLOOKUP(I563,[1]แผ่น1!$C$14:$E$15,3,TRUE),IF(H563="คศ.3(2)",VLOOKUP(I563,[1]แผ่น1!$C$11:$E$12,3,TRUE),IF(H563="คศ.4(3)",VLOOKUP(I563,[1]แผ่น1!$C$8:$E$9,3,TRUE),IF(H563="คศ.5(4)",VLOOKUP(I563,[1]แผ่น1!$C$5:$E$6,3,TRUE),0))))))))))</f>
        <v>49330</v>
      </c>
      <c r="L563" s="91">
        <f t="shared" si="50"/>
        <v>0</v>
      </c>
      <c r="M563" s="92">
        <f t="shared" si="51"/>
        <v>0</v>
      </c>
      <c r="N563" s="90">
        <f t="shared" si="52"/>
        <v>49090</v>
      </c>
      <c r="O563" s="93">
        <v>69040</v>
      </c>
      <c r="P563" s="89">
        <f t="shared" si="53"/>
        <v>49090</v>
      </c>
      <c r="Q563" s="89">
        <f t="shared" si="54"/>
        <v>0</v>
      </c>
      <c r="R563" s="315"/>
      <c r="S563" s="316"/>
      <c r="T563" s="70">
        <v>4</v>
      </c>
      <c r="U563" s="318"/>
    </row>
    <row r="564" spans="1:21">
      <c r="A564" s="317">
        <v>554</v>
      </c>
      <c r="B564" s="68" t="s">
        <v>1891</v>
      </c>
      <c r="C564" s="65" t="s">
        <v>12</v>
      </c>
      <c r="D564" s="66" t="s">
        <v>1895</v>
      </c>
      <c r="E564" s="67" t="s">
        <v>1896</v>
      </c>
      <c r="F564" s="68" t="s">
        <v>100</v>
      </c>
      <c r="G564" s="13" t="s">
        <v>1897</v>
      </c>
      <c r="H564" s="69" t="s">
        <v>18</v>
      </c>
      <c r="I564" s="51">
        <v>50910</v>
      </c>
      <c r="J564" s="128">
        <f>IF(H564="ครูผู้ช่วย",VLOOKUP(I564,[1]แผ่น1!$C$17:$E$18,3,TRUE),IF(H564="คศ.1",VLOOKUP(I564,[1]แผ่น1!$C$14:$E$15,3,TRUE),IF(H564="คศ.2",VLOOKUP(I564,[1]แผ่น1!$C$11:$E$12,3,TRUE),IF(H564="คศ.3",VLOOKUP(I564,[1]แผ่น1!$C$8:$E$9,3,TRUE),IF(H564="คศ.4",VLOOKUP(I564,[1]แผ่น1!$C$5:$E$6,3,TRUE),IF(H564="คศ.5",VLOOKUP(I564,[1]แผ่น1!$C$2:$E$3,3,TRUE),IF(H564="คศ.2(1)",VLOOKUP(I564,[1]แผ่น1!$C$14:$E$15,3,TRUE),IF(H564="คศ.3(2)",VLOOKUP(I564,[1]แผ่น1!$C$11:$E$12,3,TRUE),IF(H564="คศ.4(3)",VLOOKUP(I564,[1]แผ่น1!$C$8:$E$9,3,TRUE),IF(H564="คศ.5(4)",VLOOKUP(I564,[1]แผ่น1!$C$5:$E$6,3,TRUE),0))))))))))</f>
        <v>49330</v>
      </c>
      <c r="L564" s="91">
        <f t="shared" si="50"/>
        <v>0</v>
      </c>
      <c r="M564" s="92">
        <f t="shared" si="51"/>
        <v>0</v>
      </c>
      <c r="N564" s="90">
        <f t="shared" si="52"/>
        <v>50910</v>
      </c>
      <c r="O564" s="93">
        <v>69040</v>
      </c>
      <c r="P564" s="89">
        <f t="shared" si="53"/>
        <v>50910</v>
      </c>
      <c r="Q564" s="89">
        <f t="shared" si="54"/>
        <v>0</v>
      </c>
      <c r="R564" s="315"/>
      <c r="S564" s="316"/>
      <c r="T564" s="70">
        <v>4</v>
      </c>
      <c r="U564" s="318"/>
    </row>
    <row r="565" spans="1:21">
      <c r="A565" s="317">
        <v>555</v>
      </c>
      <c r="B565" s="68" t="s">
        <v>1891</v>
      </c>
      <c r="C565" s="65" t="s">
        <v>12</v>
      </c>
      <c r="D565" s="66" t="s">
        <v>1898</v>
      </c>
      <c r="E565" s="67" t="s">
        <v>1899</v>
      </c>
      <c r="F565" s="68" t="s">
        <v>100</v>
      </c>
      <c r="G565" s="13" t="s">
        <v>1900</v>
      </c>
      <c r="H565" s="69" t="s">
        <v>18</v>
      </c>
      <c r="I565" s="51">
        <v>61700</v>
      </c>
      <c r="J565" s="128">
        <f>IF(H565="ครูผู้ช่วย",VLOOKUP(I565,[1]แผ่น1!$C$17:$E$18,3,TRUE),IF(H565="คศ.1",VLOOKUP(I565,[1]แผ่น1!$C$14:$E$15,3,TRUE),IF(H565="คศ.2",VLOOKUP(I565,[1]แผ่น1!$C$11:$E$12,3,TRUE),IF(H565="คศ.3",VLOOKUP(I565,[1]แผ่น1!$C$8:$E$9,3,TRUE),IF(H565="คศ.4",VLOOKUP(I565,[1]แผ่น1!$C$5:$E$6,3,TRUE),IF(H565="คศ.5",VLOOKUP(I565,[1]แผ่น1!$C$2:$E$3,3,TRUE),IF(H565="คศ.2(1)",VLOOKUP(I565,[1]แผ่น1!$C$14:$E$15,3,TRUE),IF(H565="คศ.3(2)",VLOOKUP(I565,[1]แผ่น1!$C$11:$E$12,3,TRUE),IF(H565="คศ.4(3)",VLOOKUP(I565,[1]แผ่น1!$C$8:$E$9,3,TRUE),IF(H565="คศ.5(4)",VLOOKUP(I565,[1]แผ่น1!$C$5:$E$6,3,TRUE),0))))))))))</f>
        <v>49330</v>
      </c>
      <c r="L565" s="91">
        <f t="shared" si="50"/>
        <v>0</v>
      </c>
      <c r="M565" s="92">
        <f t="shared" si="51"/>
        <v>0</v>
      </c>
      <c r="N565" s="90">
        <f t="shared" si="52"/>
        <v>61700</v>
      </c>
      <c r="O565" s="93">
        <v>69040</v>
      </c>
      <c r="P565" s="89">
        <f t="shared" si="53"/>
        <v>61700</v>
      </c>
      <c r="Q565" s="89">
        <f t="shared" si="54"/>
        <v>0</v>
      </c>
      <c r="R565" s="315"/>
      <c r="S565" s="316"/>
      <c r="T565" s="70">
        <v>4</v>
      </c>
      <c r="U565" s="318"/>
    </row>
    <row r="566" spans="1:21">
      <c r="A566" s="317">
        <v>556</v>
      </c>
      <c r="B566" s="68" t="s">
        <v>1891</v>
      </c>
      <c r="C566" s="65" t="s">
        <v>12</v>
      </c>
      <c r="D566" s="66" t="s">
        <v>1901</v>
      </c>
      <c r="E566" s="67" t="s">
        <v>1902</v>
      </c>
      <c r="F566" s="68" t="s">
        <v>100</v>
      </c>
      <c r="G566" s="13" t="s">
        <v>1903</v>
      </c>
      <c r="H566" s="69" t="s">
        <v>18</v>
      </c>
      <c r="I566" s="51">
        <v>33390</v>
      </c>
      <c r="J566" s="128">
        <f>IF(H566="ครูผู้ช่วย",VLOOKUP(I566,[1]แผ่น1!$C$17:$E$18,3,TRUE),IF(H566="คศ.1",VLOOKUP(I566,[1]แผ่น1!$C$14:$E$15,3,TRUE),IF(H566="คศ.2",VLOOKUP(I566,[1]แผ่น1!$C$11:$E$12,3,TRUE),IF(H566="คศ.3",VLOOKUP(I566,[1]แผ่น1!$C$8:$E$9,3,TRUE),IF(H566="คศ.4",VLOOKUP(I566,[1]แผ่น1!$C$5:$E$6,3,TRUE),IF(H566="คศ.5",VLOOKUP(I566,[1]แผ่น1!$C$2:$E$3,3,TRUE),IF(H566="คศ.2(1)",VLOOKUP(I566,[1]แผ่น1!$C$14:$E$15,3,TRUE),IF(H566="คศ.3(2)",VLOOKUP(I566,[1]แผ่น1!$C$11:$E$12,3,TRUE),IF(H566="คศ.4(3)",VLOOKUP(I566,[1]แผ่น1!$C$8:$E$9,3,TRUE),IF(H566="คศ.5(4)",VLOOKUP(I566,[1]แผ่น1!$C$5:$E$6,3,TRUE),0))))))))))</f>
        <v>37200</v>
      </c>
      <c r="L566" s="91">
        <f t="shared" si="50"/>
        <v>0</v>
      </c>
      <c r="M566" s="92">
        <f t="shared" si="51"/>
        <v>0</v>
      </c>
      <c r="N566" s="90">
        <f t="shared" si="52"/>
        <v>33390</v>
      </c>
      <c r="O566" s="93">
        <v>69040</v>
      </c>
      <c r="P566" s="89">
        <f t="shared" si="53"/>
        <v>33390</v>
      </c>
      <c r="Q566" s="89">
        <f t="shared" si="54"/>
        <v>0</v>
      </c>
      <c r="R566" s="315"/>
      <c r="S566" s="316"/>
      <c r="T566" s="70">
        <v>4</v>
      </c>
      <c r="U566" s="318"/>
    </row>
    <row r="567" spans="1:21">
      <c r="A567" s="317">
        <v>557</v>
      </c>
      <c r="B567" s="68" t="s">
        <v>1891</v>
      </c>
      <c r="C567" s="65" t="s">
        <v>12</v>
      </c>
      <c r="D567" s="66" t="s">
        <v>339</v>
      </c>
      <c r="E567" s="67" t="s">
        <v>1904</v>
      </c>
      <c r="F567" s="68" t="s">
        <v>100</v>
      </c>
      <c r="G567" s="13" t="s">
        <v>1905</v>
      </c>
      <c r="H567" s="69" t="s">
        <v>18</v>
      </c>
      <c r="I567" s="51">
        <v>50460</v>
      </c>
      <c r="J567" s="128">
        <f>IF(H567="ครูผู้ช่วย",VLOOKUP(I567,[1]แผ่น1!$C$17:$E$18,3,TRUE),IF(H567="คศ.1",VLOOKUP(I567,[1]แผ่น1!$C$14:$E$15,3,TRUE),IF(H567="คศ.2",VLOOKUP(I567,[1]แผ่น1!$C$11:$E$12,3,TRUE),IF(H567="คศ.3",VLOOKUP(I567,[1]แผ่น1!$C$8:$E$9,3,TRUE),IF(H567="คศ.4",VLOOKUP(I567,[1]แผ่น1!$C$5:$E$6,3,TRUE),IF(H567="คศ.5",VLOOKUP(I567,[1]แผ่น1!$C$2:$E$3,3,TRUE),IF(H567="คศ.2(1)",VLOOKUP(I567,[1]แผ่น1!$C$14:$E$15,3,TRUE),IF(H567="คศ.3(2)",VLOOKUP(I567,[1]แผ่น1!$C$11:$E$12,3,TRUE),IF(H567="คศ.4(3)",VLOOKUP(I567,[1]แผ่น1!$C$8:$E$9,3,TRUE),IF(H567="คศ.5(4)",VLOOKUP(I567,[1]แผ่น1!$C$5:$E$6,3,TRUE),0))))))))))</f>
        <v>49330</v>
      </c>
      <c r="L567" s="91">
        <f t="shared" si="50"/>
        <v>0</v>
      </c>
      <c r="M567" s="92">
        <f t="shared" si="51"/>
        <v>0</v>
      </c>
      <c r="N567" s="90">
        <f t="shared" si="52"/>
        <v>50460</v>
      </c>
      <c r="O567" s="93">
        <v>69040</v>
      </c>
      <c r="P567" s="89">
        <f t="shared" si="53"/>
        <v>50460</v>
      </c>
      <c r="Q567" s="89">
        <f t="shared" si="54"/>
        <v>0</v>
      </c>
      <c r="R567" s="315"/>
      <c r="S567" s="316"/>
      <c r="T567" s="70">
        <v>4</v>
      </c>
      <c r="U567" s="318"/>
    </row>
    <row r="568" spans="1:21">
      <c r="A568" s="317">
        <v>558</v>
      </c>
      <c r="B568" s="68" t="s">
        <v>1891</v>
      </c>
      <c r="C568" s="65" t="s">
        <v>12</v>
      </c>
      <c r="D568" s="66" t="s">
        <v>1906</v>
      </c>
      <c r="E568" s="67" t="s">
        <v>1907</v>
      </c>
      <c r="F568" s="68" t="s">
        <v>100</v>
      </c>
      <c r="G568" s="13" t="s">
        <v>1908</v>
      </c>
      <c r="H568" s="69" t="s">
        <v>18</v>
      </c>
      <c r="I568" s="51">
        <v>67600</v>
      </c>
      <c r="J568" s="128">
        <f>IF(H568="ครูผู้ช่วย",VLOOKUP(I568,[1]แผ่น1!$C$17:$E$18,3,TRUE),IF(H568="คศ.1",VLOOKUP(I568,[1]แผ่น1!$C$14:$E$15,3,TRUE),IF(H568="คศ.2",VLOOKUP(I568,[1]แผ่น1!$C$11:$E$12,3,TRUE),IF(H568="คศ.3",VLOOKUP(I568,[1]แผ่น1!$C$8:$E$9,3,TRUE),IF(H568="คศ.4",VLOOKUP(I568,[1]แผ่น1!$C$5:$E$6,3,TRUE),IF(H568="คศ.5",VLOOKUP(I568,[1]แผ่น1!$C$2:$E$3,3,TRUE),IF(H568="คศ.2(1)",VLOOKUP(I568,[1]แผ่น1!$C$14:$E$15,3,TRUE),IF(H568="คศ.3(2)",VLOOKUP(I568,[1]แผ่น1!$C$11:$E$12,3,TRUE),IF(H568="คศ.4(3)",VLOOKUP(I568,[1]แผ่น1!$C$8:$E$9,3,TRUE),IF(H568="คศ.5(4)",VLOOKUP(I568,[1]แผ่น1!$C$5:$E$6,3,TRUE),0))))))))))</f>
        <v>49330</v>
      </c>
      <c r="L568" s="91">
        <f t="shared" si="50"/>
        <v>0</v>
      </c>
      <c r="M568" s="92">
        <f t="shared" si="51"/>
        <v>0</v>
      </c>
      <c r="N568" s="90">
        <f t="shared" si="52"/>
        <v>67600</v>
      </c>
      <c r="O568" s="93">
        <v>69040</v>
      </c>
      <c r="P568" s="89">
        <f t="shared" si="53"/>
        <v>67600</v>
      </c>
      <c r="Q568" s="89">
        <f t="shared" si="54"/>
        <v>0</v>
      </c>
      <c r="R568" s="315"/>
      <c r="S568" s="316"/>
      <c r="T568" s="70">
        <v>4</v>
      </c>
      <c r="U568" s="318"/>
    </row>
    <row r="569" spans="1:21">
      <c r="A569" s="317">
        <v>559</v>
      </c>
      <c r="B569" s="68" t="s">
        <v>1891</v>
      </c>
      <c r="C569" s="65" t="s">
        <v>12</v>
      </c>
      <c r="D569" s="66" t="s">
        <v>1615</v>
      </c>
      <c r="E569" s="67" t="s">
        <v>36</v>
      </c>
      <c r="F569" s="68" t="s">
        <v>100</v>
      </c>
      <c r="G569" s="13" t="s">
        <v>1909</v>
      </c>
      <c r="H569" s="69" t="s">
        <v>18</v>
      </c>
      <c r="I569" s="51">
        <v>68880</v>
      </c>
      <c r="J569" s="128">
        <f>IF(H569="ครูผู้ช่วย",VLOOKUP(I569,[1]แผ่น1!$C$17:$E$18,3,TRUE),IF(H569="คศ.1",VLOOKUP(I569,[1]แผ่น1!$C$14:$E$15,3,TRUE),IF(H569="คศ.2",VLOOKUP(I569,[1]แผ่น1!$C$11:$E$12,3,TRUE),IF(H569="คศ.3",VLOOKUP(I569,[1]แผ่น1!$C$8:$E$9,3,TRUE),IF(H569="คศ.4",VLOOKUP(I569,[1]แผ่น1!$C$5:$E$6,3,TRUE),IF(H569="คศ.5",VLOOKUP(I569,[1]แผ่น1!$C$2:$E$3,3,TRUE),IF(H569="คศ.2(1)",VLOOKUP(I569,[1]แผ่น1!$C$14:$E$15,3,TRUE),IF(H569="คศ.3(2)",VLOOKUP(I569,[1]แผ่น1!$C$11:$E$12,3,TRUE),IF(H569="คศ.4(3)",VLOOKUP(I569,[1]แผ่น1!$C$8:$E$9,3,TRUE),IF(H569="คศ.5(4)",VLOOKUP(I569,[1]แผ่น1!$C$5:$E$6,3,TRUE),0))))))))))</f>
        <v>49330</v>
      </c>
      <c r="L569" s="91">
        <f t="shared" si="50"/>
        <v>0</v>
      </c>
      <c r="M569" s="92">
        <f t="shared" si="51"/>
        <v>0</v>
      </c>
      <c r="N569" s="90">
        <f t="shared" si="52"/>
        <v>68880</v>
      </c>
      <c r="O569" s="93">
        <v>69040</v>
      </c>
      <c r="P569" s="89">
        <f t="shared" si="53"/>
        <v>68880</v>
      </c>
      <c r="Q569" s="89">
        <f t="shared" si="54"/>
        <v>0</v>
      </c>
      <c r="R569" s="315"/>
      <c r="S569" s="316"/>
      <c r="T569" s="70">
        <v>4</v>
      </c>
      <c r="U569" s="318"/>
    </row>
    <row r="570" spans="1:21">
      <c r="A570" s="317">
        <v>560</v>
      </c>
      <c r="B570" s="68" t="s">
        <v>1891</v>
      </c>
      <c r="C570" s="65" t="s">
        <v>12</v>
      </c>
      <c r="D570" s="66" t="s">
        <v>579</v>
      </c>
      <c r="E570" s="67" t="s">
        <v>1910</v>
      </c>
      <c r="F570" s="68" t="s">
        <v>100</v>
      </c>
      <c r="G570" s="13" t="s">
        <v>1911</v>
      </c>
      <c r="H570" s="69" t="s">
        <v>18</v>
      </c>
      <c r="I570" s="51">
        <v>39910</v>
      </c>
      <c r="J570" s="128">
        <f>IF(H570="ครูผู้ช่วย",VLOOKUP(I570,[1]แผ่น1!$C$17:$E$18,3,TRUE),IF(H570="คศ.1",VLOOKUP(I570,[1]แผ่น1!$C$14:$E$15,3,TRUE),IF(H570="คศ.2",VLOOKUP(I570,[1]แผ่น1!$C$11:$E$12,3,TRUE),IF(H570="คศ.3",VLOOKUP(I570,[1]แผ่น1!$C$8:$E$9,3,TRUE),IF(H570="คศ.4",VLOOKUP(I570,[1]แผ่น1!$C$5:$E$6,3,TRUE),IF(H570="คศ.5",VLOOKUP(I570,[1]แผ่น1!$C$2:$E$3,3,TRUE),IF(H570="คศ.2(1)",VLOOKUP(I570,[1]แผ่น1!$C$14:$E$15,3,TRUE),IF(H570="คศ.3(2)",VLOOKUP(I570,[1]แผ่น1!$C$11:$E$12,3,TRUE),IF(H570="คศ.4(3)",VLOOKUP(I570,[1]แผ่น1!$C$8:$E$9,3,TRUE),IF(H570="คศ.5(4)",VLOOKUP(I570,[1]แผ่น1!$C$5:$E$6,3,TRUE),0))))))))))</f>
        <v>37200</v>
      </c>
      <c r="L570" s="91">
        <f t="shared" si="50"/>
        <v>0</v>
      </c>
      <c r="M570" s="92">
        <f t="shared" si="51"/>
        <v>0</v>
      </c>
      <c r="N570" s="90">
        <f t="shared" si="52"/>
        <v>39910</v>
      </c>
      <c r="O570" s="93">
        <v>69040</v>
      </c>
      <c r="P570" s="89">
        <f t="shared" si="53"/>
        <v>39910</v>
      </c>
      <c r="Q570" s="89">
        <f t="shared" si="54"/>
        <v>0</v>
      </c>
      <c r="R570" s="315"/>
      <c r="S570" s="316"/>
      <c r="T570" s="70">
        <v>4</v>
      </c>
      <c r="U570" s="318"/>
    </row>
    <row r="571" spans="1:21">
      <c r="A571" s="317">
        <v>561</v>
      </c>
      <c r="B571" s="68" t="s">
        <v>1914</v>
      </c>
      <c r="C571" s="65" t="s">
        <v>12</v>
      </c>
      <c r="D571" s="66" t="s">
        <v>1916</v>
      </c>
      <c r="E571" s="67" t="s">
        <v>1917</v>
      </c>
      <c r="F571" s="68" t="s">
        <v>100</v>
      </c>
      <c r="G571" s="13" t="s">
        <v>1918</v>
      </c>
      <c r="H571" s="69" t="s">
        <v>18</v>
      </c>
      <c r="I571" s="51">
        <v>32110</v>
      </c>
      <c r="J571" s="128">
        <f>IF(H571="ครูผู้ช่วย",VLOOKUP(I571,[1]แผ่น1!$C$17:$E$18,3,TRUE),IF(H571="คศ.1",VLOOKUP(I571,[1]แผ่น1!$C$14:$E$15,3,TRUE),IF(H571="คศ.2",VLOOKUP(I571,[1]แผ่น1!$C$11:$E$12,3,TRUE),IF(H571="คศ.3",VLOOKUP(I571,[1]แผ่น1!$C$8:$E$9,3,TRUE),IF(H571="คศ.4",VLOOKUP(I571,[1]แผ่น1!$C$5:$E$6,3,TRUE),IF(H571="คศ.5",VLOOKUP(I571,[1]แผ่น1!$C$2:$E$3,3,TRUE),IF(H571="คศ.2(1)",VLOOKUP(I571,[1]แผ่น1!$C$14:$E$15,3,TRUE),IF(H571="คศ.3(2)",VLOOKUP(I571,[1]แผ่น1!$C$11:$E$12,3,TRUE),IF(H571="คศ.4(3)",VLOOKUP(I571,[1]แผ่น1!$C$8:$E$9,3,TRUE),IF(H571="คศ.5(4)",VLOOKUP(I571,[1]แผ่น1!$C$5:$E$6,3,TRUE),0))))))))))</f>
        <v>37200</v>
      </c>
      <c r="L571" s="91">
        <f t="shared" si="50"/>
        <v>0</v>
      </c>
      <c r="M571" s="92">
        <f t="shared" si="51"/>
        <v>0</v>
      </c>
      <c r="N571" s="90">
        <f t="shared" si="52"/>
        <v>32110</v>
      </c>
      <c r="O571" s="93">
        <v>69040</v>
      </c>
      <c r="P571" s="89">
        <f t="shared" si="53"/>
        <v>32110</v>
      </c>
      <c r="Q571" s="89">
        <f t="shared" si="54"/>
        <v>0</v>
      </c>
      <c r="R571" s="315"/>
      <c r="S571" s="316"/>
      <c r="T571" s="70">
        <v>4</v>
      </c>
      <c r="U571" s="318"/>
    </row>
    <row r="572" spans="1:21">
      <c r="A572" s="317">
        <v>562</v>
      </c>
      <c r="B572" s="68" t="s">
        <v>1914</v>
      </c>
      <c r="C572" s="65" t="s">
        <v>19</v>
      </c>
      <c r="D572" s="66" t="s">
        <v>1919</v>
      </c>
      <c r="E572" s="67" t="s">
        <v>1920</v>
      </c>
      <c r="F572" s="68" t="s">
        <v>100</v>
      </c>
      <c r="G572" s="13" t="s">
        <v>1921</v>
      </c>
      <c r="H572" s="69" t="s">
        <v>98</v>
      </c>
      <c r="I572" s="51">
        <v>19200</v>
      </c>
      <c r="J572" s="128">
        <f>IF(H572="ครูผู้ช่วย",VLOOKUP(I572,[1]แผ่น1!$C$17:$E$18,3,TRUE),IF(H572="คศ.1",VLOOKUP(I572,[1]แผ่น1!$C$14:$E$15,3,TRUE),IF(H572="คศ.2",VLOOKUP(I572,[1]แผ่น1!$C$11:$E$12,3,TRUE),IF(H572="คศ.3",VLOOKUP(I572,[1]แผ่น1!$C$8:$E$9,3,TRUE),IF(H572="คศ.4",VLOOKUP(I572,[1]แผ่น1!$C$5:$E$6,3,TRUE),IF(H572="คศ.5",VLOOKUP(I572,[1]แผ่น1!$C$2:$E$3,3,TRUE),IF(H572="คศ.2(1)",VLOOKUP(I572,[1]แผ่น1!$C$14:$E$15,3,TRUE),IF(H572="คศ.3(2)",VLOOKUP(I572,[1]แผ่น1!$C$11:$E$12,3,TRUE),IF(H572="คศ.4(3)",VLOOKUP(I572,[1]แผ่น1!$C$8:$E$9,3,TRUE),IF(H572="คศ.5(4)",VLOOKUP(I572,[1]แผ่น1!$C$5:$E$6,3,TRUE),0))))))))))</f>
        <v>22780</v>
      </c>
      <c r="L572" s="91">
        <f t="shared" si="50"/>
        <v>0</v>
      </c>
      <c r="M572" s="92">
        <f t="shared" si="51"/>
        <v>0</v>
      </c>
      <c r="N572" s="90">
        <f t="shared" si="52"/>
        <v>19200</v>
      </c>
      <c r="O572" s="93">
        <v>41620</v>
      </c>
      <c r="P572" s="89">
        <f t="shared" si="53"/>
        <v>19200</v>
      </c>
      <c r="Q572" s="89">
        <f t="shared" si="54"/>
        <v>0</v>
      </c>
      <c r="R572" s="315"/>
      <c r="S572" s="316"/>
      <c r="T572" s="70">
        <v>4</v>
      </c>
      <c r="U572" s="318"/>
    </row>
    <row r="573" spans="1:21">
      <c r="A573" s="317">
        <v>563</v>
      </c>
      <c r="B573" s="68" t="s">
        <v>1914</v>
      </c>
      <c r="C573" s="65" t="s">
        <v>12</v>
      </c>
      <c r="D573" s="66" t="s">
        <v>324</v>
      </c>
      <c r="E573" s="67" t="s">
        <v>481</v>
      </c>
      <c r="F573" s="68" t="s">
        <v>100</v>
      </c>
      <c r="G573" s="13" t="s">
        <v>1922</v>
      </c>
      <c r="H573" s="69" t="s">
        <v>18</v>
      </c>
      <c r="I573" s="51">
        <v>57800</v>
      </c>
      <c r="J573" s="128">
        <f>IF(H573="ครูผู้ช่วย",VLOOKUP(I573,[1]แผ่น1!$C$17:$E$18,3,TRUE),IF(H573="คศ.1",VLOOKUP(I573,[1]แผ่น1!$C$14:$E$15,3,TRUE),IF(H573="คศ.2",VLOOKUP(I573,[1]แผ่น1!$C$11:$E$12,3,TRUE),IF(H573="คศ.3",VLOOKUP(I573,[1]แผ่น1!$C$8:$E$9,3,TRUE),IF(H573="คศ.4",VLOOKUP(I573,[1]แผ่น1!$C$5:$E$6,3,TRUE),IF(H573="คศ.5",VLOOKUP(I573,[1]แผ่น1!$C$2:$E$3,3,TRUE),IF(H573="คศ.2(1)",VLOOKUP(I573,[1]แผ่น1!$C$14:$E$15,3,TRUE),IF(H573="คศ.3(2)",VLOOKUP(I573,[1]แผ่น1!$C$11:$E$12,3,TRUE),IF(H573="คศ.4(3)",VLOOKUP(I573,[1]แผ่น1!$C$8:$E$9,3,TRUE),IF(H573="คศ.5(4)",VLOOKUP(I573,[1]แผ่น1!$C$5:$E$6,3,TRUE),0))))))))))</f>
        <v>49330</v>
      </c>
      <c r="L573" s="91">
        <f t="shared" si="50"/>
        <v>0</v>
      </c>
      <c r="M573" s="92">
        <f t="shared" si="51"/>
        <v>0</v>
      </c>
      <c r="N573" s="90">
        <f t="shared" si="52"/>
        <v>57800</v>
      </c>
      <c r="O573" s="93">
        <v>69040</v>
      </c>
      <c r="P573" s="89">
        <f t="shared" si="53"/>
        <v>57800</v>
      </c>
      <c r="Q573" s="89">
        <f t="shared" si="54"/>
        <v>0</v>
      </c>
      <c r="R573" s="315"/>
      <c r="S573" s="316"/>
      <c r="T573" s="70">
        <v>4</v>
      </c>
      <c r="U573" s="318"/>
    </row>
    <row r="574" spans="1:21">
      <c r="A574" s="317">
        <v>564</v>
      </c>
      <c r="B574" s="68" t="s">
        <v>1914</v>
      </c>
      <c r="C574" s="65" t="s">
        <v>19</v>
      </c>
      <c r="D574" s="66" t="s">
        <v>188</v>
      </c>
      <c r="E574" s="67" t="s">
        <v>1923</v>
      </c>
      <c r="F574" s="68" t="s">
        <v>100</v>
      </c>
      <c r="G574" s="13" t="s">
        <v>1924</v>
      </c>
      <c r="H574" s="69" t="s">
        <v>98</v>
      </c>
      <c r="I574" s="51">
        <v>20880</v>
      </c>
      <c r="J574" s="128">
        <f>IF(H574="ครูผู้ช่วย",VLOOKUP(I574,[1]แผ่น1!$C$17:$E$18,3,TRUE),IF(H574="คศ.1",VLOOKUP(I574,[1]แผ่น1!$C$14:$E$15,3,TRUE),IF(H574="คศ.2",VLOOKUP(I574,[1]แผ่น1!$C$11:$E$12,3,TRUE),IF(H574="คศ.3",VLOOKUP(I574,[1]แผ่น1!$C$8:$E$9,3,TRUE),IF(H574="คศ.4",VLOOKUP(I574,[1]แผ่น1!$C$5:$E$6,3,TRUE),IF(H574="คศ.5",VLOOKUP(I574,[1]แผ่น1!$C$2:$E$3,3,TRUE),IF(H574="คศ.2(1)",VLOOKUP(I574,[1]แผ่น1!$C$14:$E$15,3,TRUE),IF(H574="คศ.3(2)",VLOOKUP(I574,[1]แผ่น1!$C$11:$E$12,3,TRUE),IF(H574="คศ.4(3)",VLOOKUP(I574,[1]แผ่น1!$C$8:$E$9,3,TRUE),IF(H574="คศ.5(4)",VLOOKUP(I574,[1]แผ่น1!$C$5:$E$6,3,TRUE),0))))))))))</f>
        <v>22780</v>
      </c>
      <c r="L574" s="91">
        <f t="shared" si="50"/>
        <v>0</v>
      </c>
      <c r="M574" s="92">
        <f t="shared" si="51"/>
        <v>0</v>
      </c>
      <c r="N574" s="90">
        <f t="shared" si="52"/>
        <v>20880</v>
      </c>
      <c r="O574" s="93">
        <v>41620</v>
      </c>
      <c r="P574" s="89">
        <f t="shared" si="53"/>
        <v>20880</v>
      </c>
      <c r="Q574" s="89">
        <f t="shared" si="54"/>
        <v>0</v>
      </c>
      <c r="R574" s="315"/>
      <c r="S574" s="316"/>
      <c r="T574" s="70">
        <v>4</v>
      </c>
      <c r="U574" s="318"/>
    </row>
    <row r="575" spans="1:21">
      <c r="A575" s="317">
        <v>565</v>
      </c>
      <c r="B575" s="68" t="s">
        <v>1914</v>
      </c>
      <c r="C575" s="65" t="s">
        <v>12</v>
      </c>
      <c r="D575" s="66" t="s">
        <v>1560</v>
      </c>
      <c r="E575" s="67" t="s">
        <v>1925</v>
      </c>
      <c r="F575" s="68" t="s">
        <v>100</v>
      </c>
      <c r="G575" s="13" t="s">
        <v>1926</v>
      </c>
      <c r="H575" s="69" t="s">
        <v>18</v>
      </c>
      <c r="I575" s="51">
        <v>60020</v>
      </c>
      <c r="J575" s="128">
        <f>IF(H575="ครูผู้ช่วย",VLOOKUP(I575,[1]แผ่น1!$C$17:$E$18,3,TRUE),IF(H575="คศ.1",VLOOKUP(I575,[1]แผ่น1!$C$14:$E$15,3,TRUE),IF(H575="คศ.2",VLOOKUP(I575,[1]แผ่น1!$C$11:$E$12,3,TRUE),IF(H575="คศ.3",VLOOKUP(I575,[1]แผ่น1!$C$8:$E$9,3,TRUE),IF(H575="คศ.4",VLOOKUP(I575,[1]แผ่น1!$C$5:$E$6,3,TRUE),IF(H575="คศ.5",VLOOKUP(I575,[1]แผ่น1!$C$2:$E$3,3,TRUE),IF(H575="คศ.2(1)",VLOOKUP(I575,[1]แผ่น1!$C$14:$E$15,3,TRUE),IF(H575="คศ.3(2)",VLOOKUP(I575,[1]แผ่น1!$C$11:$E$12,3,TRUE),IF(H575="คศ.4(3)",VLOOKUP(I575,[1]แผ่น1!$C$8:$E$9,3,TRUE),IF(H575="คศ.5(4)",VLOOKUP(I575,[1]แผ่น1!$C$5:$E$6,3,TRUE),0))))))))))</f>
        <v>49330</v>
      </c>
      <c r="L575" s="91">
        <f t="shared" si="50"/>
        <v>0</v>
      </c>
      <c r="M575" s="92">
        <f t="shared" si="51"/>
        <v>0</v>
      </c>
      <c r="N575" s="90">
        <f t="shared" si="52"/>
        <v>60020</v>
      </c>
      <c r="O575" s="93">
        <v>69040</v>
      </c>
      <c r="P575" s="89">
        <f t="shared" si="53"/>
        <v>60020</v>
      </c>
      <c r="Q575" s="89">
        <f t="shared" si="54"/>
        <v>0</v>
      </c>
      <c r="R575" s="315"/>
      <c r="S575" s="316"/>
      <c r="T575" s="70">
        <v>4</v>
      </c>
      <c r="U575" s="318"/>
    </row>
    <row r="576" spans="1:21">
      <c r="A576" s="317">
        <v>566</v>
      </c>
      <c r="B576" s="68" t="s">
        <v>1914</v>
      </c>
      <c r="C576" s="65" t="s">
        <v>12</v>
      </c>
      <c r="D576" s="66" t="s">
        <v>1927</v>
      </c>
      <c r="E576" s="67" t="s">
        <v>1928</v>
      </c>
      <c r="F576" s="68" t="s">
        <v>100</v>
      </c>
      <c r="G576" s="13" t="s">
        <v>1929</v>
      </c>
      <c r="H576" s="69" t="s">
        <v>18</v>
      </c>
      <c r="I576" s="51">
        <v>46200</v>
      </c>
      <c r="J576" s="128">
        <f>IF(H576="ครูผู้ช่วย",VLOOKUP(I576,[1]แผ่น1!$C$17:$E$18,3,TRUE),IF(H576="คศ.1",VLOOKUP(I576,[1]แผ่น1!$C$14:$E$15,3,TRUE),IF(H576="คศ.2",VLOOKUP(I576,[1]แผ่น1!$C$11:$E$12,3,TRUE),IF(H576="คศ.3",VLOOKUP(I576,[1]แผ่น1!$C$8:$E$9,3,TRUE),IF(H576="คศ.4",VLOOKUP(I576,[1]แผ่น1!$C$5:$E$6,3,TRUE),IF(H576="คศ.5",VLOOKUP(I576,[1]แผ่น1!$C$2:$E$3,3,TRUE),IF(H576="คศ.2(1)",VLOOKUP(I576,[1]แผ่น1!$C$14:$E$15,3,TRUE),IF(H576="คศ.3(2)",VLOOKUP(I576,[1]แผ่น1!$C$11:$E$12,3,TRUE),IF(H576="คศ.4(3)",VLOOKUP(I576,[1]แผ่น1!$C$8:$E$9,3,TRUE),IF(H576="คศ.5(4)",VLOOKUP(I576,[1]แผ่น1!$C$5:$E$6,3,TRUE),0))))))))))</f>
        <v>49330</v>
      </c>
      <c r="L576" s="91">
        <f t="shared" si="50"/>
        <v>0</v>
      </c>
      <c r="M576" s="92">
        <f t="shared" si="51"/>
        <v>0</v>
      </c>
      <c r="N576" s="90">
        <f t="shared" si="52"/>
        <v>46200</v>
      </c>
      <c r="O576" s="93">
        <v>69040</v>
      </c>
      <c r="P576" s="89">
        <f t="shared" si="53"/>
        <v>46200</v>
      </c>
      <c r="Q576" s="89">
        <f t="shared" si="54"/>
        <v>0</v>
      </c>
      <c r="R576" s="315"/>
      <c r="S576" s="316"/>
      <c r="T576" s="70">
        <v>4</v>
      </c>
      <c r="U576" s="318"/>
    </row>
    <row r="577" spans="1:21">
      <c r="A577" s="317">
        <v>567</v>
      </c>
      <c r="B577" s="68" t="s">
        <v>1914</v>
      </c>
      <c r="C577" s="65" t="s">
        <v>23</v>
      </c>
      <c r="D577" s="66" t="s">
        <v>1930</v>
      </c>
      <c r="E577" s="67" t="s">
        <v>1925</v>
      </c>
      <c r="F577" s="68" t="s">
        <v>100</v>
      </c>
      <c r="G577" s="13" t="s">
        <v>1931</v>
      </c>
      <c r="H577" s="69" t="s">
        <v>18</v>
      </c>
      <c r="I577" s="51">
        <v>60120</v>
      </c>
      <c r="J577" s="128">
        <f>IF(H577="ครูผู้ช่วย",VLOOKUP(I577,[1]แผ่น1!$C$17:$E$18,3,TRUE),IF(H577="คศ.1",VLOOKUP(I577,[1]แผ่น1!$C$14:$E$15,3,TRUE),IF(H577="คศ.2",VLOOKUP(I577,[1]แผ่น1!$C$11:$E$12,3,TRUE),IF(H577="คศ.3",VLOOKUP(I577,[1]แผ่น1!$C$8:$E$9,3,TRUE),IF(H577="คศ.4",VLOOKUP(I577,[1]แผ่น1!$C$5:$E$6,3,TRUE),IF(H577="คศ.5",VLOOKUP(I577,[1]แผ่น1!$C$2:$E$3,3,TRUE),IF(H577="คศ.2(1)",VLOOKUP(I577,[1]แผ่น1!$C$14:$E$15,3,TRUE),IF(H577="คศ.3(2)",VLOOKUP(I577,[1]แผ่น1!$C$11:$E$12,3,TRUE),IF(H577="คศ.4(3)",VLOOKUP(I577,[1]แผ่น1!$C$8:$E$9,3,TRUE),IF(H577="คศ.5(4)",VLOOKUP(I577,[1]แผ่น1!$C$5:$E$6,3,TRUE),0))))))))))</f>
        <v>49330</v>
      </c>
      <c r="L577" s="91">
        <f t="shared" si="50"/>
        <v>0</v>
      </c>
      <c r="M577" s="92">
        <f t="shared" si="51"/>
        <v>0</v>
      </c>
      <c r="N577" s="90">
        <f t="shared" si="52"/>
        <v>60120</v>
      </c>
      <c r="O577" s="93">
        <v>69040</v>
      </c>
      <c r="P577" s="89">
        <f t="shared" si="53"/>
        <v>60120</v>
      </c>
      <c r="Q577" s="89">
        <f t="shared" si="54"/>
        <v>0</v>
      </c>
      <c r="R577" s="315"/>
      <c r="S577" s="316"/>
      <c r="T577" s="70">
        <v>4</v>
      </c>
      <c r="U577" s="318"/>
    </row>
    <row r="578" spans="1:21">
      <c r="A578" s="317">
        <v>568</v>
      </c>
      <c r="B578" s="68" t="s">
        <v>1914</v>
      </c>
      <c r="C578" s="65" t="s">
        <v>12</v>
      </c>
      <c r="D578" s="66" t="s">
        <v>185</v>
      </c>
      <c r="E578" s="67" t="s">
        <v>1932</v>
      </c>
      <c r="F578" s="68" t="s">
        <v>100</v>
      </c>
      <c r="G578" s="13" t="s">
        <v>1933</v>
      </c>
      <c r="H578" s="69" t="s">
        <v>18</v>
      </c>
      <c r="I578" s="51">
        <v>58540</v>
      </c>
      <c r="J578" s="128">
        <f>IF(H578="ครูผู้ช่วย",VLOOKUP(I578,[1]แผ่น1!$C$17:$E$18,3,TRUE),IF(H578="คศ.1",VLOOKUP(I578,[1]แผ่น1!$C$14:$E$15,3,TRUE),IF(H578="คศ.2",VLOOKUP(I578,[1]แผ่น1!$C$11:$E$12,3,TRUE),IF(H578="คศ.3",VLOOKUP(I578,[1]แผ่น1!$C$8:$E$9,3,TRUE),IF(H578="คศ.4",VLOOKUP(I578,[1]แผ่น1!$C$5:$E$6,3,TRUE),IF(H578="คศ.5",VLOOKUP(I578,[1]แผ่น1!$C$2:$E$3,3,TRUE),IF(H578="คศ.2(1)",VLOOKUP(I578,[1]แผ่น1!$C$14:$E$15,3,TRUE),IF(H578="คศ.3(2)",VLOOKUP(I578,[1]แผ่น1!$C$11:$E$12,3,TRUE),IF(H578="คศ.4(3)",VLOOKUP(I578,[1]แผ่น1!$C$8:$E$9,3,TRUE),IF(H578="คศ.5(4)",VLOOKUP(I578,[1]แผ่น1!$C$5:$E$6,3,TRUE),0))))))))))</f>
        <v>49330</v>
      </c>
      <c r="L578" s="91">
        <f t="shared" si="50"/>
        <v>0</v>
      </c>
      <c r="M578" s="92">
        <f t="shared" si="51"/>
        <v>0</v>
      </c>
      <c r="N578" s="90">
        <f t="shared" si="52"/>
        <v>58540</v>
      </c>
      <c r="O578" s="93">
        <v>69040</v>
      </c>
      <c r="P578" s="89">
        <f t="shared" si="53"/>
        <v>58540</v>
      </c>
      <c r="Q578" s="89">
        <f t="shared" si="54"/>
        <v>0</v>
      </c>
      <c r="R578" s="315"/>
      <c r="S578" s="316"/>
      <c r="T578" s="70">
        <v>4</v>
      </c>
      <c r="U578" s="318"/>
    </row>
    <row r="579" spans="1:21">
      <c r="A579" s="317">
        <v>569</v>
      </c>
      <c r="B579" s="68" t="s">
        <v>1914</v>
      </c>
      <c r="C579" s="65" t="s">
        <v>12</v>
      </c>
      <c r="D579" s="66" t="s">
        <v>1934</v>
      </c>
      <c r="E579" s="67" t="s">
        <v>1935</v>
      </c>
      <c r="F579" s="68" t="s">
        <v>100</v>
      </c>
      <c r="G579" s="13" t="s">
        <v>1936</v>
      </c>
      <c r="H579" s="69" t="s">
        <v>18</v>
      </c>
      <c r="I579" s="51">
        <v>61730</v>
      </c>
      <c r="J579" s="128">
        <f>IF(H579="ครูผู้ช่วย",VLOOKUP(I579,[1]แผ่น1!$C$17:$E$18,3,TRUE),IF(H579="คศ.1",VLOOKUP(I579,[1]แผ่น1!$C$14:$E$15,3,TRUE),IF(H579="คศ.2",VLOOKUP(I579,[1]แผ่น1!$C$11:$E$12,3,TRUE),IF(H579="คศ.3",VLOOKUP(I579,[1]แผ่น1!$C$8:$E$9,3,TRUE),IF(H579="คศ.4",VLOOKUP(I579,[1]แผ่น1!$C$5:$E$6,3,TRUE),IF(H579="คศ.5",VLOOKUP(I579,[1]แผ่น1!$C$2:$E$3,3,TRUE),IF(H579="คศ.2(1)",VLOOKUP(I579,[1]แผ่น1!$C$14:$E$15,3,TRUE),IF(H579="คศ.3(2)",VLOOKUP(I579,[1]แผ่น1!$C$11:$E$12,3,TRUE),IF(H579="คศ.4(3)",VLOOKUP(I579,[1]แผ่น1!$C$8:$E$9,3,TRUE),IF(H579="คศ.5(4)",VLOOKUP(I579,[1]แผ่น1!$C$5:$E$6,3,TRUE),0))))))))))</f>
        <v>49330</v>
      </c>
      <c r="L579" s="91">
        <f t="shared" si="50"/>
        <v>0</v>
      </c>
      <c r="M579" s="92">
        <f t="shared" si="51"/>
        <v>0</v>
      </c>
      <c r="N579" s="90">
        <f t="shared" si="52"/>
        <v>61730</v>
      </c>
      <c r="O579" s="93">
        <v>69040</v>
      </c>
      <c r="P579" s="89">
        <f t="shared" si="53"/>
        <v>61730</v>
      </c>
      <c r="Q579" s="89">
        <f t="shared" si="54"/>
        <v>0</v>
      </c>
      <c r="R579" s="315"/>
      <c r="S579" s="316"/>
      <c r="T579" s="70">
        <v>4</v>
      </c>
      <c r="U579" s="318"/>
    </row>
    <row r="580" spans="1:21">
      <c r="A580" s="317">
        <v>570</v>
      </c>
      <c r="B580" s="68" t="s">
        <v>1914</v>
      </c>
      <c r="C580" s="65" t="s">
        <v>12</v>
      </c>
      <c r="D580" s="66" t="s">
        <v>1937</v>
      </c>
      <c r="E580" s="67" t="s">
        <v>1938</v>
      </c>
      <c r="F580" s="68" t="s">
        <v>100</v>
      </c>
      <c r="G580" s="13" t="s">
        <v>1939</v>
      </c>
      <c r="H580" s="69" t="s">
        <v>18</v>
      </c>
      <c r="I580" s="51">
        <v>59420</v>
      </c>
      <c r="J580" s="128">
        <f>IF(H580="ครูผู้ช่วย",VLOOKUP(I580,[1]แผ่น1!$C$17:$E$18,3,TRUE),IF(H580="คศ.1",VLOOKUP(I580,[1]แผ่น1!$C$14:$E$15,3,TRUE),IF(H580="คศ.2",VLOOKUP(I580,[1]แผ่น1!$C$11:$E$12,3,TRUE),IF(H580="คศ.3",VLOOKUP(I580,[1]แผ่น1!$C$8:$E$9,3,TRUE),IF(H580="คศ.4",VLOOKUP(I580,[1]แผ่น1!$C$5:$E$6,3,TRUE),IF(H580="คศ.5",VLOOKUP(I580,[1]แผ่น1!$C$2:$E$3,3,TRUE),IF(H580="คศ.2(1)",VLOOKUP(I580,[1]แผ่น1!$C$14:$E$15,3,TRUE),IF(H580="คศ.3(2)",VLOOKUP(I580,[1]แผ่น1!$C$11:$E$12,3,TRUE),IF(H580="คศ.4(3)",VLOOKUP(I580,[1]แผ่น1!$C$8:$E$9,3,TRUE),IF(H580="คศ.5(4)",VLOOKUP(I580,[1]แผ่น1!$C$5:$E$6,3,TRUE),0))))))))))</f>
        <v>49330</v>
      </c>
      <c r="L580" s="91">
        <f t="shared" si="50"/>
        <v>0</v>
      </c>
      <c r="M580" s="92">
        <f t="shared" si="51"/>
        <v>0</v>
      </c>
      <c r="N580" s="90">
        <f t="shared" si="52"/>
        <v>59420</v>
      </c>
      <c r="O580" s="93">
        <v>69040</v>
      </c>
      <c r="P580" s="89">
        <f t="shared" si="53"/>
        <v>59420</v>
      </c>
      <c r="Q580" s="89">
        <f t="shared" si="54"/>
        <v>0</v>
      </c>
      <c r="R580" s="315"/>
      <c r="S580" s="316"/>
      <c r="T580" s="70">
        <v>4</v>
      </c>
      <c r="U580" s="318"/>
    </row>
    <row r="581" spans="1:21">
      <c r="A581" s="317">
        <v>571</v>
      </c>
      <c r="B581" s="68" t="s">
        <v>1914</v>
      </c>
      <c r="C581" s="65" t="s">
        <v>12</v>
      </c>
      <c r="D581" s="66" t="s">
        <v>1940</v>
      </c>
      <c r="E581" s="67" t="s">
        <v>1941</v>
      </c>
      <c r="F581" s="68" t="s">
        <v>100</v>
      </c>
      <c r="G581" s="13" t="s">
        <v>1942</v>
      </c>
      <c r="H581" s="69" t="s">
        <v>18</v>
      </c>
      <c r="I581" s="51">
        <v>49900</v>
      </c>
      <c r="J581" s="128">
        <f>IF(H581="ครูผู้ช่วย",VLOOKUP(I581,[1]แผ่น1!$C$17:$E$18,3,TRUE),IF(H581="คศ.1",VLOOKUP(I581,[1]แผ่น1!$C$14:$E$15,3,TRUE),IF(H581="คศ.2",VLOOKUP(I581,[1]แผ่น1!$C$11:$E$12,3,TRUE),IF(H581="คศ.3",VLOOKUP(I581,[1]แผ่น1!$C$8:$E$9,3,TRUE),IF(H581="คศ.4",VLOOKUP(I581,[1]แผ่น1!$C$5:$E$6,3,TRUE),IF(H581="คศ.5",VLOOKUP(I581,[1]แผ่น1!$C$2:$E$3,3,TRUE),IF(H581="คศ.2(1)",VLOOKUP(I581,[1]แผ่น1!$C$14:$E$15,3,TRUE),IF(H581="คศ.3(2)",VLOOKUP(I581,[1]แผ่น1!$C$11:$E$12,3,TRUE),IF(H581="คศ.4(3)",VLOOKUP(I581,[1]แผ่น1!$C$8:$E$9,3,TRUE),IF(H581="คศ.5(4)",VLOOKUP(I581,[1]แผ่น1!$C$5:$E$6,3,TRUE),0))))))))))</f>
        <v>49330</v>
      </c>
      <c r="L581" s="91">
        <f t="shared" si="50"/>
        <v>0</v>
      </c>
      <c r="M581" s="92">
        <f t="shared" si="51"/>
        <v>0</v>
      </c>
      <c r="N581" s="90">
        <f t="shared" si="52"/>
        <v>49900</v>
      </c>
      <c r="O581" s="93">
        <v>69040</v>
      </c>
      <c r="P581" s="89">
        <f t="shared" si="53"/>
        <v>49900</v>
      </c>
      <c r="Q581" s="89">
        <f t="shared" si="54"/>
        <v>0</v>
      </c>
      <c r="R581" s="315"/>
      <c r="S581" s="316"/>
      <c r="T581" s="70">
        <v>4</v>
      </c>
      <c r="U581" s="318"/>
    </row>
    <row r="582" spans="1:21">
      <c r="A582" s="317">
        <v>572</v>
      </c>
      <c r="B582" s="68" t="s">
        <v>1945</v>
      </c>
      <c r="C582" s="65" t="s">
        <v>12</v>
      </c>
      <c r="D582" s="66" t="s">
        <v>1947</v>
      </c>
      <c r="E582" s="67" t="s">
        <v>1839</v>
      </c>
      <c r="F582" s="68" t="s">
        <v>100</v>
      </c>
      <c r="G582" s="13" t="s">
        <v>1948</v>
      </c>
      <c r="H582" s="69" t="s">
        <v>18</v>
      </c>
      <c r="I582" s="51">
        <v>59260</v>
      </c>
      <c r="J582" s="128">
        <f>IF(H582="ครูผู้ช่วย",VLOOKUP(I582,[1]แผ่น1!$C$17:$E$18,3,TRUE),IF(H582="คศ.1",VLOOKUP(I582,[1]แผ่น1!$C$14:$E$15,3,TRUE),IF(H582="คศ.2",VLOOKUP(I582,[1]แผ่น1!$C$11:$E$12,3,TRUE),IF(H582="คศ.3",VLOOKUP(I582,[1]แผ่น1!$C$8:$E$9,3,TRUE),IF(H582="คศ.4",VLOOKUP(I582,[1]แผ่น1!$C$5:$E$6,3,TRUE),IF(H582="คศ.5",VLOOKUP(I582,[1]แผ่น1!$C$2:$E$3,3,TRUE),IF(H582="คศ.2(1)",VLOOKUP(I582,[1]แผ่น1!$C$14:$E$15,3,TRUE),IF(H582="คศ.3(2)",VLOOKUP(I582,[1]แผ่น1!$C$11:$E$12,3,TRUE),IF(H582="คศ.4(3)",VLOOKUP(I582,[1]แผ่น1!$C$8:$E$9,3,TRUE),IF(H582="คศ.5(4)",VLOOKUP(I582,[1]แผ่น1!$C$5:$E$6,3,TRUE),0))))))))))</f>
        <v>49330</v>
      </c>
      <c r="L582" s="91">
        <f t="shared" si="50"/>
        <v>0</v>
      </c>
      <c r="M582" s="92">
        <f t="shared" si="51"/>
        <v>0</v>
      </c>
      <c r="N582" s="90">
        <f t="shared" si="52"/>
        <v>59260</v>
      </c>
      <c r="O582" s="93">
        <v>69040</v>
      </c>
      <c r="P582" s="89">
        <f t="shared" si="53"/>
        <v>59260</v>
      </c>
      <c r="Q582" s="89">
        <f t="shared" si="54"/>
        <v>0</v>
      </c>
      <c r="R582" s="315"/>
      <c r="S582" s="316"/>
      <c r="T582" s="70">
        <v>4</v>
      </c>
      <c r="U582" s="318"/>
    </row>
    <row r="583" spans="1:21">
      <c r="A583" s="317">
        <v>573</v>
      </c>
      <c r="B583" s="68" t="s">
        <v>1950</v>
      </c>
      <c r="C583" s="65" t="s">
        <v>23</v>
      </c>
      <c r="D583" s="66" t="s">
        <v>1952</v>
      </c>
      <c r="E583" s="67" t="s">
        <v>1953</v>
      </c>
      <c r="F583" s="68" t="s">
        <v>240</v>
      </c>
      <c r="G583" s="21">
        <v>950</v>
      </c>
      <c r="H583" s="69" t="s">
        <v>18</v>
      </c>
      <c r="I583" s="51">
        <v>40510</v>
      </c>
      <c r="J583" s="128">
        <f>IF(H583="ครูผู้ช่วย",VLOOKUP(I583,[1]แผ่น1!$C$17:$E$18,3,TRUE),IF(H583="คศ.1",VLOOKUP(I583,[1]แผ่น1!$C$14:$E$15,3,TRUE),IF(H583="คศ.2",VLOOKUP(I583,[1]แผ่น1!$C$11:$E$12,3,TRUE),IF(H583="คศ.3",VLOOKUP(I583,[1]แผ่น1!$C$8:$E$9,3,TRUE),IF(H583="คศ.4",VLOOKUP(I583,[1]แผ่น1!$C$5:$E$6,3,TRUE),IF(H583="คศ.5",VLOOKUP(I583,[1]แผ่น1!$C$2:$E$3,3,TRUE),IF(H583="คศ.2(1)",VLOOKUP(I583,[1]แผ่น1!$C$14:$E$15,3,TRUE),IF(H583="คศ.3(2)",VLOOKUP(I583,[1]แผ่น1!$C$11:$E$12,3,TRUE),IF(H583="คศ.4(3)",VLOOKUP(I583,[1]แผ่น1!$C$8:$E$9,3,TRUE),IF(H583="คศ.5(4)",VLOOKUP(I583,[1]แผ่น1!$C$5:$E$6,3,TRUE),0))))))))))</f>
        <v>49330</v>
      </c>
      <c r="L583" s="91">
        <f t="shared" si="50"/>
        <v>0</v>
      </c>
      <c r="M583" s="92">
        <f t="shared" si="51"/>
        <v>0</v>
      </c>
      <c r="N583" s="90">
        <f t="shared" si="52"/>
        <v>40510</v>
      </c>
      <c r="O583" s="93">
        <v>69040</v>
      </c>
      <c r="P583" s="89">
        <f t="shared" si="53"/>
        <v>40510</v>
      </c>
      <c r="Q583" s="89">
        <f t="shared" si="54"/>
        <v>0</v>
      </c>
      <c r="R583" s="315"/>
      <c r="S583" s="316"/>
      <c r="T583" s="70">
        <v>5</v>
      </c>
      <c r="U583" s="318"/>
    </row>
    <row r="584" spans="1:21">
      <c r="A584" s="317">
        <v>574</v>
      </c>
      <c r="B584" s="68" t="s">
        <v>1950</v>
      </c>
      <c r="C584" s="65" t="s">
        <v>12</v>
      </c>
      <c r="D584" s="66" t="s">
        <v>1954</v>
      </c>
      <c r="E584" s="67" t="s">
        <v>1955</v>
      </c>
      <c r="F584" s="68" t="s">
        <v>100</v>
      </c>
      <c r="G584" s="13" t="s">
        <v>1956</v>
      </c>
      <c r="H584" s="69" t="s">
        <v>18</v>
      </c>
      <c r="I584" s="51">
        <v>50320</v>
      </c>
      <c r="J584" s="128">
        <f>IF(H584="ครูผู้ช่วย",VLOOKUP(I584,[1]แผ่น1!$C$17:$E$18,3,TRUE),IF(H584="คศ.1",VLOOKUP(I584,[1]แผ่น1!$C$14:$E$15,3,TRUE),IF(H584="คศ.2",VLOOKUP(I584,[1]แผ่น1!$C$11:$E$12,3,TRUE),IF(H584="คศ.3",VLOOKUP(I584,[1]แผ่น1!$C$8:$E$9,3,TRUE),IF(H584="คศ.4",VLOOKUP(I584,[1]แผ่น1!$C$5:$E$6,3,TRUE),IF(H584="คศ.5",VLOOKUP(I584,[1]แผ่น1!$C$2:$E$3,3,TRUE),IF(H584="คศ.2(1)",VLOOKUP(I584,[1]แผ่น1!$C$14:$E$15,3,TRUE),IF(H584="คศ.3(2)",VLOOKUP(I584,[1]แผ่น1!$C$11:$E$12,3,TRUE),IF(H584="คศ.4(3)",VLOOKUP(I584,[1]แผ่น1!$C$8:$E$9,3,TRUE),IF(H584="คศ.5(4)",VLOOKUP(I584,[1]แผ่น1!$C$5:$E$6,3,TRUE),0))))))))))</f>
        <v>49330</v>
      </c>
      <c r="L584" s="91">
        <f t="shared" si="50"/>
        <v>0</v>
      </c>
      <c r="M584" s="92">
        <f t="shared" si="51"/>
        <v>0</v>
      </c>
      <c r="N584" s="90">
        <f t="shared" si="52"/>
        <v>50320</v>
      </c>
      <c r="O584" s="93">
        <v>69040</v>
      </c>
      <c r="P584" s="89">
        <f t="shared" si="53"/>
        <v>50320</v>
      </c>
      <c r="Q584" s="89">
        <f t="shared" si="54"/>
        <v>0</v>
      </c>
      <c r="R584" s="315"/>
      <c r="S584" s="316"/>
      <c r="T584" s="70">
        <v>5</v>
      </c>
      <c r="U584" s="318"/>
    </row>
    <row r="585" spans="1:21">
      <c r="A585" s="317">
        <v>575</v>
      </c>
      <c r="B585" s="68" t="s">
        <v>1950</v>
      </c>
      <c r="C585" s="65" t="s">
        <v>19</v>
      </c>
      <c r="D585" s="66" t="s">
        <v>1957</v>
      </c>
      <c r="E585" s="67" t="s">
        <v>1958</v>
      </c>
      <c r="F585" s="68" t="s">
        <v>124</v>
      </c>
      <c r="G585" s="13" t="s">
        <v>1959</v>
      </c>
      <c r="H585" s="69" t="s">
        <v>124</v>
      </c>
      <c r="I585" s="51">
        <v>16830</v>
      </c>
      <c r="J585" s="128">
        <f>IF(H585="ครูผู้ช่วย",VLOOKUP(I585,[1]แผ่น1!$C$17:$E$18,3,TRUE),IF(H585="คศ.1",VLOOKUP(I585,[1]แผ่น1!$C$14:$E$15,3,TRUE),IF(H585="คศ.2",VLOOKUP(I585,[1]แผ่น1!$C$11:$E$12,3,TRUE),IF(H585="คศ.3",VLOOKUP(I585,[1]แผ่น1!$C$8:$E$9,3,TRUE),IF(H585="คศ.4",VLOOKUP(I585,[1]แผ่น1!$C$5:$E$6,3,TRUE),IF(H585="คศ.5",VLOOKUP(I585,[1]แผ่น1!$C$2:$E$3,3,TRUE),IF(H585="คศ.2(1)",VLOOKUP(I585,[1]แผ่น1!$C$14:$E$15,3,TRUE),IF(H585="คศ.3(2)",VLOOKUP(I585,[1]แผ่น1!$C$11:$E$12,3,TRUE),IF(H585="คศ.4(3)",VLOOKUP(I585,[1]แผ่น1!$C$8:$E$9,3,TRUE),IF(H585="คศ.5(4)",VLOOKUP(I585,[1]แผ่น1!$C$5:$E$6,3,TRUE),0))))))))))</f>
        <v>17480</v>
      </c>
      <c r="L585" s="91">
        <f t="shared" si="50"/>
        <v>0</v>
      </c>
      <c r="M585" s="92">
        <f t="shared" si="51"/>
        <v>0</v>
      </c>
      <c r="N585" s="90">
        <f t="shared" si="52"/>
        <v>16830</v>
      </c>
      <c r="O585" s="93">
        <v>24750</v>
      </c>
      <c r="P585" s="89">
        <f t="shared" si="53"/>
        <v>16830</v>
      </c>
      <c r="Q585" s="89">
        <f t="shared" si="54"/>
        <v>0</v>
      </c>
      <c r="R585" s="315"/>
      <c r="S585" s="316"/>
      <c r="T585" s="70">
        <v>5</v>
      </c>
      <c r="U585" s="318"/>
    </row>
    <row r="586" spans="1:21">
      <c r="A586" s="317">
        <v>576</v>
      </c>
      <c r="B586" s="68" t="s">
        <v>1950</v>
      </c>
      <c r="C586" s="65" t="s">
        <v>23</v>
      </c>
      <c r="D586" s="66" t="s">
        <v>1322</v>
      </c>
      <c r="E586" s="67" t="s">
        <v>1960</v>
      </c>
      <c r="F586" s="68" t="s">
        <v>100</v>
      </c>
      <c r="G586" s="13" t="s">
        <v>1961</v>
      </c>
      <c r="H586" s="69" t="s">
        <v>18</v>
      </c>
      <c r="I586" s="51">
        <v>48280</v>
      </c>
      <c r="J586" s="128">
        <f>IF(H586="ครูผู้ช่วย",VLOOKUP(I586,[1]แผ่น1!$C$17:$E$18,3,TRUE),IF(H586="คศ.1",VLOOKUP(I586,[1]แผ่น1!$C$14:$E$15,3,TRUE),IF(H586="คศ.2",VLOOKUP(I586,[1]แผ่น1!$C$11:$E$12,3,TRUE),IF(H586="คศ.3",VLOOKUP(I586,[1]แผ่น1!$C$8:$E$9,3,TRUE),IF(H586="คศ.4",VLOOKUP(I586,[1]แผ่น1!$C$5:$E$6,3,TRUE),IF(H586="คศ.5",VLOOKUP(I586,[1]แผ่น1!$C$2:$E$3,3,TRUE),IF(H586="คศ.2(1)",VLOOKUP(I586,[1]แผ่น1!$C$14:$E$15,3,TRUE),IF(H586="คศ.3(2)",VLOOKUP(I586,[1]แผ่น1!$C$11:$E$12,3,TRUE),IF(H586="คศ.4(3)",VLOOKUP(I586,[1]แผ่น1!$C$8:$E$9,3,TRUE),IF(H586="คศ.5(4)",VLOOKUP(I586,[1]แผ่น1!$C$5:$E$6,3,TRUE),0))))))))))</f>
        <v>49330</v>
      </c>
      <c r="L586" s="91">
        <f t="shared" si="50"/>
        <v>0</v>
      </c>
      <c r="M586" s="92">
        <f t="shared" si="51"/>
        <v>0</v>
      </c>
      <c r="N586" s="90">
        <f t="shared" si="52"/>
        <v>48280</v>
      </c>
      <c r="O586" s="93">
        <v>69040</v>
      </c>
      <c r="P586" s="89">
        <f t="shared" si="53"/>
        <v>48280</v>
      </c>
      <c r="Q586" s="89">
        <f t="shared" si="54"/>
        <v>0</v>
      </c>
      <c r="R586" s="315"/>
      <c r="S586" s="316"/>
      <c r="T586" s="70">
        <v>5</v>
      </c>
      <c r="U586" s="318"/>
    </row>
    <row r="587" spans="1:21">
      <c r="A587" s="317">
        <v>577</v>
      </c>
      <c r="B587" s="68" t="s">
        <v>1950</v>
      </c>
      <c r="C587" s="65" t="s">
        <v>19</v>
      </c>
      <c r="D587" s="66" t="s">
        <v>1962</v>
      </c>
      <c r="E587" s="67" t="s">
        <v>1963</v>
      </c>
      <c r="F587" s="68" t="s">
        <v>100</v>
      </c>
      <c r="G587" s="13" t="s">
        <v>1964</v>
      </c>
      <c r="H587" s="69" t="s">
        <v>34</v>
      </c>
      <c r="I587" s="51">
        <v>29240</v>
      </c>
      <c r="J587" s="128">
        <f>IF(H587="ครูผู้ช่วย",VLOOKUP(I587,[1]แผ่น1!$C$17:$E$18,3,TRUE),IF(H587="คศ.1",VLOOKUP(I587,[1]แผ่น1!$C$14:$E$15,3,TRUE),IF(H587="คศ.2",VLOOKUP(I587,[1]แผ่น1!$C$11:$E$12,3,TRUE),IF(H587="คศ.3",VLOOKUP(I587,[1]แผ่น1!$C$8:$E$9,3,TRUE),IF(H587="คศ.4",VLOOKUP(I587,[1]แผ่น1!$C$5:$E$6,3,TRUE),IF(H587="คศ.5",VLOOKUP(I587,[1]แผ่น1!$C$2:$E$3,3,TRUE),IF(H587="คศ.2(1)",VLOOKUP(I587,[1]แผ่น1!$C$14:$E$15,3,TRUE),IF(H587="คศ.3(2)",VLOOKUP(I587,[1]แผ่น1!$C$11:$E$12,3,TRUE),IF(H587="คศ.4(3)",VLOOKUP(I587,[1]แผ่น1!$C$8:$E$9,3,TRUE),IF(H587="คศ.5(4)",VLOOKUP(I587,[1]แผ่น1!$C$5:$E$6,3,TRUE),0))))))))))</f>
        <v>30200</v>
      </c>
      <c r="L587" s="91">
        <f t="shared" si="50"/>
        <v>0</v>
      </c>
      <c r="M587" s="92">
        <f t="shared" si="51"/>
        <v>0</v>
      </c>
      <c r="N587" s="90">
        <f t="shared" si="52"/>
        <v>29240</v>
      </c>
      <c r="O587" s="93">
        <v>58390</v>
      </c>
      <c r="P587" s="89">
        <f t="shared" si="53"/>
        <v>29240</v>
      </c>
      <c r="Q587" s="89">
        <f t="shared" si="54"/>
        <v>0</v>
      </c>
      <c r="R587" s="315"/>
      <c r="S587" s="316"/>
      <c r="T587" s="70">
        <v>5</v>
      </c>
      <c r="U587" s="318"/>
    </row>
    <row r="588" spans="1:21">
      <c r="A588" s="317">
        <v>578</v>
      </c>
      <c r="B588" s="68" t="s">
        <v>1950</v>
      </c>
      <c r="C588" s="65" t="s">
        <v>12</v>
      </c>
      <c r="D588" s="66" t="s">
        <v>1965</v>
      </c>
      <c r="E588" s="67" t="s">
        <v>1966</v>
      </c>
      <c r="F588" s="68" t="s">
        <v>100</v>
      </c>
      <c r="G588" s="13" t="s">
        <v>1967</v>
      </c>
      <c r="H588" s="69" t="s">
        <v>18</v>
      </c>
      <c r="I588" s="51">
        <v>49010</v>
      </c>
      <c r="J588" s="128">
        <f>IF(H588="ครูผู้ช่วย",VLOOKUP(I588,[1]แผ่น1!$C$17:$E$18,3,TRUE),IF(H588="คศ.1",VLOOKUP(I588,[1]แผ่น1!$C$14:$E$15,3,TRUE),IF(H588="คศ.2",VLOOKUP(I588,[1]แผ่น1!$C$11:$E$12,3,TRUE),IF(H588="คศ.3",VLOOKUP(I588,[1]แผ่น1!$C$8:$E$9,3,TRUE),IF(H588="คศ.4",VLOOKUP(I588,[1]แผ่น1!$C$5:$E$6,3,TRUE),IF(H588="คศ.5",VLOOKUP(I588,[1]แผ่น1!$C$2:$E$3,3,TRUE),IF(H588="คศ.2(1)",VLOOKUP(I588,[1]แผ่น1!$C$14:$E$15,3,TRUE),IF(H588="คศ.3(2)",VLOOKUP(I588,[1]แผ่น1!$C$11:$E$12,3,TRUE),IF(H588="คศ.4(3)",VLOOKUP(I588,[1]แผ่น1!$C$8:$E$9,3,TRUE),IF(H588="คศ.5(4)",VLOOKUP(I588,[1]แผ่น1!$C$5:$E$6,3,TRUE),0))))))))))</f>
        <v>49330</v>
      </c>
      <c r="L588" s="91">
        <f t="shared" si="50"/>
        <v>0</v>
      </c>
      <c r="M588" s="92">
        <f t="shared" si="51"/>
        <v>0</v>
      </c>
      <c r="N588" s="90">
        <f t="shared" si="52"/>
        <v>49010</v>
      </c>
      <c r="O588" s="93">
        <v>69040</v>
      </c>
      <c r="P588" s="89">
        <f t="shared" si="53"/>
        <v>49010</v>
      </c>
      <c r="Q588" s="89">
        <f t="shared" si="54"/>
        <v>0</v>
      </c>
      <c r="R588" s="315"/>
      <c r="S588" s="316"/>
      <c r="T588" s="70">
        <v>5</v>
      </c>
      <c r="U588" s="318"/>
    </row>
    <row r="589" spans="1:21">
      <c r="A589" s="317">
        <v>579</v>
      </c>
      <c r="B589" s="68" t="s">
        <v>1950</v>
      </c>
      <c r="C589" s="65" t="s">
        <v>12</v>
      </c>
      <c r="D589" s="66" t="s">
        <v>1968</v>
      </c>
      <c r="E589" s="67" t="s">
        <v>1969</v>
      </c>
      <c r="F589" s="68" t="s">
        <v>100</v>
      </c>
      <c r="G589" s="13" t="s">
        <v>1970</v>
      </c>
      <c r="H589" s="69" t="s">
        <v>18</v>
      </c>
      <c r="I589" s="51">
        <v>59850</v>
      </c>
      <c r="J589" s="128">
        <f>IF(H589="ครูผู้ช่วย",VLOOKUP(I589,[1]แผ่น1!$C$17:$E$18,3,TRUE),IF(H589="คศ.1",VLOOKUP(I589,[1]แผ่น1!$C$14:$E$15,3,TRUE),IF(H589="คศ.2",VLOOKUP(I589,[1]แผ่น1!$C$11:$E$12,3,TRUE),IF(H589="คศ.3",VLOOKUP(I589,[1]แผ่น1!$C$8:$E$9,3,TRUE),IF(H589="คศ.4",VLOOKUP(I589,[1]แผ่น1!$C$5:$E$6,3,TRUE),IF(H589="คศ.5",VLOOKUP(I589,[1]แผ่น1!$C$2:$E$3,3,TRUE),IF(H589="คศ.2(1)",VLOOKUP(I589,[1]แผ่น1!$C$14:$E$15,3,TRUE),IF(H589="คศ.3(2)",VLOOKUP(I589,[1]แผ่น1!$C$11:$E$12,3,TRUE),IF(H589="คศ.4(3)",VLOOKUP(I589,[1]แผ่น1!$C$8:$E$9,3,TRUE),IF(H589="คศ.5(4)",VLOOKUP(I589,[1]แผ่น1!$C$5:$E$6,3,TRUE),0))))))))))</f>
        <v>49330</v>
      </c>
      <c r="L589" s="91">
        <f t="shared" si="50"/>
        <v>0</v>
      </c>
      <c r="M589" s="92">
        <f t="shared" si="51"/>
        <v>0</v>
      </c>
      <c r="N589" s="90">
        <f t="shared" si="52"/>
        <v>59850</v>
      </c>
      <c r="O589" s="93">
        <v>69040</v>
      </c>
      <c r="P589" s="89">
        <f t="shared" si="53"/>
        <v>59850</v>
      </c>
      <c r="Q589" s="89">
        <f t="shared" si="54"/>
        <v>0</v>
      </c>
      <c r="R589" s="315"/>
      <c r="S589" s="316"/>
      <c r="T589" s="70">
        <v>5</v>
      </c>
      <c r="U589" s="318"/>
    </row>
    <row r="590" spans="1:21">
      <c r="A590" s="317">
        <v>580</v>
      </c>
      <c r="B590" s="68" t="s">
        <v>1950</v>
      </c>
      <c r="C590" s="65" t="s">
        <v>19</v>
      </c>
      <c r="D590" s="66" t="s">
        <v>727</v>
      </c>
      <c r="E590" s="67" t="s">
        <v>1971</v>
      </c>
      <c r="F590" s="68" t="s">
        <v>100</v>
      </c>
      <c r="G590" s="13" t="s">
        <v>1972</v>
      </c>
      <c r="H590" s="69" t="s">
        <v>18</v>
      </c>
      <c r="I590" s="51">
        <v>33490</v>
      </c>
      <c r="J590" s="128">
        <f>IF(H590="ครูผู้ช่วย",VLOOKUP(I590,[1]แผ่น1!$C$17:$E$18,3,TRUE),IF(H590="คศ.1",VLOOKUP(I590,[1]แผ่น1!$C$14:$E$15,3,TRUE),IF(H590="คศ.2",VLOOKUP(I590,[1]แผ่น1!$C$11:$E$12,3,TRUE),IF(H590="คศ.3",VLOOKUP(I590,[1]แผ่น1!$C$8:$E$9,3,TRUE),IF(H590="คศ.4",VLOOKUP(I590,[1]แผ่น1!$C$5:$E$6,3,TRUE),IF(H590="คศ.5",VLOOKUP(I590,[1]แผ่น1!$C$2:$E$3,3,TRUE),IF(H590="คศ.2(1)",VLOOKUP(I590,[1]แผ่น1!$C$14:$E$15,3,TRUE),IF(H590="คศ.3(2)",VLOOKUP(I590,[1]แผ่น1!$C$11:$E$12,3,TRUE),IF(H590="คศ.4(3)",VLOOKUP(I590,[1]แผ่น1!$C$8:$E$9,3,TRUE),IF(H590="คศ.5(4)",VLOOKUP(I590,[1]แผ่น1!$C$5:$E$6,3,TRUE),0))))))))))</f>
        <v>37200</v>
      </c>
      <c r="L590" s="91">
        <f t="shared" si="50"/>
        <v>0</v>
      </c>
      <c r="M590" s="92">
        <f t="shared" si="51"/>
        <v>0</v>
      </c>
      <c r="N590" s="90">
        <f t="shared" si="52"/>
        <v>33490</v>
      </c>
      <c r="O590" s="93">
        <v>69040</v>
      </c>
      <c r="P590" s="89">
        <f t="shared" si="53"/>
        <v>33490</v>
      </c>
      <c r="Q590" s="89">
        <f t="shared" si="54"/>
        <v>0</v>
      </c>
      <c r="R590" s="315"/>
      <c r="S590" s="316"/>
      <c r="T590" s="70">
        <v>5</v>
      </c>
      <c r="U590" s="318"/>
    </row>
    <row r="591" spans="1:21">
      <c r="A591" s="317">
        <v>581</v>
      </c>
      <c r="B591" s="68" t="s">
        <v>1950</v>
      </c>
      <c r="C591" s="65" t="s">
        <v>12</v>
      </c>
      <c r="D591" s="66" t="s">
        <v>1973</v>
      </c>
      <c r="E591" s="67" t="s">
        <v>1974</v>
      </c>
      <c r="F591" s="68" t="s">
        <v>100</v>
      </c>
      <c r="G591" s="13" t="s">
        <v>1975</v>
      </c>
      <c r="H591" s="69" t="s">
        <v>18</v>
      </c>
      <c r="I591" s="51">
        <v>59010</v>
      </c>
      <c r="J591" s="128">
        <f>IF(H591="ครูผู้ช่วย",VLOOKUP(I591,[1]แผ่น1!$C$17:$E$18,3,TRUE),IF(H591="คศ.1",VLOOKUP(I591,[1]แผ่น1!$C$14:$E$15,3,TRUE),IF(H591="คศ.2",VLOOKUP(I591,[1]แผ่น1!$C$11:$E$12,3,TRUE),IF(H591="คศ.3",VLOOKUP(I591,[1]แผ่น1!$C$8:$E$9,3,TRUE),IF(H591="คศ.4",VLOOKUP(I591,[1]แผ่น1!$C$5:$E$6,3,TRUE),IF(H591="คศ.5",VLOOKUP(I591,[1]แผ่น1!$C$2:$E$3,3,TRUE),IF(H591="คศ.2(1)",VLOOKUP(I591,[1]แผ่น1!$C$14:$E$15,3,TRUE),IF(H591="คศ.3(2)",VLOOKUP(I591,[1]แผ่น1!$C$11:$E$12,3,TRUE),IF(H591="คศ.4(3)",VLOOKUP(I591,[1]แผ่น1!$C$8:$E$9,3,TRUE),IF(H591="คศ.5(4)",VLOOKUP(I591,[1]แผ่น1!$C$5:$E$6,3,TRUE),0))))))))))</f>
        <v>49330</v>
      </c>
      <c r="L591" s="91">
        <f t="shared" si="50"/>
        <v>0</v>
      </c>
      <c r="M591" s="92">
        <f t="shared" si="51"/>
        <v>0</v>
      </c>
      <c r="N591" s="90">
        <f t="shared" si="52"/>
        <v>59010</v>
      </c>
      <c r="O591" s="93">
        <v>69040</v>
      </c>
      <c r="P591" s="89">
        <f t="shared" si="53"/>
        <v>59010</v>
      </c>
      <c r="Q591" s="89">
        <f t="shared" si="54"/>
        <v>0</v>
      </c>
      <c r="R591" s="315"/>
      <c r="S591" s="316"/>
      <c r="T591" s="70">
        <v>5</v>
      </c>
      <c r="U591" s="318"/>
    </row>
    <row r="592" spans="1:21">
      <c r="A592" s="317">
        <v>582</v>
      </c>
      <c r="B592" s="68" t="s">
        <v>1950</v>
      </c>
      <c r="C592" s="65" t="s">
        <v>12</v>
      </c>
      <c r="D592" s="66" t="s">
        <v>1976</v>
      </c>
      <c r="E592" s="67" t="s">
        <v>1977</v>
      </c>
      <c r="F592" s="68" t="s">
        <v>100</v>
      </c>
      <c r="G592" s="13" t="s">
        <v>1978</v>
      </c>
      <c r="H592" s="69" t="s">
        <v>18</v>
      </c>
      <c r="I592" s="51">
        <v>49060</v>
      </c>
      <c r="J592" s="128">
        <f>IF(H592="ครูผู้ช่วย",VLOOKUP(I592,[1]แผ่น1!$C$17:$E$18,3,TRUE),IF(H592="คศ.1",VLOOKUP(I592,[1]แผ่น1!$C$14:$E$15,3,TRUE),IF(H592="คศ.2",VLOOKUP(I592,[1]แผ่น1!$C$11:$E$12,3,TRUE),IF(H592="คศ.3",VLOOKUP(I592,[1]แผ่น1!$C$8:$E$9,3,TRUE),IF(H592="คศ.4",VLOOKUP(I592,[1]แผ่น1!$C$5:$E$6,3,TRUE),IF(H592="คศ.5",VLOOKUP(I592,[1]แผ่น1!$C$2:$E$3,3,TRUE),IF(H592="คศ.2(1)",VLOOKUP(I592,[1]แผ่น1!$C$14:$E$15,3,TRUE),IF(H592="คศ.3(2)",VLOOKUP(I592,[1]แผ่น1!$C$11:$E$12,3,TRUE),IF(H592="คศ.4(3)",VLOOKUP(I592,[1]แผ่น1!$C$8:$E$9,3,TRUE),IF(H592="คศ.5(4)",VLOOKUP(I592,[1]แผ่น1!$C$5:$E$6,3,TRUE),0))))))))))</f>
        <v>49330</v>
      </c>
      <c r="L592" s="91">
        <f t="shared" si="50"/>
        <v>0</v>
      </c>
      <c r="M592" s="92">
        <f t="shared" si="51"/>
        <v>0</v>
      </c>
      <c r="N592" s="90">
        <f t="shared" si="52"/>
        <v>49060</v>
      </c>
      <c r="O592" s="93">
        <v>69040</v>
      </c>
      <c r="P592" s="89">
        <f t="shared" si="53"/>
        <v>49060</v>
      </c>
      <c r="Q592" s="89">
        <f t="shared" si="54"/>
        <v>0</v>
      </c>
      <c r="R592" s="315"/>
      <c r="S592" s="316"/>
      <c r="T592" s="70">
        <v>5</v>
      </c>
      <c r="U592" s="318"/>
    </row>
    <row r="593" spans="1:21">
      <c r="A593" s="317">
        <v>583</v>
      </c>
      <c r="B593" s="68" t="s">
        <v>1950</v>
      </c>
      <c r="C593" s="65" t="s">
        <v>12</v>
      </c>
      <c r="D593" s="66" t="s">
        <v>1979</v>
      </c>
      <c r="E593" s="67" t="s">
        <v>1980</v>
      </c>
      <c r="F593" s="68" t="s">
        <v>100</v>
      </c>
      <c r="G593" s="13" t="s">
        <v>1981</v>
      </c>
      <c r="H593" s="69" t="s">
        <v>18</v>
      </c>
      <c r="I593" s="51">
        <v>49010</v>
      </c>
      <c r="J593" s="128">
        <f>IF(H593="ครูผู้ช่วย",VLOOKUP(I593,[1]แผ่น1!$C$17:$E$18,3,TRUE),IF(H593="คศ.1",VLOOKUP(I593,[1]แผ่น1!$C$14:$E$15,3,TRUE),IF(H593="คศ.2",VLOOKUP(I593,[1]แผ่น1!$C$11:$E$12,3,TRUE),IF(H593="คศ.3",VLOOKUP(I593,[1]แผ่น1!$C$8:$E$9,3,TRUE),IF(H593="คศ.4",VLOOKUP(I593,[1]แผ่น1!$C$5:$E$6,3,TRUE),IF(H593="คศ.5",VLOOKUP(I593,[1]แผ่น1!$C$2:$E$3,3,TRUE),IF(H593="คศ.2(1)",VLOOKUP(I593,[1]แผ่น1!$C$14:$E$15,3,TRUE),IF(H593="คศ.3(2)",VLOOKUP(I593,[1]แผ่น1!$C$11:$E$12,3,TRUE),IF(H593="คศ.4(3)",VLOOKUP(I593,[1]แผ่น1!$C$8:$E$9,3,TRUE),IF(H593="คศ.5(4)",VLOOKUP(I593,[1]แผ่น1!$C$5:$E$6,3,TRUE),0))))))))))</f>
        <v>49330</v>
      </c>
      <c r="L593" s="91">
        <f t="shared" si="50"/>
        <v>0</v>
      </c>
      <c r="M593" s="92">
        <f t="shared" si="51"/>
        <v>0</v>
      </c>
      <c r="N593" s="90">
        <f t="shared" si="52"/>
        <v>49010</v>
      </c>
      <c r="O593" s="93">
        <v>69040</v>
      </c>
      <c r="P593" s="89">
        <f t="shared" si="53"/>
        <v>49010</v>
      </c>
      <c r="Q593" s="89">
        <f t="shared" si="54"/>
        <v>0</v>
      </c>
      <c r="R593" s="315"/>
      <c r="S593" s="316"/>
      <c r="T593" s="70">
        <v>5</v>
      </c>
      <c r="U593" s="318"/>
    </row>
    <row r="594" spans="1:21">
      <c r="A594" s="317">
        <v>584</v>
      </c>
      <c r="B594" s="68" t="s">
        <v>1950</v>
      </c>
      <c r="C594" s="65" t="s">
        <v>12</v>
      </c>
      <c r="D594" s="66" t="s">
        <v>1982</v>
      </c>
      <c r="E594" s="67" t="s">
        <v>1983</v>
      </c>
      <c r="F594" s="68" t="s">
        <v>100</v>
      </c>
      <c r="G594" s="13" t="s">
        <v>1984</v>
      </c>
      <c r="H594" s="69" t="s">
        <v>18</v>
      </c>
      <c r="I594" s="51">
        <v>55210</v>
      </c>
      <c r="J594" s="128">
        <f>IF(H594="ครูผู้ช่วย",VLOOKUP(I594,[1]แผ่น1!$C$17:$E$18,3,TRUE),IF(H594="คศ.1",VLOOKUP(I594,[1]แผ่น1!$C$14:$E$15,3,TRUE),IF(H594="คศ.2",VLOOKUP(I594,[1]แผ่น1!$C$11:$E$12,3,TRUE),IF(H594="คศ.3",VLOOKUP(I594,[1]แผ่น1!$C$8:$E$9,3,TRUE),IF(H594="คศ.4",VLOOKUP(I594,[1]แผ่น1!$C$5:$E$6,3,TRUE),IF(H594="คศ.5",VLOOKUP(I594,[1]แผ่น1!$C$2:$E$3,3,TRUE),IF(H594="คศ.2(1)",VLOOKUP(I594,[1]แผ่น1!$C$14:$E$15,3,TRUE),IF(H594="คศ.3(2)",VLOOKUP(I594,[1]แผ่น1!$C$11:$E$12,3,TRUE),IF(H594="คศ.4(3)",VLOOKUP(I594,[1]แผ่น1!$C$8:$E$9,3,TRUE),IF(H594="คศ.5(4)",VLOOKUP(I594,[1]แผ่น1!$C$5:$E$6,3,TRUE),0))))))))))</f>
        <v>49330</v>
      </c>
      <c r="L594" s="91">
        <f t="shared" si="50"/>
        <v>0</v>
      </c>
      <c r="M594" s="92">
        <f t="shared" si="51"/>
        <v>0</v>
      </c>
      <c r="N594" s="90">
        <f t="shared" si="52"/>
        <v>55210</v>
      </c>
      <c r="O594" s="93">
        <v>69040</v>
      </c>
      <c r="P594" s="89">
        <f t="shared" si="53"/>
        <v>55210</v>
      </c>
      <c r="Q594" s="89">
        <f t="shared" si="54"/>
        <v>0</v>
      </c>
      <c r="R594" s="315"/>
      <c r="S594" s="316"/>
      <c r="T594" s="70">
        <v>5</v>
      </c>
      <c r="U594" s="318"/>
    </row>
    <row r="595" spans="1:21">
      <c r="A595" s="317">
        <v>585</v>
      </c>
      <c r="B595" s="68" t="s">
        <v>1950</v>
      </c>
      <c r="C595" s="65" t="s">
        <v>19</v>
      </c>
      <c r="D595" s="66" t="s">
        <v>1985</v>
      </c>
      <c r="E595" s="67" t="s">
        <v>514</v>
      </c>
      <c r="F595" s="68" t="s">
        <v>100</v>
      </c>
      <c r="G595" s="13" t="s">
        <v>1986</v>
      </c>
      <c r="H595" s="69" t="s">
        <v>18</v>
      </c>
      <c r="I595" s="51">
        <v>48480</v>
      </c>
      <c r="J595" s="128">
        <f>IF(H595="ครูผู้ช่วย",VLOOKUP(I595,[1]แผ่น1!$C$17:$E$18,3,TRUE),IF(H595="คศ.1",VLOOKUP(I595,[1]แผ่น1!$C$14:$E$15,3,TRUE),IF(H595="คศ.2",VLOOKUP(I595,[1]แผ่น1!$C$11:$E$12,3,TRUE),IF(H595="คศ.3",VLOOKUP(I595,[1]แผ่น1!$C$8:$E$9,3,TRUE),IF(H595="คศ.4",VLOOKUP(I595,[1]แผ่น1!$C$5:$E$6,3,TRUE),IF(H595="คศ.5",VLOOKUP(I595,[1]แผ่น1!$C$2:$E$3,3,TRUE),IF(H595="คศ.2(1)",VLOOKUP(I595,[1]แผ่น1!$C$14:$E$15,3,TRUE),IF(H595="คศ.3(2)",VLOOKUP(I595,[1]แผ่น1!$C$11:$E$12,3,TRUE),IF(H595="คศ.4(3)",VLOOKUP(I595,[1]แผ่น1!$C$8:$E$9,3,TRUE),IF(H595="คศ.5(4)",VLOOKUP(I595,[1]แผ่น1!$C$5:$E$6,3,TRUE),0))))))))))</f>
        <v>49330</v>
      </c>
      <c r="L595" s="91">
        <f t="shared" si="50"/>
        <v>0</v>
      </c>
      <c r="M595" s="92">
        <f t="shared" si="51"/>
        <v>0</v>
      </c>
      <c r="N595" s="90">
        <f t="shared" si="52"/>
        <v>48480</v>
      </c>
      <c r="O595" s="93">
        <v>69040</v>
      </c>
      <c r="P595" s="89">
        <f t="shared" si="53"/>
        <v>48480</v>
      </c>
      <c r="Q595" s="89">
        <f t="shared" si="54"/>
        <v>0</v>
      </c>
      <c r="R595" s="315"/>
      <c r="S595" s="316"/>
      <c r="T595" s="70">
        <v>5</v>
      </c>
      <c r="U595" s="318"/>
    </row>
    <row r="596" spans="1:21">
      <c r="A596" s="317">
        <v>586</v>
      </c>
      <c r="B596" s="68" t="s">
        <v>1950</v>
      </c>
      <c r="C596" s="65" t="s">
        <v>12</v>
      </c>
      <c r="D596" s="66" t="s">
        <v>1987</v>
      </c>
      <c r="E596" s="67" t="s">
        <v>1988</v>
      </c>
      <c r="F596" s="68" t="s">
        <v>100</v>
      </c>
      <c r="G596" s="13" t="s">
        <v>1989</v>
      </c>
      <c r="H596" s="69" t="s">
        <v>18</v>
      </c>
      <c r="I596" s="51">
        <v>64130</v>
      </c>
      <c r="J596" s="128">
        <f>IF(H596="ครูผู้ช่วย",VLOOKUP(I596,[1]แผ่น1!$C$17:$E$18,3,TRUE),IF(H596="คศ.1",VLOOKUP(I596,[1]แผ่น1!$C$14:$E$15,3,TRUE),IF(H596="คศ.2",VLOOKUP(I596,[1]แผ่น1!$C$11:$E$12,3,TRUE),IF(H596="คศ.3",VLOOKUP(I596,[1]แผ่น1!$C$8:$E$9,3,TRUE),IF(H596="คศ.4",VLOOKUP(I596,[1]แผ่น1!$C$5:$E$6,3,TRUE),IF(H596="คศ.5",VLOOKUP(I596,[1]แผ่น1!$C$2:$E$3,3,TRUE),IF(H596="คศ.2(1)",VLOOKUP(I596,[1]แผ่น1!$C$14:$E$15,3,TRUE),IF(H596="คศ.3(2)",VLOOKUP(I596,[1]แผ่น1!$C$11:$E$12,3,TRUE),IF(H596="คศ.4(3)",VLOOKUP(I596,[1]แผ่น1!$C$8:$E$9,3,TRUE),IF(H596="คศ.5(4)",VLOOKUP(I596,[1]แผ่น1!$C$5:$E$6,3,TRUE),0))))))))))</f>
        <v>49330</v>
      </c>
      <c r="L596" s="91">
        <f t="shared" si="50"/>
        <v>0</v>
      </c>
      <c r="M596" s="92">
        <f t="shared" si="51"/>
        <v>0</v>
      </c>
      <c r="N596" s="90">
        <f t="shared" si="52"/>
        <v>64130</v>
      </c>
      <c r="O596" s="93">
        <v>69040</v>
      </c>
      <c r="P596" s="89">
        <f t="shared" si="53"/>
        <v>64130</v>
      </c>
      <c r="Q596" s="89">
        <f t="shared" si="54"/>
        <v>0</v>
      </c>
      <c r="R596" s="315"/>
      <c r="S596" s="316"/>
      <c r="T596" s="70">
        <v>5</v>
      </c>
      <c r="U596" s="318"/>
    </row>
    <row r="597" spans="1:21">
      <c r="A597" s="317">
        <v>587</v>
      </c>
      <c r="B597" s="68" t="s">
        <v>1950</v>
      </c>
      <c r="C597" s="65" t="s">
        <v>19</v>
      </c>
      <c r="D597" s="66" t="s">
        <v>185</v>
      </c>
      <c r="E597" s="67" t="s">
        <v>1990</v>
      </c>
      <c r="F597" s="68" t="s">
        <v>100</v>
      </c>
      <c r="G597" s="13" t="s">
        <v>1991</v>
      </c>
      <c r="H597" s="69" t="s">
        <v>18</v>
      </c>
      <c r="I597" s="51">
        <v>49730</v>
      </c>
      <c r="J597" s="128">
        <f>IF(H597="ครูผู้ช่วย",VLOOKUP(I597,[1]แผ่น1!$C$17:$E$18,3,TRUE),IF(H597="คศ.1",VLOOKUP(I597,[1]แผ่น1!$C$14:$E$15,3,TRUE),IF(H597="คศ.2",VLOOKUP(I597,[1]แผ่น1!$C$11:$E$12,3,TRUE),IF(H597="คศ.3",VLOOKUP(I597,[1]แผ่น1!$C$8:$E$9,3,TRUE),IF(H597="คศ.4",VLOOKUP(I597,[1]แผ่น1!$C$5:$E$6,3,TRUE),IF(H597="คศ.5",VLOOKUP(I597,[1]แผ่น1!$C$2:$E$3,3,TRUE),IF(H597="คศ.2(1)",VLOOKUP(I597,[1]แผ่น1!$C$14:$E$15,3,TRUE),IF(H597="คศ.3(2)",VLOOKUP(I597,[1]แผ่น1!$C$11:$E$12,3,TRUE),IF(H597="คศ.4(3)",VLOOKUP(I597,[1]แผ่น1!$C$8:$E$9,3,TRUE),IF(H597="คศ.5(4)",VLOOKUP(I597,[1]แผ่น1!$C$5:$E$6,3,TRUE),0))))))))))</f>
        <v>49330</v>
      </c>
      <c r="L597" s="91">
        <f t="shared" ref="L597:L660" si="55">J597*K597/100</f>
        <v>0</v>
      </c>
      <c r="M597" s="92">
        <f t="shared" ref="M597:M660" si="56">CEILING(J597*K597/100,10)</f>
        <v>0</v>
      </c>
      <c r="N597" s="90">
        <f t="shared" ref="N597:N660" si="57">I597+M597</f>
        <v>49730</v>
      </c>
      <c r="O597" s="93">
        <v>69040</v>
      </c>
      <c r="P597" s="89">
        <f t="shared" ref="P597:P660" si="58">IF(N597&lt;=O597,N597,O597)</f>
        <v>49730</v>
      </c>
      <c r="Q597" s="89">
        <f t="shared" ref="Q597:Q660" si="59">IF(N597-O597&lt;0,0,N597-O597)</f>
        <v>0</v>
      </c>
      <c r="R597" s="315"/>
      <c r="S597" s="316"/>
      <c r="T597" s="70">
        <v>5</v>
      </c>
      <c r="U597" s="318"/>
    </row>
    <row r="598" spans="1:21">
      <c r="A598" s="317">
        <v>588</v>
      </c>
      <c r="B598" s="68" t="s">
        <v>1950</v>
      </c>
      <c r="C598" s="65" t="s">
        <v>19</v>
      </c>
      <c r="D598" s="66" t="s">
        <v>1992</v>
      </c>
      <c r="E598" s="67" t="s">
        <v>1993</v>
      </c>
      <c r="F598" s="68" t="s">
        <v>100</v>
      </c>
      <c r="G598" s="13" t="s">
        <v>1994</v>
      </c>
      <c r="H598" s="69" t="s">
        <v>18</v>
      </c>
      <c r="I598" s="51">
        <v>30920</v>
      </c>
      <c r="J598" s="128">
        <f>IF(H598="ครูผู้ช่วย",VLOOKUP(I598,[1]แผ่น1!$C$17:$E$18,3,TRUE),IF(H598="คศ.1",VLOOKUP(I598,[1]แผ่น1!$C$14:$E$15,3,TRUE),IF(H598="คศ.2",VLOOKUP(I598,[1]แผ่น1!$C$11:$E$12,3,TRUE),IF(H598="คศ.3",VLOOKUP(I598,[1]แผ่น1!$C$8:$E$9,3,TRUE),IF(H598="คศ.4",VLOOKUP(I598,[1]แผ่น1!$C$5:$E$6,3,TRUE),IF(H598="คศ.5",VLOOKUP(I598,[1]แผ่น1!$C$2:$E$3,3,TRUE),IF(H598="คศ.2(1)",VLOOKUP(I598,[1]แผ่น1!$C$14:$E$15,3,TRUE),IF(H598="คศ.3(2)",VLOOKUP(I598,[1]แผ่น1!$C$11:$E$12,3,TRUE),IF(H598="คศ.4(3)",VLOOKUP(I598,[1]แผ่น1!$C$8:$E$9,3,TRUE),IF(H598="คศ.5(4)",VLOOKUP(I598,[1]แผ่น1!$C$5:$E$6,3,TRUE),0))))))))))</f>
        <v>37200</v>
      </c>
      <c r="L598" s="91">
        <f t="shared" si="55"/>
        <v>0</v>
      </c>
      <c r="M598" s="92">
        <f t="shared" si="56"/>
        <v>0</v>
      </c>
      <c r="N598" s="90">
        <f t="shared" si="57"/>
        <v>30920</v>
      </c>
      <c r="O598" s="93">
        <v>69040</v>
      </c>
      <c r="P598" s="89">
        <f t="shared" si="58"/>
        <v>30920</v>
      </c>
      <c r="Q598" s="89">
        <f t="shared" si="59"/>
        <v>0</v>
      </c>
      <c r="R598" s="315"/>
      <c r="S598" s="316"/>
      <c r="T598" s="70">
        <v>5</v>
      </c>
      <c r="U598" s="318"/>
    </row>
    <row r="599" spans="1:21">
      <c r="A599" s="317">
        <v>589</v>
      </c>
      <c r="B599" s="68" t="s">
        <v>1950</v>
      </c>
      <c r="C599" s="65" t="s">
        <v>23</v>
      </c>
      <c r="D599" s="66" t="s">
        <v>90</v>
      </c>
      <c r="E599" s="67" t="s">
        <v>1995</v>
      </c>
      <c r="F599" s="68" t="s">
        <v>124</v>
      </c>
      <c r="G599" s="13" t="s">
        <v>1996</v>
      </c>
      <c r="H599" s="69" t="s">
        <v>124</v>
      </c>
      <c r="I599" s="51">
        <v>16830</v>
      </c>
      <c r="J599" s="128">
        <f>IF(H599="ครูผู้ช่วย",VLOOKUP(I599,[1]แผ่น1!$C$17:$E$18,3,TRUE),IF(H599="คศ.1",VLOOKUP(I599,[1]แผ่น1!$C$14:$E$15,3,TRUE),IF(H599="คศ.2",VLOOKUP(I599,[1]แผ่น1!$C$11:$E$12,3,TRUE),IF(H599="คศ.3",VLOOKUP(I599,[1]แผ่น1!$C$8:$E$9,3,TRUE),IF(H599="คศ.4",VLOOKUP(I599,[1]แผ่น1!$C$5:$E$6,3,TRUE),IF(H599="คศ.5",VLOOKUP(I599,[1]แผ่น1!$C$2:$E$3,3,TRUE),IF(H599="คศ.2(1)",VLOOKUP(I599,[1]แผ่น1!$C$14:$E$15,3,TRUE),IF(H599="คศ.3(2)",VLOOKUP(I599,[1]แผ่น1!$C$11:$E$12,3,TRUE),IF(H599="คศ.4(3)",VLOOKUP(I599,[1]แผ่น1!$C$8:$E$9,3,TRUE),IF(H599="คศ.5(4)",VLOOKUP(I599,[1]แผ่น1!$C$5:$E$6,3,TRUE),0))))))))))</f>
        <v>17480</v>
      </c>
      <c r="L599" s="91">
        <f t="shared" si="55"/>
        <v>0</v>
      </c>
      <c r="M599" s="92">
        <f t="shared" si="56"/>
        <v>0</v>
      </c>
      <c r="N599" s="90">
        <f t="shared" si="57"/>
        <v>16830</v>
      </c>
      <c r="O599" s="93">
        <v>24750</v>
      </c>
      <c r="P599" s="89">
        <f t="shared" si="58"/>
        <v>16830</v>
      </c>
      <c r="Q599" s="89">
        <f t="shared" si="59"/>
        <v>0</v>
      </c>
      <c r="R599" s="315"/>
      <c r="S599" s="316"/>
      <c r="T599" s="70">
        <v>5</v>
      </c>
      <c r="U599" s="318"/>
    </row>
    <row r="600" spans="1:21">
      <c r="A600" s="317">
        <v>590</v>
      </c>
      <c r="B600" s="68" t="s">
        <v>1950</v>
      </c>
      <c r="C600" s="65" t="s">
        <v>19</v>
      </c>
      <c r="D600" s="66" t="s">
        <v>1997</v>
      </c>
      <c r="E600" s="67" t="s">
        <v>1998</v>
      </c>
      <c r="F600" s="68" t="s">
        <v>100</v>
      </c>
      <c r="G600" s="13" t="s">
        <v>1999</v>
      </c>
      <c r="H600" s="69" t="s">
        <v>18</v>
      </c>
      <c r="I600" s="51">
        <v>31310</v>
      </c>
      <c r="J600" s="128">
        <f>IF(H600="ครูผู้ช่วย",VLOOKUP(I600,[1]แผ่น1!$C$17:$E$18,3,TRUE),IF(H600="คศ.1",VLOOKUP(I600,[1]แผ่น1!$C$14:$E$15,3,TRUE),IF(H600="คศ.2",VLOOKUP(I600,[1]แผ่น1!$C$11:$E$12,3,TRUE),IF(H600="คศ.3",VLOOKUP(I600,[1]แผ่น1!$C$8:$E$9,3,TRUE),IF(H600="คศ.4",VLOOKUP(I600,[1]แผ่น1!$C$5:$E$6,3,TRUE),IF(H600="คศ.5",VLOOKUP(I600,[1]แผ่น1!$C$2:$E$3,3,TRUE),IF(H600="คศ.2(1)",VLOOKUP(I600,[1]แผ่น1!$C$14:$E$15,3,TRUE),IF(H600="คศ.3(2)",VLOOKUP(I600,[1]แผ่น1!$C$11:$E$12,3,TRUE),IF(H600="คศ.4(3)",VLOOKUP(I600,[1]แผ่น1!$C$8:$E$9,3,TRUE),IF(H600="คศ.5(4)",VLOOKUP(I600,[1]แผ่น1!$C$5:$E$6,3,TRUE),0))))))))))</f>
        <v>37200</v>
      </c>
      <c r="L600" s="91">
        <f t="shared" si="55"/>
        <v>0</v>
      </c>
      <c r="M600" s="92">
        <f t="shared" si="56"/>
        <v>0</v>
      </c>
      <c r="N600" s="90">
        <f t="shared" si="57"/>
        <v>31310</v>
      </c>
      <c r="O600" s="93">
        <v>69040</v>
      </c>
      <c r="P600" s="89">
        <f t="shared" si="58"/>
        <v>31310</v>
      </c>
      <c r="Q600" s="89">
        <f t="shared" si="59"/>
        <v>0</v>
      </c>
      <c r="R600" s="315"/>
      <c r="S600" s="316"/>
      <c r="T600" s="70">
        <v>5</v>
      </c>
      <c r="U600" s="318"/>
    </row>
    <row r="601" spans="1:21">
      <c r="A601" s="317">
        <v>591</v>
      </c>
      <c r="B601" s="68" t="s">
        <v>1950</v>
      </c>
      <c r="C601" s="65" t="s">
        <v>12</v>
      </c>
      <c r="D601" s="66" t="s">
        <v>1461</v>
      </c>
      <c r="E601" s="67" t="s">
        <v>2000</v>
      </c>
      <c r="F601" s="68" t="s">
        <v>100</v>
      </c>
      <c r="G601" s="13" t="s">
        <v>2001</v>
      </c>
      <c r="H601" s="69" t="s">
        <v>18</v>
      </c>
      <c r="I601" s="51">
        <v>34360</v>
      </c>
      <c r="J601" s="128">
        <f>IF(H601="ครูผู้ช่วย",VLOOKUP(I601,[1]แผ่น1!$C$17:$E$18,3,TRUE),IF(H601="คศ.1",VLOOKUP(I601,[1]แผ่น1!$C$14:$E$15,3,TRUE),IF(H601="คศ.2",VLOOKUP(I601,[1]แผ่น1!$C$11:$E$12,3,TRUE),IF(H601="คศ.3",VLOOKUP(I601,[1]แผ่น1!$C$8:$E$9,3,TRUE),IF(H601="คศ.4",VLOOKUP(I601,[1]แผ่น1!$C$5:$E$6,3,TRUE),IF(H601="คศ.5",VLOOKUP(I601,[1]แผ่น1!$C$2:$E$3,3,TRUE),IF(H601="คศ.2(1)",VLOOKUP(I601,[1]แผ่น1!$C$14:$E$15,3,TRUE),IF(H601="คศ.3(2)",VLOOKUP(I601,[1]แผ่น1!$C$11:$E$12,3,TRUE),IF(H601="คศ.4(3)",VLOOKUP(I601,[1]แผ่น1!$C$8:$E$9,3,TRUE),IF(H601="คศ.5(4)",VLOOKUP(I601,[1]แผ่น1!$C$5:$E$6,3,TRUE),0))))))))))</f>
        <v>37200</v>
      </c>
      <c r="L601" s="91">
        <f t="shared" si="55"/>
        <v>0</v>
      </c>
      <c r="M601" s="92">
        <f t="shared" si="56"/>
        <v>0</v>
      </c>
      <c r="N601" s="90">
        <f t="shared" si="57"/>
        <v>34360</v>
      </c>
      <c r="O601" s="93">
        <v>69040</v>
      </c>
      <c r="P601" s="89">
        <f t="shared" si="58"/>
        <v>34360</v>
      </c>
      <c r="Q601" s="89">
        <f t="shared" si="59"/>
        <v>0</v>
      </c>
      <c r="R601" s="315"/>
      <c r="S601" s="316"/>
      <c r="T601" s="70">
        <v>5</v>
      </c>
      <c r="U601" s="318"/>
    </row>
    <row r="602" spans="1:21">
      <c r="A602" s="317">
        <v>592</v>
      </c>
      <c r="B602" s="68" t="s">
        <v>2004</v>
      </c>
      <c r="C602" s="65" t="s">
        <v>12</v>
      </c>
      <c r="D602" s="66" t="s">
        <v>2006</v>
      </c>
      <c r="E602" s="67" t="s">
        <v>2007</v>
      </c>
      <c r="F602" s="68" t="s">
        <v>100</v>
      </c>
      <c r="G602" s="13" t="s">
        <v>2008</v>
      </c>
      <c r="H602" s="69" t="s">
        <v>18</v>
      </c>
      <c r="I602" s="51">
        <v>69040</v>
      </c>
      <c r="J602" s="128">
        <f>IF(H602="ครูผู้ช่วย",VLOOKUP(I602,[1]แผ่น1!$C$17:$E$18,3,TRUE),IF(H602="คศ.1",VLOOKUP(I602,[1]แผ่น1!$C$14:$E$15,3,TRUE),IF(H602="คศ.2",VLOOKUP(I602,[1]แผ่น1!$C$11:$E$12,3,TRUE),IF(H602="คศ.3",VLOOKUP(I602,[1]แผ่น1!$C$8:$E$9,3,TRUE),IF(H602="คศ.4",VLOOKUP(I602,[1]แผ่น1!$C$5:$E$6,3,TRUE),IF(H602="คศ.5",VLOOKUP(I602,[1]แผ่น1!$C$2:$E$3,3,TRUE),IF(H602="คศ.2(1)",VLOOKUP(I602,[1]แผ่น1!$C$14:$E$15,3,TRUE),IF(H602="คศ.3(2)",VLOOKUP(I602,[1]แผ่น1!$C$11:$E$12,3,TRUE),IF(H602="คศ.4(3)",VLOOKUP(I602,[1]แผ่น1!$C$8:$E$9,3,TRUE),IF(H602="คศ.5(4)",VLOOKUP(I602,[1]แผ่น1!$C$5:$E$6,3,TRUE),0))))))))))</f>
        <v>49330</v>
      </c>
      <c r="L602" s="91">
        <f t="shared" si="55"/>
        <v>0</v>
      </c>
      <c r="M602" s="92">
        <f t="shared" si="56"/>
        <v>0</v>
      </c>
      <c r="N602" s="90">
        <f t="shared" si="57"/>
        <v>69040</v>
      </c>
      <c r="O602" s="93">
        <v>69040</v>
      </c>
      <c r="P602" s="89">
        <f t="shared" si="58"/>
        <v>69040</v>
      </c>
      <c r="Q602" s="89">
        <f t="shared" si="59"/>
        <v>0</v>
      </c>
      <c r="R602" s="315"/>
      <c r="S602" s="316"/>
      <c r="T602" s="70">
        <v>5</v>
      </c>
      <c r="U602" s="318"/>
    </row>
    <row r="603" spans="1:21">
      <c r="A603" s="317">
        <v>593</v>
      </c>
      <c r="B603" s="68" t="s">
        <v>2011</v>
      </c>
      <c r="C603" s="65" t="s">
        <v>23</v>
      </c>
      <c r="D603" s="66" t="s">
        <v>2013</v>
      </c>
      <c r="E603" s="67" t="s">
        <v>2014</v>
      </c>
      <c r="F603" s="68" t="s">
        <v>124</v>
      </c>
      <c r="G603" s="13" t="s">
        <v>2015</v>
      </c>
      <c r="H603" s="69" t="s">
        <v>124</v>
      </c>
      <c r="I603" s="51">
        <v>16670</v>
      </c>
      <c r="J603" s="128">
        <f>IF(H603="ครูผู้ช่วย",VLOOKUP(I603,[1]แผ่น1!$C$17:$E$18,3,TRUE),IF(H603="คศ.1",VLOOKUP(I603,[1]แผ่น1!$C$14:$E$15,3,TRUE),IF(H603="คศ.2",VLOOKUP(I603,[1]แผ่น1!$C$11:$E$12,3,TRUE),IF(H603="คศ.3",VLOOKUP(I603,[1]แผ่น1!$C$8:$E$9,3,TRUE),IF(H603="คศ.4",VLOOKUP(I603,[1]แผ่น1!$C$5:$E$6,3,TRUE),IF(H603="คศ.5",VLOOKUP(I603,[1]แผ่น1!$C$2:$E$3,3,TRUE),IF(H603="คศ.2(1)",VLOOKUP(I603,[1]แผ่น1!$C$14:$E$15,3,TRUE),IF(H603="คศ.3(2)",VLOOKUP(I603,[1]แผ่น1!$C$11:$E$12,3,TRUE),IF(H603="คศ.4(3)",VLOOKUP(I603,[1]แผ่น1!$C$8:$E$9,3,TRUE),IF(H603="คศ.5(4)",VLOOKUP(I603,[1]แผ่น1!$C$5:$E$6,3,TRUE),0))))))))))</f>
        <v>17480</v>
      </c>
      <c r="L603" s="91">
        <f t="shared" si="55"/>
        <v>0</v>
      </c>
      <c r="M603" s="92">
        <f t="shared" si="56"/>
        <v>0</v>
      </c>
      <c r="N603" s="90">
        <f t="shared" si="57"/>
        <v>16670</v>
      </c>
      <c r="O603" s="93">
        <v>24750</v>
      </c>
      <c r="P603" s="89">
        <f t="shared" si="58"/>
        <v>16670</v>
      </c>
      <c r="Q603" s="89">
        <f t="shared" si="59"/>
        <v>0</v>
      </c>
      <c r="R603" s="315"/>
      <c r="S603" s="316"/>
      <c r="T603" s="70">
        <v>5</v>
      </c>
      <c r="U603" s="318"/>
    </row>
    <row r="604" spans="1:21">
      <c r="A604" s="317">
        <v>594</v>
      </c>
      <c r="B604" s="68" t="s">
        <v>2011</v>
      </c>
      <c r="C604" s="65" t="s">
        <v>23</v>
      </c>
      <c r="D604" s="66" t="s">
        <v>2016</v>
      </c>
      <c r="E604" s="67" t="s">
        <v>2017</v>
      </c>
      <c r="F604" s="68" t="s">
        <v>100</v>
      </c>
      <c r="G604" s="13" t="s">
        <v>2018</v>
      </c>
      <c r="H604" s="69" t="s">
        <v>98</v>
      </c>
      <c r="I604" s="51">
        <v>20660</v>
      </c>
      <c r="J604" s="128">
        <f>IF(H604="ครูผู้ช่วย",VLOOKUP(I604,[1]แผ่น1!$C$17:$E$18,3,TRUE),IF(H604="คศ.1",VLOOKUP(I604,[1]แผ่น1!$C$14:$E$15,3,TRUE),IF(H604="คศ.2",VLOOKUP(I604,[1]แผ่น1!$C$11:$E$12,3,TRUE),IF(H604="คศ.3",VLOOKUP(I604,[1]แผ่น1!$C$8:$E$9,3,TRUE),IF(H604="คศ.4",VLOOKUP(I604,[1]แผ่น1!$C$5:$E$6,3,TRUE),IF(H604="คศ.5",VLOOKUP(I604,[1]แผ่น1!$C$2:$E$3,3,TRUE),IF(H604="คศ.2(1)",VLOOKUP(I604,[1]แผ่น1!$C$14:$E$15,3,TRUE),IF(H604="คศ.3(2)",VLOOKUP(I604,[1]แผ่น1!$C$11:$E$12,3,TRUE),IF(H604="คศ.4(3)",VLOOKUP(I604,[1]แผ่น1!$C$8:$E$9,3,TRUE),IF(H604="คศ.5(4)",VLOOKUP(I604,[1]แผ่น1!$C$5:$E$6,3,TRUE),0))))))))))</f>
        <v>22780</v>
      </c>
      <c r="L604" s="91">
        <f t="shared" si="55"/>
        <v>0</v>
      </c>
      <c r="M604" s="92">
        <f t="shared" si="56"/>
        <v>0</v>
      </c>
      <c r="N604" s="90">
        <f t="shared" si="57"/>
        <v>20660</v>
      </c>
      <c r="O604" s="93">
        <v>41620</v>
      </c>
      <c r="P604" s="89">
        <f t="shared" si="58"/>
        <v>20660</v>
      </c>
      <c r="Q604" s="89">
        <f t="shared" si="59"/>
        <v>0</v>
      </c>
      <c r="R604" s="315"/>
      <c r="S604" s="316"/>
      <c r="T604" s="70">
        <v>5</v>
      </c>
      <c r="U604" s="318"/>
    </row>
    <row r="605" spans="1:21">
      <c r="A605" s="317">
        <v>595</v>
      </c>
      <c r="B605" s="68" t="s">
        <v>2011</v>
      </c>
      <c r="C605" s="65" t="s">
        <v>19</v>
      </c>
      <c r="D605" s="66" t="s">
        <v>2019</v>
      </c>
      <c r="E605" s="67" t="s">
        <v>2020</v>
      </c>
      <c r="F605" s="68" t="s">
        <v>100</v>
      </c>
      <c r="G605" s="13" t="s">
        <v>2021</v>
      </c>
      <c r="H605" s="69" t="s">
        <v>98</v>
      </c>
      <c r="I605" s="51">
        <v>17910</v>
      </c>
      <c r="J605" s="128">
        <f>IF(H605="ครูผู้ช่วย",VLOOKUP(I605,[1]แผ่น1!$C$17:$E$18,3,TRUE),IF(H605="คศ.1",VLOOKUP(I605,[1]แผ่น1!$C$14:$E$15,3,TRUE),IF(H605="คศ.2",VLOOKUP(I605,[1]แผ่น1!$C$11:$E$12,3,TRUE),IF(H605="คศ.3",VLOOKUP(I605,[1]แผ่น1!$C$8:$E$9,3,TRUE),IF(H605="คศ.4",VLOOKUP(I605,[1]แผ่น1!$C$5:$E$6,3,TRUE),IF(H605="คศ.5",VLOOKUP(I605,[1]แผ่น1!$C$2:$E$3,3,TRUE),IF(H605="คศ.2(1)",VLOOKUP(I605,[1]แผ่น1!$C$14:$E$15,3,TRUE),IF(H605="คศ.3(2)",VLOOKUP(I605,[1]แผ่น1!$C$11:$E$12,3,TRUE),IF(H605="คศ.4(3)",VLOOKUP(I605,[1]แผ่น1!$C$8:$E$9,3,TRUE),IF(H605="คศ.5(4)",VLOOKUP(I605,[1]แผ่น1!$C$5:$E$6,3,TRUE),0))))))))))</f>
        <v>22780</v>
      </c>
      <c r="L605" s="91">
        <f t="shared" si="55"/>
        <v>0</v>
      </c>
      <c r="M605" s="92">
        <f t="shared" si="56"/>
        <v>0</v>
      </c>
      <c r="N605" s="90">
        <f t="shared" si="57"/>
        <v>17910</v>
      </c>
      <c r="O605" s="93">
        <v>41620</v>
      </c>
      <c r="P605" s="89">
        <f t="shared" si="58"/>
        <v>17910</v>
      </c>
      <c r="Q605" s="89">
        <f t="shared" si="59"/>
        <v>0</v>
      </c>
      <c r="R605" s="315"/>
      <c r="S605" s="316"/>
      <c r="T605" s="70">
        <v>5</v>
      </c>
      <c r="U605" s="318"/>
    </row>
    <row r="606" spans="1:21">
      <c r="A606" s="317">
        <v>596</v>
      </c>
      <c r="B606" s="68" t="s">
        <v>2011</v>
      </c>
      <c r="C606" s="65" t="s">
        <v>23</v>
      </c>
      <c r="D606" s="66" t="s">
        <v>2022</v>
      </c>
      <c r="E606" s="67" t="s">
        <v>2023</v>
      </c>
      <c r="F606" s="68" t="s">
        <v>100</v>
      </c>
      <c r="G606" s="13" t="s">
        <v>2024</v>
      </c>
      <c r="H606" s="69" t="s">
        <v>18</v>
      </c>
      <c r="I606" s="51">
        <v>51010</v>
      </c>
      <c r="J606" s="128">
        <f>IF(H606="ครูผู้ช่วย",VLOOKUP(I606,[1]แผ่น1!$C$17:$E$18,3,TRUE),IF(H606="คศ.1",VLOOKUP(I606,[1]แผ่น1!$C$14:$E$15,3,TRUE),IF(H606="คศ.2",VLOOKUP(I606,[1]แผ่น1!$C$11:$E$12,3,TRUE),IF(H606="คศ.3",VLOOKUP(I606,[1]แผ่น1!$C$8:$E$9,3,TRUE),IF(H606="คศ.4",VLOOKUP(I606,[1]แผ่น1!$C$5:$E$6,3,TRUE),IF(H606="คศ.5",VLOOKUP(I606,[1]แผ่น1!$C$2:$E$3,3,TRUE),IF(H606="คศ.2(1)",VLOOKUP(I606,[1]แผ่น1!$C$14:$E$15,3,TRUE),IF(H606="คศ.3(2)",VLOOKUP(I606,[1]แผ่น1!$C$11:$E$12,3,TRUE),IF(H606="คศ.4(3)",VLOOKUP(I606,[1]แผ่น1!$C$8:$E$9,3,TRUE),IF(H606="คศ.5(4)",VLOOKUP(I606,[1]แผ่น1!$C$5:$E$6,3,TRUE),0))))))))))</f>
        <v>49330</v>
      </c>
      <c r="L606" s="91">
        <f t="shared" si="55"/>
        <v>0</v>
      </c>
      <c r="M606" s="92">
        <f t="shared" si="56"/>
        <v>0</v>
      </c>
      <c r="N606" s="90">
        <f t="shared" si="57"/>
        <v>51010</v>
      </c>
      <c r="O606" s="93">
        <v>69040</v>
      </c>
      <c r="P606" s="89">
        <f t="shared" si="58"/>
        <v>51010</v>
      </c>
      <c r="Q606" s="89">
        <f t="shared" si="59"/>
        <v>0</v>
      </c>
      <c r="R606" s="315"/>
      <c r="S606" s="316"/>
      <c r="T606" s="70">
        <v>5</v>
      </c>
      <c r="U606" s="318"/>
    </row>
    <row r="607" spans="1:21">
      <c r="A607" s="317">
        <v>597</v>
      </c>
      <c r="B607" s="68" t="s">
        <v>2011</v>
      </c>
      <c r="C607" s="65" t="s">
        <v>12</v>
      </c>
      <c r="D607" s="66" t="s">
        <v>2025</v>
      </c>
      <c r="E607" s="67" t="s">
        <v>2026</v>
      </c>
      <c r="F607" s="68" t="s">
        <v>100</v>
      </c>
      <c r="G607" s="13" t="s">
        <v>2027</v>
      </c>
      <c r="H607" s="69" t="s">
        <v>98</v>
      </c>
      <c r="I607" s="51">
        <v>19020</v>
      </c>
      <c r="J607" s="128">
        <f>IF(H607="ครูผู้ช่วย",VLOOKUP(I607,[1]แผ่น1!$C$17:$E$18,3,TRUE),IF(H607="คศ.1",VLOOKUP(I607,[1]แผ่น1!$C$14:$E$15,3,TRUE),IF(H607="คศ.2",VLOOKUP(I607,[1]แผ่น1!$C$11:$E$12,3,TRUE),IF(H607="คศ.3",VLOOKUP(I607,[1]แผ่น1!$C$8:$E$9,3,TRUE),IF(H607="คศ.4",VLOOKUP(I607,[1]แผ่น1!$C$5:$E$6,3,TRUE),IF(H607="คศ.5",VLOOKUP(I607,[1]แผ่น1!$C$2:$E$3,3,TRUE),IF(H607="คศ.2(1)",VLOOKUP(I607,[1]แผ่น1!$C$14:$E$15,3,TRUE),IF(H607="คศ.3(2)",VLOOKUP(I607,[1]แผ่น1!$C$11:$E$12,3,TRUE),IF(H607="คศ.4(3)",VLOOKUP(I607,[1]แผ่น1!$C$8:$E$9,3,TRUE),IF(H607="คศ.5(4)",VLOOKUP(I607,[1]แผ่น1!$C$5:$E$6,3,TRUE),0))))))))))</f>
        <v>22780</v>
      </c>
      <c r="L607" s="91">
        <f t="shared" si="55"/>
        <v>0</v>
      </c>
      <c r="M607" s="92">
        <f t="shared" si="56"/>
        <v>0</v>
      </c>
      <c r="N607" s="90">
        <f t="shared" si="57"/>
        <v>19020</v>
      </c>
      <c r="O607" s="93">
        <v>41620</v>
      </c>
      <c r="P607" s="89">
        <f t="shared" si="58"/>
        <v>19020</v>
      </c>
      <c r="Q607" s="89">
        <f t="shared" si="59"/>
        <v>0</v>
      </c>
      <c r="R607" s="315"/>
      <c r="S607" s="316"/>
      <c r="T607" s="70">
        <v>5</v>
      </c>
      <c r="U607" s="318"/>
    </row>
    <row r="608" spans="1:21">
      <c r="A608" s="317">
        <v>598</v>
      </c>
      <c r="B608" s="68" t="s">
        <v>2011</v>
      </c>
      <c r="C608" s="65" t="s">
        <v>19</v>
      </c>
      <c r="D608" s="66" t="s">
        <v>2028</v>
      </c>
      <c r="E608" s="67" t="s">
        <v>2029</v>
      </c>
      <c r="F608" s="68" t="s">
        <v>100</v>
      </c>
      <c r="G608" s="13" t="s">
        <v>2030</v>
      </c>
      <c r="H608" s="69" t="s">
        <v>18</v>
      </c>
      <c r="I608" s="51">
        <v>30630</v>
      </c>
      <c r="J608" s="128">
        <f>IF(H608="ครูผู้ช่วย",VLOOKUP(I608,[1]แผ่น1!$C$17:$E$18,3,TRUE),IF(H608="คศ.1",VLOOKUP(I608,[1]แผ่น1!$C$14:$E$15,3,TRUE),IF(H608="คศ.2",VLOOKUP(I608,[1]แผ่น1!$C$11:$E$12,3,TRUE),IF(H608="คศ.3",VLOOKUP(I608,[1]แผ่น1!$C$8:$E$9,3,TRUE),IF(H608="คศ.4",VLOOKUP(I608,[1]แผ่น1!$C$5:$E$6,3,TRUE),IF(H608="คศ.5",VLOOKUP(I608,[1]แผ่น1!$C$2:$E$3,3,TRUE),IF(H608="คศ.2(1)",VLOOKUP(I608,[1]แผ่น1!$C$14:$E$15,3,TRUE),IF(H608="คศ.3(2)",VLOOKUP(I608,[1]แผ่น1!$C$11:$E$12,3,TRUE),IF(H608="คศ.4(3)",VLOOKUP(I608,[1]แผ่น1!$C$8:$E$9,3,TRUE),IF(H608="คศ.5(4)",VLOOKUP(I608,[1]แผ่น1!$C$5:$E$6,3,TRUE),0))))))))))</f>
        <v>37200</v>
      </c>
      <c r="L608" s="91">
        <f t="shared" si="55"/>
        <v>0</v>
      </c>
      <c r="M608" s="92">
        <f t="shared" si="56"/>
        <v>0</v>
      </c>
      <c r="N608" s="90">
        <f t="shared" si="57"/>
        <v>30630</v>
      </c>
      <c r="O608" s="93">
        <v>69040</v>
      </c>
      <c r="P608" s="89">
        <f t="shared" si="58"/>
        <v>30630</v>
      </c>
      <c r="Q608" s="89">
        <f t="shared" si="59"/>
        <v>0</v>
      </c>
      <c r="R608" s="315"/>
      <c r="S608" s="316"/>
      <c r="T608" s="70">
        <v>5</v>
      </c>
      <c r="U608" s="318"/>
    </row>
    <row r="609" spans="1:21">
      <c r="A609" s="317">
        <v>599</v>
      </c>
      <c r="B609" s="68" t="s">
        <v>2011</v>
      </c>
      <c r="C609" s="65" t="s">
        <v>19</v>
      </c>
      <c r="D609" s="66" t="s">
        <v>2031</v>
      </c>
      <c r="E609" s="67" t="s">
        <v>2032</v>
      </c>
      <c r="F609" s="68" t="s">
        <v>100</v>
      </c>
      <c r="G609" s="13" t="s">
        <v>2033</v>
      </c>
      <c r="H609" s="69" t="s">
        <v>98</v>
      </c>
      <c r="I609" s="51">
        <v>19260</v>
      </c>
      <c r="J609" s="128">
        <f>IF(H609="ครูผู้ช่วย",VLOOKUP(I609,[1]แผ่น1!$C$17:$E$18,3,TRUE),IF(H609="คศ.1",VLOOKUP(I609,[1]แผ่น1!$C$14:$E$15,3,TRUE),IF(H609="คศ.2",VLOOKUP(I609,[1]แผ่น1!$C$11:$E$12,3,TRUE),IF(H609="คศ.3",VLOOKUP(I609,[1]แผ่น1!$C$8:$E$9,3,TRUE),IF(H609="คศ.4",VLOOKUP(I609,[1]แผ่น1!$C$5:$E$6,3,TRUE),IF(H609="คศ.5",VLOOKUP(I609,[1]แผ่น1!$C$2:$E$3,3,TRUE),IF(H609="คศ.2(1)",VLOOKUP(I609,[1]แผ่น1!$C$14:$E$15,3,TRUE),IF(H609="คศ.3(2)",VLOOKUP(I609,[1]แผ่น1!$C$11:$E$12,3,TRUE),IF(H609="คศ.4(3)",VLOOKUP(I609,[1]แผ่น1!$C$8:$E$9,3,TRUE),IF(H609="คศ.5(4)",VLOOKUP(I609,[1]แผ่น1!$C$5:$E$6,3,TRUE),0))))))))))</f>
        <v>22780</v>
      </c>
      <c r="L609" s="91">
        <f t="shared" si="55"/>
        <v>0</v>
      </c>
      <c r="M609" s="92">
        <f t="shared" si="56"/>
        <v>0</v>
      </c>
      <c r="N609" s="90">
        <f t="shared" si="57"/>
        <v>19260</v>
      </c>
      <c r="O609" s="93">
        <v>41620</v>
      </c>
      <c r="P609" s="89">
        <f t="shared" si="58"/>
        <v>19260</v>
      </c>
      <c r="Q609" s="89">
        <f t="shared" si="59"/>
        <v>0</v>
      </c>
      <c r="R609" s="315"/>
      <c r="S609" s="316"/>
      <c r="T609" s="70">
        <v>5</v>
      </c>
      <c r="U609" s="318"/>
    </row>
    <row r="610" spans="1:21">
      <c r="A610" s="317">
        <v>600</v>
      </c>
      <c r="B610" s="68" t="s">
        <v>2011</v>
      </c>
      <c r="C610" s="65" t="s">
        <v>19</v>
      </c>
      <c r="D610" s="66" t="s">
        <v>2034</v>
      </c>
      <c r="E610" s="67" t="s">
        <v>2035</v>
      </c>
      <c r="F610" s="68" t="s">
        <v>124</v>
      </c>
      <c r="G610" s="13" t="s">
        <v>2036</v>
      </c>
      <c r="H610" s="69" t="s">
        <v>124</v>
      </c>
      <c r="I610" s="51">
        <v>17330</v>
      </c>
      <c r="J610" s="128">
        <f>IF(H610="ครูผู้ช่วย",VLOOKUP(I610,[1]แผ่น1!$C$17:$E$18,3,TRUE),IF(H610="คศ.1",VLOOKUP(I610,[1]แผ่น1!$C$14:$E$15,3,TRUE),IF(H610="คศ.2",VLOOKUP(I610,[1]แผ่น1!$C$11:$E$12,3,TRUE),IF(H610="คศ.3",VLOOKUP(I610,[1]แผ่น1!$C$8:$E$9,3,TRUE),IF(H610="คศ.4",VLOOKUP(I610,[1]แผ่น1!$C$5:$E$6,3,TRUE),IF(H610="คศ.5",VLOOKUP(I610,[1]แผ่น1!$C$2:$E$3,3,TRUE),IF(H610="คศ.2(1)",VLOOKUP(I610,[1]แผ่น1!$C$14:$E$15,3,TRUE),IF(H610="คศ.3(2)",VLOOKUP(I610,[1]แผ่น1!$C$11:$E$12,3,TRUE),IF(H610="คศ.4(3)",VLOOKUP(I610,[1]แผ่น1!$C$8:$E$9,3,TRUE),IF(H610="คศ.5(4)",VLOOKUP(I610,[1]แผ่น1!$C$5:$E$6,3,TRUE),0))))))))))</f>
        <v>17480</v>
      </c>
      <c r="L610" s="91">
        <f t="shared" si="55"/>
        <v>0</v>
      </c>
      <c r="M610" s="92">
        <f t="shared" si="56"/>
        <v>0</v>
      </c>
      <c r="N610" s="90">
        <f t="shared" si="57"/>
        <v>17330</v>
      </c>
      <c r="O610" s="93">
        <v>24750</v>
      </c>
      <c r="P610" s="89">
        <f t="shared" si="58"/>
        <v>17330</v>
      </c>
      <c r="Q610" s="89">
        <f t="shared" si="59"/>
        <v>0</v>
      </c>
      <c r="R610" s="315"/>
      <c r="S610" s="316"/>
      <c r="T610" s="70">
        <v>5</v>
      </c>
      <c r="U610" s="318"/>
    </row>
    <row r="611" spans="1:21">
      <c r="A611" s="317">
        <v>601</v>
      </c>
      <c r="B611" s="68" t="s">
        <v>2011</v>
      </c>
      <c r="C611" s="65" t="s">
        <v>23</v>
      </c>
      <c r="D611" s="66" t="s">
        <v>2037</v>
      </c>
      <c r="E611" s="67" t="s">
        <v>2038</v>
      </c>
      <c r="F611" s="68" t="s">
        <v>100</v>
      </c>
      <c r="G611" s="13" t="s">
        <v>2039</v>
      </c>
      <c r="H611" s="69" t="s">
        <v>18</v>
      </c>
      <c r="I611" s="51">
        <v>59850</v>
      </c>
      <c r="J611" s="128">
        <f>IF(H611="ครูผู้ช่วย",VLOOKUP(I611,[1]แผ่น1!$C$17:$E$18,3,TRUE),IF(H611="คศ.1",VLOOKUP(I611,[1]แผ่น1!$C$14:$E$15,3,TRUE),IF(H611="คศ.2",VLOOKUP(I611,[1]แผ่น1!$C$11:$E$12,3,TRUE),IF(H611="คศ.3",VLOOKUP(I611,[1]แผ่น1!$C$8:$E$9,3,TRUE),IF(H611="คศ.4",VLOOKUP(I611,[1]แผ่น1!$C$5:$E$6,3,TRUE),IF(H611="คศ.5",VLOOKUP(I611,[1]แผ่น1!$C$2:$E$3,3,TRUE),IF(H611="คศ.2(1)",VLOOKUP(I611,[1]แผ่น1!$C$14:$E$15,3,TRUE),IF(H611="คศ.3(2)",VLOOKUP(I611,[1]แผ่น1!$C$11:$E$12,3,TRUE),IF(H611="คศ.4(3)",VLOOKUP(I611,[1]แผ่น1!$C$8:$E$9,3,TRUE),IF(H611="คศ.5(4)",VLOOKUP(I611,[1]แผ่น1!$C$5:$E$6,3,TRUE),0))))))))))</f>
        <v>49330</v>
      </c>
      <c r="L611" s="91">
        <f t="shared" si="55"/>
        <v>0</v>
      </c>
      <c r="M611" s="92">
        <f t="shared" si="56"/>
        <v>0</v>
      </c>
      <c r="N611" s="90">
        <f t="shared" si="57"/>
        <v>59850</v>
      </c>
      <c r="O611" s="93">
        <v>69040</v>
      </c>
      <c r="P611" s="89">
        <f t="shared" si="58"/>
        <v>59850</v>
      </c>
      <c r="Q611" s="89">
        <f t="shared" si="59"/>
        <v>0</v>
      </c>
      <c r="R611" s="315"/>
      <c r="S611" s="316"/>
      <c r="T611" s="70">
        <v>5</v>
      </c>
      <c r="U611" s="318"/>
    </row>
    <row r="612" spans="1:21">
      <c r="A612" s="317">
        <v>602</v>
      </c>
      <c r="B612" s="68" t="s">
        <v>2011</v>
      </c>
      <c r="C612" s="65" t="s">
        <v>12</v>
      </c>
      <c r="D612" s="66" t="s">
        <v>2040</v>
      </c>
      <c r="E612" s="67" t="s">
        <v>2023</v>
      </c>
      <c r="F612" s="68" t="s">
        <v>100</v>
      </c>
      <c r="G612" s="13" t="s">
        <v>2041</v>
      </c>
      <c r="H612" s="69" t="s">
        <v>18</v>
      </c>
      <c r="I612" s="51">
        <v>48140</v>
      </c>
      <c r="J612" s="128">
        <f>IF(H612="ครูผู้ช่วย",VLOOKUP(I612,[1]แผ่น1!$C$17:$E$18,3,TRUE),IF(H612="คศ.1",VLOOKUP(I612,[1]แผ่น1!$C$14:$E$15,3,TRUE),IF(H612="คศ.2",VLOOKUP(I612,[1]แผ่น1!$C$11:$E$12,3,TRUE),IF(H612="คศ.3",VLOOKUP(I612,[1]แผ่น1!$C$8:$E$9,3,TRUE),IF(H612="คศ.4",VLOOKUP(I612,[1]แผ่น1!$C$5:$E$6,3,TRUE),IF(H612="คศ.5",VLOOKUP(I612,[1]แผ่น1!$C$2:$E$3,3,TRUE),IF(H612="คศ.2(1)",VLOOKUP(I612,[1]แผ่น1!$C$14:$E$15,3,TRUE),IF(H612="คศ.3(2)",VLOOKUP(I612,[1]แผ่น1!$C$11:$E$12,3,TRUE),IF(H612="คศ.4(3)",VLOOKUP(I612,[1]แผ่น1!$C$8:$E$9,3,TRUE),IF(H612="คศ.5(4)",VLOOKUP(I612,[1]แผ่น1!$C$5:$E$6,3,TRUE),0))))))))))</f>
        <v>49330</v>
      </c>
      <c r="L612" s="91">
        <f t="shared" si="55"/>
        <v>0</v>
      </c>
      <c r="M612" s="92">
        <f t="shared" si="56"/>
        <v>0</v>
      </c>
      <c r="N612" s="90">
        <f t="shared" si="57"/>
        <v>48140</v>
      </c>
      <c r="O612" s="93">
        <v>69040</v>
      </c>
      <c r="P612" s="89">
        <f t="shared" si="58"/>
        <v>48140</v>
      </c>
      <c r="Q612" s="89">
        <f t="shared" si="59"/>
        <v>0</v>
      </c>
      <c r="R612" s="315"/>
      <c r="S612" s="316"/>
      <c r="T612" s="70">
        <v>5</v>
      </c>
      <c r="U612" s="318"/>
    </row>
    <row r="613" spans="1:21">
      <c r="A613" s="317">
        <v>603</v>
      </c>
      <c r="B613" s="68" t="s">
        <v>2011</v>
      </c>
      <c r="C613" s="65" t="s">
        <v>23</v>
      </c>
      <c r="D613" s="66" t="s">
        <v>2042</v>
      </c>
      <c r="E613" s="67" t="s">
        <v>2043</v>
      </c>
      <c r="F613" s="68" t="s">
        <v>100</v>
      </c>
      <c r="G613" s="13" t="s">
        <v>2044</v>
      </c>
      <c r="H613" s="69" t="s">
        <v>18</v>
      </c>
      <c r="I613" s="51">
        <v>47610</v>
      </c>
      <c r="J613" s="128">
        <f>IF(H613="ครูผู้ช่วย",VLOOKUP(I613,[1]แผ่น1!$C$17:$E$18,3,TRUE),IF(H613="คศ.1",VLOOKUP(I613,[1]แผ่น1!$C$14:$E$15,3,TRUE),IF(H613="คศ.2",VLOOKUP(I613,[1]แผ่น1!$C$11:$E$12,3,TRUE),IF(H613="คศ.3",VLOOKUP(I613,[1]แผ่น1!$C$8:$E$9,3,TRUE),IF(H613="คศ.4",VLOOKUP(I613,[1]แผ่น1!$C$5:$E$6,3,TRUE),IF(H613="คศ.5",VLOOKUP(I613,[1]แผ่น1!$C$2:$E$3,3,TRUE),IF(H613="คศ.2(1)",VLOOKUP(I613,[1]แผ่น1!$C$14:$E$15,3,TRUE),IF(H613="คศ.3(2)",VLOOKUP(I613,[1]แผ่น1!$C$11:$E$12,3,TRUE),IF(H613="คศ.4(3)",VLOOKUP(I613,[1]แผ่น1!$C$8:$E$9,3,TRUE),IF(H613="คศ.5(4)",VLOOKUP(I613,[1]แผ่น1!$C$5:$E$6,3,TRUE),0))))))))))</f>
        <v>49330</v>
      </c>
      <c r="L613" s="91">
        <f t="shared" si="55"/>
        <v>0</v>
      </c>
      <c r="M613" s="92">
        <f t="shared" si="56"/>
        <v>0</v>
      </c>
      <c r="N613" s="90">
        <f t="shared" si="57"/>
        <v>47610</v>
      </c>
      <c r="O613" s="93">
        <v>69040</v>
      </c>
      <c r="P613" s="89">
        <f t="shared" si="58"/>
        <v>47610</v>
      </c>
      <c r="Q613" s="89">
        <f t="shared" si="59"/>
        <v>0</v>
      </c>
      <c r="R613" s="315"/>
      <c r="S613" s="316"/>
      <c r="T613" s="70">
        <v>5</v>
      </c>
      <c r="U613" s="318"/>
    </row>
    <row r="614" spans="1:21">
      <c r="A614" s="317">
        <v>604</v>
      </c>
      <c r="B614" s="68" t="s">
        <v>2011</v>
      </c>
      <c r="C614" s="65" t="s">
        <v>23</v>
      </c>
      <c r="D614" s="66" t="s">
        <v>2045</v>
      </c>
      <c r="E614" s="67" t="s">
        <v>2046</v>
      </c>
      <c r="F614" s="68" t="s">
        <v>100</v>
      </c>
      <c r="G614" s="13" t="s">
        <v>2047</v>
      </c>
      <c r="H614" s="69" t="s">
        <v>18</v>
      </c>
      <c r="I614" s="51">
        <v>58730</v>
      </c>
      <c r="J614" s="128">
        <f>IF(H614="ครูผู้ช่วย",VLOOKUP(I614,[1]แผ่น1!$C$17:$E$18,3,TRUE),IF(H614="คศ.1",VLOOKUP(I614,[1]แผ่น1!$C$14:$E$15,3,TRUE),IF(H614="คศ.2",VLOOKUP(I614,[1]แผ่น1!$C$11:$E$12,3,TRUE),IF(H614="คศ.3",VLOOKUP(I614,[1]แผ่น1!$C$8:$E$9,3,TRUE),IF(H614="คศ.4",VLOOKUP(I614,[1]แผ่น1!$C$5:$E$6,3,TRUE),IF(H614="คศ.5",VLOOKUP(I614,[1]แผ่น1!$C$2:$E$3,3,TRUE),IF(H614="คศ.2(1)",VLOOKUP(I614,[1]แผ่น1!$C$14:$E$15,3,TRUE),IF(H614="คศ.3(2)",VLOOKUP(I614,[1]แผ่น1!$C$11:$E$12,3,TRUE),IF(H614="คศ.4(3)",VLOOKUP(I614,[1]แผ่น1!$C$8:$E$9,3,TRUE),IF(H614="คศ.5(4)",VLOOKUP(I614,[1]แผ่น1!$C$5:$E$6,3,TRUE),0))))))))))</f>
        <v>49330</v>
      </c>
      <c r="L614" s="91">
        <f t="shared" si="55"/>
        <v>0</v>
      </c>
      <c r="M614" s="92">
        <f t="shared" si="56"/>
        <v>0</v>
      </c>
      <c r="N614" s="90">
        <f t="shared" si="57"/>
        <v>58730</v>
      </c>
      <c r="O614" s="93">
        <v>69040</v>
      </c>
      <c r="P614" s="89">
        <f t="shared" si="58"/>
        <v>58730</v>
      </c>
      <c r="Q614" s="89">
        <f t="shared" si="59"/>
        <v>0</v>
      </c>
      <c r="R614" s="315"/>
      <c r="S614" s="316"/>
      <c r="T614" s="70">
        <v>5</v>
      </c>
      <c r="U614" s="318"/>
    </row>
    <row r="615" spans="1:21">
      <c r="A615" s="317">
        <v>605</v>
      </c>
      <c r="B615" s="68" t="s">
        <v>2011</v>
      </c>
      <c r="C615" s="65" t="s">
        <v>19</v>
      </c>
      <c r="D615" s="66" t="s">
        <v>2048</v>
      </c>
      <c r="E615" s="67" t="s">
        <v>2049</v>
      </c>
      <c r="F615" s="68" t="s">
        <v>100</v>
      </c>
      <c r="G615" s="13" t="s">
        <v>2050</v>
      </c>
      <c r="H615" s="69" t="s">
        <v>34</v>
      </c>
      <c r="I615" s="51">
        <v>27170</v>
      </c>
      <c r="J615" s="128">
        <f>IF(H615="ครูผู้ช่วย",VLOOKUP(I615,[1]แผ่น1!$C$17:$E$18,3,TRUE),IF(H615="คศ.1",VLOOKUP(I615,[1]แผ่น1!$C$14:$E$15,3,TRUE),IF(H615="คศ.2",VLOOKUP(I615,[1]แผ่น1!$C$11:$E$12,3,TRUE),IF(H615="คศ.3",VLOOKUP(I615,[1]แผ่น1!$C$8:$E$9,3,TRUE),IF(H615="คศ.4",VLOOKUP(I615,[1]แผ่น1!$C$5:$E$6,3,TRUE),IF(H615="คศ.5",VLOOKUP(I615,[1]แผ่น1!$C$2:$E$3,3,TRUE),IF(H615="คศ.2(1)",VLOOKUP(I615,[1]แผ่น1!$C$14:$E$15,3,TRUE),IF(H615="คศ.3(2)",VLOOKUP(I615,[1]แผ่น1!$C$11:$E$12,3,TRUE),IF(H615="คศ.4(3)",VLOOKUP(I615,[1]แผ่น1!$C$8:$E$9,3,TRUE),IF(H615="คศ.5(4)",VLOOKUP(I615,[1]แผ่น1!$C$5:$E$6,3,TRUE),0))))))))))</f>
        <v>30200</v>
      </c>
      <c r="L615" s="91">
        <f t="shared" si="55"/>
        <v>0</v>
      </c>
      <c r="M615" s="92">
        <f t="shared" si="56"/>
        <v>0</v>
      </c>
      <c r="N615" s="90">
        <f t="shared" si="57"/>
        <v>27170</v>
      </c>
      <c r="O615" s="93">
        <v>58390</v>
      </c>
      <c r="P615" s="89">
        <f t="shared" si="58"/>
        <v>27170</v>
      </c>
      <c r="Q615" s="89">
        <f t="shared" si="59"/>
        <v>0</v>
      </c>
      <c r="R615" s="315"/>
      <c r="S615" s="316"/>
      <c r="T615" s="70">
        <v>5</v>
      </c>
      <c r="U615" s="318"/>
    </row>
    <row r="616" spans="1:21">
      <c r="A616" s="317">
        <v>606</v>
      </c>
      <c r="B616" s="68" t="s">
        <v>2011</v>
      </c>
      <c r="C616" s="65" t="s">
        <v>23</v>
      </c>
      <c r="D616" s="66" t="s">
        <v>2051</v>
      </c>
      <c r="E616" s="67" t="s">
        <v>2052</v>
      </c>
      <c r="F616" s="68" t="s">
        <v>100</v>
      </c>
      <c r="G616" s="13" t="s">
        <v>2053</v>
      </c>
      <c r="H616" s="69" t="s">
        <v>18</v>
      </c>
      <c r="I616" s="51">
        <v>38190</v>
      </c>
      <c r="J616" s="128">
        <f>IF(H616="ครูผู้ช่วย",VLOOKUP(I616,[1]แผ่น1!$C$17:$E$18,3,TRUE),IF(H616="คศ.1",VLOOKUP(I616,[1]แผ่น1!$C$14:$E$15,3,TRUE),IF(H616="คศ.2",VLOOKUP(I616,[1]แผ่น1!$C$11:$E$12,3,TRUE),IF(H616="คศ.3",VLOOKUP(I616,[1]แผ่น1!$C$8:$E$9,3,TRUE),IF(H616="คศ.4",VLOOKUP(I616,[1]แผ่น1!$C$5:$E$6,3,TRUE),IF(H616="คศ.5",VLOOKUP(I616,[1]แผ่น1!$C$2:$E$3,3,TRUE),IF(H616="คศ.2(1)",VLOOKUP(I616,[1]แผ่น1!$C$14:$E$15,3,TRUE),IF(H616="คศ.3(2)",VLOOKUP(I616,[1]แผ่น1!$C$11:$E$12,3,TRUE),IF(H616="คศ.4(3)",VLOOKUP(I616,[1]แผ่น1!$C$8:$E$9,3,TRUE),IF(H616="คศ.5(4)",VLOOKUP(I616,[1]แผ่น1!$C$5:$E$6,3,TRUE),0))))))))))</f>
        <v>37200</v>
      </c>
      <c r="L616" s="91">
        <f t="shared" si="55"/>
        <v>0</v>
      </c>
      <c r="M616" s="92">
        <f t="shared" si="56"/>
        <v>0</v>
      </c>
      <c r="N616" s="90">
        <f t="shared" si="57"/>
        <v>38190</v>
      </c>
      <c r="O616" s="93">
        <v>69040</v>
      </c>
      <c r="P616" s="89">
        <f t="shared" si="58"/>
        <v>38190</v>
      </c>
      <c r="Q616" s="89">
        <f t="shared" si="59"/>
        <v>0</v>
      </c>
      <c r="R616" s="315"/>
      <c r="S616" s="316"/>
      <c r="T616" s="70">
        <v>5</v>
      </c>
      <c r="U616" s="318"/>
    </row>
    <row r="617" spans="1:21">
      <c r="A617" s="317">
        <v>607</v>
      </c>
      <c r="B617" s="68" t="s">
        <v>2056</v>
      </c>
      <c r="C617" s="65" t="s">
        <v>19</v>
      </c>
      <c r="D617" s="66" t="s">
        <v>2058</v>
      </c>
      <c r="E617" s="67" t="s">
        <v>2059</v>
      </c>
      <c r="F617" s="68" t="s">
        <v>100</v>
      </c>
      <c r="G617" s="13" t="s">
        <v>2060</v>
      </c>
      <c r="H617" s="69" t="s">
        <v>18</v>
      </c>
      <c r="I617" s="51">
        <v>42690</v>
      </c>
      <c r="J617" s="128">
        <f>IF(H617="ครูผู้ช่วย",VLOOKUP(I617,[1]แผ่น1!$C$17:$E$18,3,TRUE),IF(H617="คศ.1",VLOOKUP(I617,[1]แผ่น1!$C$14:$E$15,3,TRUE),IF(H617="คศ.2",VLOOKUP(I617,[1]แผ่น1!$C$11:$E$12,3,TRUE),IF(H617="คศ.3",VLOOKUP(I617,[1]แผ่น1!$C$8:$E$9,3,TRUE),IF(H617="คศ.4",VLOOKUP(I617,[1]แผ่น1!$C$5:$E$6,3,TRUE),IF(H617="คศ.5",VLOOKUP(I617,[1]แผ่น1!$C$2:$E$3,3,TRUE),IF(H617="คศ.2(1)",VLOOKUP(I617,[1]แผ่น1!$C$14:$E$15,3,TRUE),IF(H617="คศ.3(2)",VLOOKUP(I617,[1]แผ่น1!$C$11:$E$12,3,TRUE),IF(H617="คศ.4(3)",VLOOKUP(I617,[1]แผ่น1!$C$8:$E$9,3,TRUE),IF(H617="คศ.5(4)",VLOOKUP(I617,[1]แผ่น1!$C$5:$E$6,3,TRUE),0))))))))))</f>
        <v>49330</v>
      </c>
      <c r="L617" s="91">
        <f t="shared" si="55"/>
        <v>0</v>
      </c>
      <c r="M617" s="92">
        <f t="shared" si="56"/>
        <v>0</v>
      </c>
      <c r="N617" s="90">
        <f t="shared" si="57"/>
        <v>42690</v>
      </c>
      <c r="O617" s="93">
        <v>69040</v>
      </c>
      <c r="P617" s="89">
        <f t="shared" si="58"/>
        <v>42690</v>
      </c>
      <c r="Q617" s="89">
        <f t="shared" si="59"/>
        <v>0</v>
      </c>
      <c r="R617" s="315"/>
      <c r="S617" s="316"/>
      <c r="T617" s="70">
        <v>5</v>
      </c>
      <c r="U617" s="318"/>
    </row>
    <row r="618" spans="1:21">
      <c r="A618" s="317">
        <v>608</v>
      </c>
      <c r="B618" s="68" t="s">
        <v>2056</v>
      </c>
      <c r="C618" s="65" t="s">
        <v>19</v>
      </c>
      <c r="D618" s="66" t="s">
        <v>2061</v>
      </c>
      <c r="E618" s="67" t="s">
        <v>1352</v>
      </c>
      <c r="F618" s="68" t="s">
        <v>100</v>
      </c>
      <c r="G618" s="13" t="s">
        <v>2062</v>
      </c>
      <c r="H618" s="69" t="s">
        <v>18</v>
      </c>
      <c r="I618" s="51">
        <v>44990</v>
      </c>
      <c r="J618" s="128">
        <f>IF(H618="ครูผู้ช่วย",VLOOKUP(I618,[1]แผ่น1!$C$17:$E$18,3,TRUE),IF(H618="คศ.1",VLOOKUP(I618,[1]แผ่น1!$C$14:$E$15,3,TRUE),IF(H618="คศ.2",VLOOKUP(I618,[1]แผ่น1!$C$11:$E$12,3,TRUE),IF(H618="คศ.3",VLOOKUP(I618,[1]แผ่น1!$C$8:$E$9,3,TRUE),IF(H618="คศ.4",VLOOKUP(I618,[1]แผ่น1!$C$5:$E$6,3,TRUE),IF(H618="คศ.5",VLOOKUP(I618,[1]แผ่น1!$C$2:$E$3,3,TRUE),IF(H618="คศ.2(1)",VLOOKUP(I618,[1]แผ่น1!$C$14:$E$15,3,TRUE),IF(H618="คศ.3(2)",VLOOKUP(I618,[1]แผ่น1!$C$11:$E$12,3,TRUE),IF(H618="คศ.4(3)",VLOOKUP(I618,[1]แผ่น1!$C$8:$E$9,3,TRUE),IF(H618="คศ.5(4)",VLOOKUP(I618,[1]แผ่น1!$C$5:$E$6,3,TRUE),0))))))))))</f>
        <v>49330</v>
      </c>
      <c r="L618" s="91">
        <f t="shared" si="55"/>
        <v>0</v>
      </c>
      <c r="M618" s="92">
        <f t="shared" si="56"/>
        <v>0</v>
      </c>
      <c r="N618" s="90">
        <f t="shared" si="57"/>
        <v>44990</v>
      </c>
      <c r="O618" s="93">
        <v>69040</v>
      </c>
      <c r="P618" s="89">
        <f t="shared" si="58"/>
        <v>44990</v>
      </c>
      <c r="Q618" s="89">
        <f t="shared" si="59"/>
        <v>0</v>
      </c>
      <c r="R618" s="315"/>
      <c r="S618" s="316"/>
      <c r="T618" s="70">
        <v>5</v>
      </c>
      <c r="U618" s="318"/>
    </row>
    <row r="619" spans="1:21">
      <c r="A619" s="317">
        <v>609</v>
      </c>
      <c r="B619" s="68" t="s">
        <v>2056</v>
      </c>
      <c r="C619" s="65" t="s">
        <v>19</v>
      </c>
      <c r="D619" s="66" t="s">
        <v>170</v>
      </c>
      <c r="E619" s="67" t="s">
        <v>2063</v>
      </c>
      <c r="F619" s="68" t="s">
        <v>100</v>
      </c>
      <c r="G619" s="13" t="s">
        <v>1224</v>
      </c>
      <c r="H619" s="69" t="s">
        <v>18</v>
      </c>
      <c r="I619" s="51">
        <v>47470</v>
      </c>
      <c r="J619" s="128">
        <f>IF(H619="ครูผู้ช่วย",VLOOKUP(I619,[1]แผ่น1!$C$17:$E$18,3,TRUE),IF(H619="คศ.1",VLOOKUP(I619,[1]แผ่น1!$C$14:$E$15,3,TRUE),IF(H619="คศ.2",VLOOKUP(I619,[1]แผ่น1!$C$11:$E$12,3,TRUE),IF(H619="คศ.3",VLOOKUP(I619,[1]แผ่น1!$C$8:$E$9,3,TRUE),IF(H619="คศ.4",VLOOKUP(I619,[1]แผ่น1!$C$5:$E$6,3,TRUE),IF(H619="คศ.5",VLOOKUP(I619,[1]แผ่น1!$C$2:$E$3,3,TRUE),IF(H619="คศ.2(1)",VLOOKUP(I619,[1]แผ่น1!$C$14:$E$15,3,TRUE),IF(H619="คศ.3(2)",VLOOKUP(I619,[1]แผ่น1!$C$11:$E$12,3,TRUE),IF(H619="คศ.4(3)",VLOOKUP(I619,[1]แผ่น1!$C$8:$E$9,3,TRUE),IF(H619="คศ.5(4)",VLOOKUP(I619,[1]แผ่น1!$C$5:$E$6,3,TRUE),0))))))))))</f>
        <v>49330</v>
      </c>
      <c r="L619" s="91">
        <f t="shared" si="55"/>
        <v>0</v>
      </c>
      <c r="M619" s="92">
        <f t="shared" si="56"/>
        <v>0</v>
      </c>
      <c r="N619" s="90">
        <f t="shared" si="57"/>
        <v>47470</v>
      </c>
      <c r="O619" s="93">
        <v>69040</v>
      </c>
      <c r="P619" s="89">
        <f t="shared" si="58"/>
        <v>47470</v>
      </c>
      <c r="Q619" s="89">
        <f t="shared" si="59"/>
        <v>0</v>
      </c>
      <c r="R619" s="315"/>
      <c r="S619" s="316"/>
      <c r="T619" s="70">
        <v>5</v>
      </c>
      <c r="U619" s="318"/>
    </row>
    <row r="620" spans="1:21">
      <c r="A620" s="317">
        <v>610</v>
      </c>
      <c r="B620" s="68" t="s">
        <v>2056</v>
      </c>
      <c r="C620" s="65" t="s">
        <v>19</v>
      </c>
      <c r="D620" s="66" t="s">
        <v>2064</v>
      </c>
      <c r="E620" s="67" t="s">
        <v>670</v>
      </c>
      <c r="F620" s="68" t="s">
        <v>124</v>
      </c>
      <c r="G620" s="23">
        <v>2103</v>
      </c>
      <c r="H620" s="69" t="s">
        <v>124</v>
      </c>
      <c r="I620" s="51">
        <v>16150</v>
      </c>
      <c r="J620" s="128">
        <f>IF(H620="ครูผู้ช่วย",VLOOKUP(I620,[1]แผ่น1!$C$17:$E$18,3,TRUE),IF(H620="คศ.1",VLOOKUP(I620,[1]แผ่น1!$C$14:$E$15,3,TRUE),IF(H620="คศ.2",VLOOKUP(I620,[1]แผ่น1!$C$11:$E$12,3,TRUE),IF(H620="คศ.3",VLOOKUP(I620,[1]แผ่น1!$C$8:$E$9,3,TRUE),IF(H620="คศ.4",VLOOKUP(I620,[1]แผ่น1!$C$5:$E$6,3,TRUE),IF(H620="คศ.5",VLOOKUP(I620,[1]แผ่น1!$C$2:$E$3,3,TRUE),IF(H620="คศ.2(1)",VLOOKUP(I620,[1]แผ่น1!$C$14:$E$15,3,TRUE),IF(H620="คศ.3(2)",VLOOKUP(I620,[1]แผ่น1!$C$11:$E$12,3,TRUE),IF(H620="คศ.4(3)",VLOOKUP(I620,[1]แผ่น1!$C$8:$E$9,3,TRUE),IF(H620="คศ.5(4)",VLOOKUP(I620,[1]แผ่น1!$C$5:$E$6,3,TRUE),0))))))))))</f>
        <v>17480</v>
      </c>
      <c r="L620" s="91">
        <f t="shared" si="55"/>
        <v>0</v>
      </c>
      <c r="M620" s="92">
        <f t="shared" si="56"/>
        <v>0</v>
      </c>
      <c r="N620" s="90">
        <f t="shared" si="57"/>
        <v>16150</v>
      </c>
      <c r="O620" s="93">
        <v>24750</v>
      </c>
      <c r="P620" s="89">
        <f t="shared" si="58"/>
        <v>16150</v>
      </c>
      <c r="Q620" s="89">
        <f t="shared" si="59"/>
        <v>0</v>
      </c>
      <c r="R620" s="315"/>
      <c r="S620" s="316"/>
      <c r="T620" s="70">
        <v>5</v>
      </c>
      <c r="U620" s="318"/>
    </row>
    <row r="621" spans="1:21">
      <c r="A621" s="317">
        <v>611</v>
      </c>
      <c r="B621" s="68" t="s">
        <v>2056</v>
      </c>
      <c r="C621" s="65" t="s">
        <v>19</v>
      </c>
      <c r="D621" s="66" t="s">
        <v>2065</v>
      </c>
      <c r="E621" s="67" t="s">
        <v>2066</v>
      </c>
      <c r="F621" s="68" t="s">
        <v>124</v>
      </c>
      <c r="G621" s="13" t="s">
        <v>2067</v>
      </c>
      <c r="H621" s="69" t="s">
        <v>124</v>
      </c>
      <c r="I621" s="51">
        <v>15800</v>
      </c>
      <c r="J621" s="128">
        <f>IF(H621="ครูผู้ช่วย",VLOOKUP(I621,[1]แผ่น1!$C$17:$E$18,3,TRUE),IF(H621="คศ.1",VLOOKUP(I621,[1]แผ่น1!$C$14:$E$15,3,TRUE),IF(H621="คศ.2",VLOOKUP(I621,[1]แผ่น1!$C$11:$E$12,3,TRUE),IF(H621="คศ.3",VLOOKUP(I621,[1]แผ่น1!$C$8:$E$9,3,TRUE),IF(H621="คศ.4",VLOOKUP(I621,[1]แผ่น1!$C$5:$E$6,3,TRUE),IF(H621="คศ.5",VLOOKUP(I621,[1]แผ่น1!$C$2:$E$3,3,TRUE),IF(H621="คศ.2(1)",VLOOKUP(I621,[1]แผ่น1!$C$14:$E$15,3,TRUE),IF(H621="คศ.3(2)",VLOOKUP(I621,[1]แผ่น1!$C$11:$E$12,3,TRUE),IF(H621="คศ.4(3)",VLOOKUP(I621,[1]แผ่น1!$C$8:$E$9,3,TRUE),IF(H621="คศ.5(4)",VLOOKUP(I621,[1]แผ่น1!$C$5:$E$6,3,TRUE),0))))))))))</f>
        <v>17480</v>
      </c>
      <c r="L621" s="91">
        <f t="shared" si="55"/>
        <v>0</v>
      </c>
      <c r="M621" s="92">
        <f t="shared" si="56"/>
        <v>0</v>
      </c>
      <c r="N621" s="90">
        <f t="shared" si="57"/>
        <v>15800</v>
      </c>
      <c r="O621" s="93">
        <v>24750</v>
      </c>
      <c r="P621" s="89">
        <f t="shared" si="58"/>
        <v>15800</v>
      </c>
      <c r="Q621" s="89">
        <f t="shared" si="59"/>
        <v>0</v>
      </c>
      <c r="R621" s="315"/>
      <c r="S621" s="316"/>
      <c r="T621" s="70">
        <v>5</v>
      </c>
      <c r="U621" s="318"/>
    </row>
    <row r="622" spans="1:21">
      <c r="A622" s="317">
        <v>612</v>
      </c>
      <c r="B622" s="68" t="s">
        <v>2070</v>
      </c>
      <c r="C622" s="65" t="s">
        <v>23</v>
      </c>
      <c r="D622" s="66" t="s">
        <v>995</v>
      </c>
      <c r="E622" s="67" t="s">
        <v>2072</v>
      </c>
      <c r="F622" s="68" t="s">
        <v>100</v>
      </c>
      <c r="G622" s="21">
        <v>6783</v>
      </c>
      <c r="H622" s="69" t="s">
        <v>98</v>
      </c>
      <c r="I622" s="51">
        <v>22630</v>
      </c>
      <c r="J622" s="128">
        <f>IF(H622="ครูผู้ช่วย",VLOOKUP(I622,[1]แผ่น1!$C$17:$E$18,3,TRUE),IF(H622="คศ.1",VLOOKUP(I622,[1]แผ่น1!$C$14:$E$15,3,TRUE),IF(H622="คศ.2",VLOOKUP(I622,[1]แผ่น1!$C$11:$E$12,3,TRUE),IF(H622="คศ.3",VLOOKUP(I622,[1]แผ่น1!$C$8:$E$9,3,TRUE),IF(H622="คศ.4",VLOOKUP(I622,[1]แผ่น1!$C$5:$E$6,3,TRUE),IF(H622="คศ.5",VLOOKUP(I622,[1]แผ่น1!$C$2:$E$3,3,TRUE),IF(H622="คศ.2(1)",VLOOKUP(I622,[1]แผ่น1!$C$14:$E$15,3,TRUE),IF(H622="คศ.3(2)",VLOOKUP(I622,[1]แผ่น1!$C$11:$E$12,3,TRUE),IF(H622="คศ.4(3)",VLOOKUP(I622,[1]แผ่น1!$C$8:$E$9,3,TRUE),IF(H622="คศ.5(4)",VLOOKUP(I622,[1]แผ่น1!$C$5:$E$6,3,TRUE),0))))))))))</f>
        <v>22780</v>
      </c>
      <c r="L622" s="91">
        <f t="shared" si="55"/>
        <v>0</v>
      </c>
      <c r="M622" s="92">
        <f t="shared" si="56"/>
        <v>0</v>
      </c>
      <c r="N622" s="90">
        <f t="shared" si="57"/>
        <v>22630</v>
      </c>
      <c r="O622" s="93">
        <v>41620</v>
      </c>
      <c r="P622" s="89">
        <f t="shared" si="58"/>
        <v>22630</v>
      </c>
      <c r="Q622" s="89">
        <f t="shared" si="59"/>
        <v>0</v>
      </c>
      <c r="R622" s="315"/>
      <c r="S622" s="316"/>
      <c r="T622" s="70">
        <v>5</v>
      </c>
      <c r="U622" s="318"/>
    </row>
    <row r="623" spans="1:21">
      <c r="A623" s="317">
        <v>613</v>
      </c>
      <c r="B623" s="68" t="s">
        <v>2070</v>
      </c>
      <c r="C623" s="65" t="s">
        <v>12</v>
      </c>
      <c r="D623" s="66" t="s">
        <v>2073</v>
      </c>
      <c r="E623" s="67" t="s">
        <v>2074</v>
      </c>
      <c r="F623" s="68" t="s">
        <v>100</v>
      </c>
      <c r="G623" s="13" t="s">
        <v>2075</v>
      </c>
      <c r="H623" s="69" t="s">
        <v>18</v>
      </c>
      <c r="I623" s="51">
        <v>59020</v>
      </c>
      <c r="J623" s="128">
        <f>IF(H623="ครูผู้ช่วย",VLOOKUP(I623,[1]แผ่น1!$C$17:$E$18,3,TRUE),IF(H623="คศ.1",VLOOKUP(I623,[1]แผ่น1!$C$14:$E$15,3,TRUE),IF(H623="คศ.2",VLOOKUP(I623,[1]แผ่น1!$C$11:$E$12,3,TRUE),IF(H623="คศ.3",VLOOKUP(I623,[1]แผ่น1!$C$8:$E$9,3,TRUE),IF(H623="คศ.4",VLOOKUP(I623,[1]แผ่น1!$C$5:$E$6,3,TRUE),IF(H623="คศ.5",VLOOKUP(I623,[1]แผ่น1!$C$2:$E$3,3,TRUE),IF(H623="คศ.2(1)",VLOOKUP(I623,[1]แผ่น1!$C$14:$E$15,3,TRUE),IF(H623="คศ.3(2)",VLOOKUP(I623,[1]แผ่น1!$C$11:$E$12,3,TRUE),IF(H623="คศ.4(3)",VLOOKUP(I623,[1]แผ่น1!$C$8:$E$9,3,TRUE),IF(H623="คศ.5(4)",VLOOKUP(I623,[1]แผ่น1!$C$5:$E$6,3,TRUE),0))))))))))</f>
        <v>49330</v>
      </c>
      <c r="L623" s="91">
        <f t="shared" si="55"/>
        <v>0</v>
      </c>
      <c r="M623" s="92">
        <f t="shared" si="56"/>
        <v>0</v>
      </c>
      <c r="N623" s="90">
        <f t="shared" si="57"/>
        <v>59020</v>
      </c>
      <c r="O623" s="93">
        <v>69040</v>
      </c>
      <c r="P623" s="89">
        <f t="shared" si="58"/>
        <v>59020</v>
      </c>
      <c r="Q623" s="89">
        <f t="shared" si="59"/>
        <v>0</v>
      </c>
      <c r="R623" s="315"/>
      <c r="S623" s="316"/>
      <c r="T623" s="70">
        <v>5</v>
      </c>
      <c r="U623" s="318"/>
    </row>
    <row r="624" spans="1:21">
      <c r="A624" s="317">
        <v>614</v>
      </c>
      <c r="B624" s="68" t="s">
        <v>2070</v>
      </c>
      <c r="C624" s="65" t="s">
        <v>23</v>
      </c>
      <c r="D624" s="66" t="s">
        <v>837</v>
      </c>
      <c r="E624" s="67" t="s">
        <v>2076</v>
      </c>
      <c r="F624" s="68" t="s">
        <v>100</v>
      </c>
      <c r="G624" s="13" t="s">
        <v>2077</v>
      </c>
      <c r="H624" s="69" t="s">
        <v>18</v>
      </c>
      <c r="I624" s="51">
        <v>50840</v>
      </c>
      <c r="J624" s="128">
        <f>IF(H624="ครูผู้ช่วย",VLOOKUP(I624,[1]แผ่น1!$C$17:$E$18,3,TRUE),IF(H624="คศ.1",VLOOKUP(I624,[1]แผ่น1!$C$14:$E$15,3,TRUE),IF(H624="คศ.2",VLOOKUP(I624,[1]แผ่น1!$C$11:$E$12,3,TRUE),IF(H624="คศ.3",VLOOKUP(I624,[1]แผ่น1!$C$8:$E$9,3,TRUE),IF(H624="คศ.4",VLOOKUP(I624,[1]แผ่น1!$C$5:$E$6,3,TRUE),IF(H624="คศ.5",VLOOKUP(I624,[1]แผ่น1!$C$2:$E$3,3,TRUE),IF(H624="คศ.2(1)",VLOOKUP(I624,[1]แผ่น1!$C$14:$E$15,3,TRUE),IF(H624="คศ.3(2)",VLOOKUP(I624,[1]แผ่น1!$C$11:$E$12,3,TRUE),IF(H624="คศ.4(3)",VLOOKUP(I624,[1]แผ่น1!$C$8:$E$9,3,TRUE),IF(H624="คศ.5(4)",VLOOKUP(I624,[1]แผ่น1!$C$5:$E$6,3,TRUE),0))))))))))</f>
        <v>49330</v>
      </c>
      <c r="L624" s="91">
        <f t="shared" si="55"/>
        <v>0</v>
      </c>
      <c r="M624" s="92">
        <f t="shared" si="56"/>
        <v>0</v>
      </c>
      <c r="N624" s="90">
        <f t="shared" si="57"/>
        <v>50840</v>
      </c>
      <c r="O624" s="93">
        <v>69040</v>
      </c>
      <c r="P624" s="89">
        <f t="shared" si="58"/>
        <v>50840</v>
      </c>
      <c r="Q624" s="89">
        <f t="shared" si="59"/>
        <v>0</v>
      </c>
      <c r="R624" s="315"/>
      <c r="S624" s="316"/>
      <c r="T624" s="70">
        <v>5</v>
      </c>
      <c r="U624" s="318"/>
    </row>
    <row r="625" spans="1:21">
      <c r="A625" s="317">
        <v>615</v>
      </c>
      <c r="B625" s="68" t="s">
        <v>2070</v>
      </c>
      <c r="C625" s="65" t="s">
        <v>12</v>
      </c>
      <c r="D625" s="66" t="s">
        <v>2078</v>
      </c>
      <c r="E625" s="67" t="s">
        <v>2079</v>
      </c>
      <c r="F625" s="68" t="s">
        <v>100</v>
      </c>
      <c r="G625" s="13" t="s">
        <v>2080</v>
      </c>
      <c r="H625" s="69" t="s">
        <v>18</v>
      </c>
      <c r="I625" s="51">
        <v>51190</v>
      </c>
      <c r="J625" s="128">
        <f>IF(H625="ครูผู้ช่วย",VLOOKUP(I625,[1]แผ่น1!$C$17:$E$18,3,TRUE),IF(H625="คศ.1",VLOOKUP(I625,[1]แผ่น1!$C$14:$E$15,3,TRUE),IF(H625="คศ.2",VLOOKUP(I625,[1]แผ่น1!$C$11:$E$12,3,TRUE),IF(H625="คศ.3",VLOOKUP(I625,[1]แผ่น1!$C$8:$E$9,3,TRUE),IF(H625="คศ.4",VLOOKUP(I625,[1]แผ่น1!$C$5:$E$6,3,TRUE),IF(H625="คศ.5",VLOOKUP(I625,[1]แผ่น1!$C$2:$E$3,3,TRUE),IF(H625="คศ.2(1)",VLOOKUP(I625,[1]แผ่น1!$C$14:$E$15,3,TRUE),IF(H625="คศ.3(2)",VLOOKUP(I625,[1]แผ่น1!$C$11:$E$12,3,TRUE),IF(H625="คศ.4(3)",VLOOKUP(I625,[1]แผ่น1!$C$8:$E$9,3,TRUE),IF(H625="คศ.5(4)",VLOOKUP(I625,[1]แผ่น1!$C$5:$E$6,3,TRUE),0))))))))))</f>
        <v>49330</v>
      </c>
      <c r="L625" s="91">
        <f t="shared" si="55"/>
        <v>0</v>
      </c>
      <c r="M625" s="92">
        <f t="shared" si="56"/>
        <v>0</v>
      </c>
      <c r="N625" s="90">
        <f t="shared" si="57"/>
        <v>51190</v>
      </c>
      <c r="O625" s="93">
        <v>69040</v>
      </c>
      <c r="P625" s="89">
        <f t="shared" si="58"/>
        <v>51190</v>
      </c>
      <c r="Q625" s="89">
        <f t="shared" si="59"/>
        <v>0</v>
      </c>
      <c r="R625" s="315"/>
      <c r="S625" s="316"/>
      <c r="T625" s="70">
        <v>5</v>
      </c>
      <c r="U625" s="318"/>
    </row>
    <row r="626" spans="1:21">
      <c r="A626" s="317">
        <v>616</v>
      </c>
      <c r="B626" s="68" t="s">
        <v>2083</v>
      </c>
      <c r="C626" s="65" t="s">
        <v>12</v>
      </c>
      <c r="D626" s="66" t="s">
        <v>2085</v>
      </c>
      <c r="E626" s="67" t="s">
        <v>2086</v>
      </c>
      <c r="F626" s="68" t="s">
        <v>100</v>
      </c>
      <c r="G626" s="13" t="s">
        <v>2087</v>
      </c>
      <c r="H626" s="69" t="s">
        <v>98</v>
      </c>
      <c r="I626" s="51">
        <v>23910</v>
      </c>
      <c r="J626" s="128">
        <f>IF(H626="ครูผู้ช่วย",VLOOKUP(I626,[1]แผ่น1!$C$17:$E$18,3,TRUE),IF(H626="คศ.1",VLOOKUP(I626,[1]แผ่น1!$C$14:$E$15,3,TRUE),IF(H626="คศ.2",VLOOKUP(I626,[1]แผ่น1!$C$11:$E$12,3,TRUE),IF(H626="คศ.3",VLOOKUP(I626,[1]แผ่น1!$C$8:$E$9,3,TRUE),IF(H626="คศ.4",VLOOKUP(I626,[1]แผ่น1!$C$5:$E$6,3,TRUE),IF(H626="คศ.5",VLOOKUP(I626,[1]แผ่น1!$C$2:$E$3,3,TRUE),IF(H626="คศ.2(1)",VLOOKUP(I626,[1]แผ่น1!$C$14:$E$15,3,TRUE),IF(H626="คศ.3(2)",VLOOKUP(I626,[1]แผ่น1!$C$11:$E$12,3,TRUE),IF(H626="คศ.4(3)",VLOOKUP(I626,[1]แผ่น1!$C$8:$E$9,3,TRUE),IF(H626="คศ.5(4)",VLOOKUP(I626,[1]แผ่น1!$C$5:$E$6,3,TRUE),0))))))))))</f>
        <v>22780</v>
      </c>
      <c r="L626" s="91">
        <f t="shared" si="55"/>
        <v>0</v>
      </c>
      <c r="M626" s="92">
        <f t="shared" si="56"/>
        <v>0</v>
      </c>
      <c r="N626" s="90">
        <f t="shared" si="57"/>
        <v>23910</v>
      </c>
      <c r="O626" s="93">
        <v>41620</v>
      </c>
      <c r="P626" s="89">
        <f t="shared" si="58"/>
        <v>23910</v>
      </c>
      <c r="Q626" s="89">
        <f t="shared" si="59"/>
        <v>0</v>
      </c>
      <c r="R626" s="315"/>
      <c r="S626" s="316"/>
      <c r="T626" s="70">
        <v>5</v>
      </c>
      <c r="U626" s="318"/>
    </row>
    <row r="627" spans="1:21">
      <c r="A627" s="317">
        <v>617</v>
      </c>
      <c r="B627" s="68" t="s">
        <v>2083</v>
      </c>
      <c r="C627" s="65" t="s">
        <v>12</v>
      </c>
      <c r="D627" s="66" t="s">
        <v>2088</v>
      </c>
      <c r="E627" s="67" t="s">
        <v>2089</v>
      </c>
      <c r="F627" s="68" t="s">
        <v>100</v>
      </c>
      <c r="G627" s="13" t="s">
        <v>2090</v>
      </c>
      <c r="H627" s="69" t="s">
        <v>98</v>
      </c>
      <c r="I627" s="51">
        <v>17920</v>
      </c>
      <c r="J627" s="128">
        <f>IF(H627="ครูผู้ช่วย",VLOOKUP(I627,[1]แผ่น1!$C$17:$E$18,3,TRUE),IF(H627="คศ.1",VLOOKUP(I627,[1]แผ่น1!$C$14:$E$15,3,TRUE),IF(H627="คศ.2",VLOOKUP(I627,[1]แผ่น1!$C$11:$E$12,3,TRUE),IF(H627="คศ.3",VLOOKUP(I627,[1]แผ่น1!$C$8:$E$9,3,TRUE),IF(H627="คศ.4",VLOOKUP(I627,[1]แผ่น1!$C$5:$E$6,3,TRUE),IF(H627="คศ.5",VLOOKUP(I627,[1]แผ่น1!$C$2:$E$3,3,TRUE),IF(H627="คศ.2(1)",VLOOKUP(I627,[1]แผ่น1!$C$14:$E$15,3,TRUE),IF(H627="คศ.3(2)",VLOOKUP(I627,[1]แผ่น1!$C$11:$E$12,3,TRUE),IF(H627="คศ.4(3)",VLOOKUP(I627,[1]แผ่น1!$C$8:$E$9,3,TRUE),IF(H627="คศ.5(4)",VLOOKUP(I627,[1]แผ่น1!$C$5:$E$6,3,TRUE),0))))))))))</f>
        <v>22780</v>
      </c>
      <c r="L627" s="91">
        <f t="shared" si="55"/>
        <v>0</v>
      </c>
      <c r="M627" s="92">
        <f t="shared" si="56"/>
        <v>0</v>
      </c>
      <c r="N627" s="90">
        <f t="shared" si="57"/>
        <v>17920</v>
      </c>
      <c r="O627" s="93">
        <v>41620</v>
      </c>
      <c r="P627" s="89">
        <f t="shared" si="58"/>
        <v>17920</v>
      </c>
      <c r="Q627" s="89">
        <f t="shared" si="59"/>
        <v>0</v>
      </c>
      <c r="R627" s="315"/>
      <c r="S627" s="316"/>
      <c r="T627" s="70">
        <v>5</v>
      </c>
      <c r="U627" s="318"/>
    </row>
    <row r="628" spans="1:21">
      <c r="A628" s="317">
        <v>618</v>
      </c>
      <c r="B628" s="68" t="s">
        <v>2083</v>
      </c>
      <c r="C628" s="65" t="s">
        <v>12</v>
      </c>
      <c r="D628" s="66" t="s">
        <v>2091</v>
      </c>
      <c r="E628" s="67" t="s">
        <v>2092</v>
      </c>
      <c r="F628" s="68" t="s">
        <v>100</v>
      </c>
      <c r="G628" s="13" t="s">
        <v>2093</v>
      </c>
      <c r="H628" s="69" t="s">
        <v>34</v>
      </c>
      <c r="I628" s="51">
        <v>29540</v>
      </c>
      <c r="J628" s="128">
        <f>IF(H628="ครูผู้ช่วย",VLOOKUP(I628,[1]แผ่น1!$C$17:$E$18,3,TRUE),IF(H628="คศ.1",VLOOKUP(I628,[1]แผ่น1!$C$14:$E$15,3,TRUE),IF(H628="คศ.2",VLOOKUP(I628,[1]แผ่น1!$C$11:$E$12,3,TRUE),IF(H628="คศ.3",VLOOKUP(I628,[1]แผ่น1!$C$8:$E$9,3,TRUE),IF(H628="คศ.4",VLOOKUP(I628,[1]แผ่น1!$C$5:$E$6,3,TRUE),IF(H628="คศ.5",VLOOKUP(I628,[1]แผ่น1!$C$2:$E$3,3,TRUE),IF(H628="คศ.2(1)",VLOOKUP(I628,[1]แผ่น1!$C$14:$E$15,3,TRUE),IF(H628="คศ.3(2)",VLOOKUP(I628,[1]แผ่น1!$C$11:$E$12,3,TRUE),IF(H628="คศ.4(3)",VLOOKUP(I628,[1]แผ่น1!$C$8:$E$9,3,TRUE),IF(H628="คศ.5(4)",VLOOKUP(I628,[1]แผ่น1!$C$5:$E$6,3,TRUE),0))))))))))</f>
        <v>30200</v>
      </c>
      <c r="L628" s="91">
        <f t="shared" si="55"/>
        <v>0</v>
      </c>
      <c r="M628" s="92">
        <f t="shared" si="56"/>
        <v>0</v>
      </c>
      <c r="N628" s="90">
        <f t="shared" si="57"/>
        <v>29540</v>
      </c>
      <c r="O628" s="93">
        <v>58390</v>
      </c>
      <c r="P628" s="89">
        <f t="shared" si="58"/>
        <v>29540</v>
      </c>
      <c r="Q628" s="89">
        <f t="shared" si="59"/>
        <v>0</v>
      </c>
      <c r="R628" s="315"/>
      <c r="S628" s="316"/>
      <c r="T628" s="70">
        <v>5</v>
      </c>
      <c r="U628" s="318"/>
    </row>
    <row r="629" spans="1:21">
      <c r="A629" s="317">
        <v>619</v>
      </c>
      <c r="B629" s="68" t="s">
        <v>2083</v>
      </c>
      <c r="C629" s="65" t="s">
        <v>12</v>
      </c>
      <c r="D629" s="66" t="s">
        <v>2094</v>
      </c>
      <c r="E629" s="67" t="s">
        <v>2095</v>
      </c>
      <c r="F629" s="68" t="s">
        <v>100</v>
      </c>
      <c r="G629" s="13" t="s">
        <v>2096</v>
      </c>
      <c r="H629" s="69" t="s">
        <v>18</v>
      </c>
      <c r="I629" s="51">
        <v>37710</v>
      </c>
      <c r="J629" s="128">
        <f>IF(H629="ครูผู้ช่วย",VLOOKUP(I629,[1]แผ่น1!$C$17:$E$18,3,TRUE),IF(H629="คศ.1",VLOOKUP(I629,[1]แผ่น1!$C$14:$E$15,3,TRUE),IF(H629="คศ.2",VLOOKUP(I629,[1]แผ่น1!$C$11:$E$12,3,TRUE),IF(H629="คศ.3",VLOOKUP(I629,[1]แผ่น1!$C$8:$E$9,3,TRUE),IF(H629="คศ.4",VLOOKUP(I629,[1]แผ่น1!$C$5:$E$6,3,TRUE),IF(H629="คศ.5",VLOOKUP(I629,[1]แผ่น1!$C$2:$E$3,3,TRUE),IF(H629="คศ.2(1)",VLOOKUP(I629,[1]แผ่น1!$C$14:$E$15,3,TRUE),IF(H629="คศ.3(2)",VLOOKUP(I629,[1]แผ่น1!$C$11:$E$12,3,TRUE),IF(H629="คศ.4(3)",VLOOKUP(I629,[1]แผ่น1!$C$8:$E$9,3,TRUE),IF(H629="คศ.5(4)",VLOOKUP(I629,[1]แผ่น1!$C$5:$E$6,3,TRUE),0))))))))))</f>
        <v>37200</v>
      </c>
      <c r="L629" s="91">
        <f t="shared" si="55"/>
        <v>0</v>
      </c>
      <c r="M629" s="92">
        <f t="shared" si="56"/>
        <v>0</v>
      </c>
      <c r="N629" s="90">
        <f t="shared" si="57"/>
        <v>37710</v>
      </c>
      <c r="O629" s="93">
        <v>69040</v>
      </c>
      <c r="P629" s="89">
        <f t="shared" si="58"/>
        <v>37710</v>
      </c>
      <c r="Q629" s="89">
        <f t="shared" si="59"/>
        <v>0</v>
      </c>
      <c r="R629" s="315"/>
      <c r="S629" s="316"/>
      <c r="T629" s="70">
        <v>5</v>
      </c>
      <c r="U629" s="318"/>
    </row>
    <row r="630" spans="1:21">
      <c r="A630" s="317">
        <v>620</v>
      </c>
      <c r="B630" s="68" t="s">
        <v>2083</v>
      </c>
      <c r="C630" s="65" t="s">
        <v>23</v>
      </c>
      <c r="D630" s="66" t="s">
        <v>2097</v>
      </c>
      <c r="E630" s="67" t="s">
        <v>2098</v>
      </c>
      <c r="F630" s="68" t="s">
        <v>100</v>
      </c>
      <c r="G630" s="13" t="s">
        <v>2099</v>
      </c>
      <c r="H630" s="69" t="s">
        <v>18</v>
      </c>
      <c r="I630" s="51">
        <v>61450</v>
      </c>
      <c r="J630" s="128">
        <f>IF(H630="ครูผู้ช่วย",VLOOKUP(I630,[1]แผ่น1!$C$17:$E$18,3,TRUE),IF(H630="คศ.1",VLOOKUP(I630,[1]แผ่น1!$C$14:$E$15,3,TRUE),IF(H630="คศ.2",VLOOKUP(I630,[1]แผ่น1!$C$11:$E$12,3,TRUE),IF(H630="คศ.3",VLOOKUP(I630,[1]แผ่น1!$C$8:$E$9,3,TRUE),IF(H630="คศ.4",VLOOKUP(I630,[1]แผ่น1!$C$5:$E$6,3,TRUE),IF(H630="คศ.5",VLOOKUP(I630,[1]แผ่น1!$C$2:$E$3,3,TRUE),IF(H630="คศ.2(1)",VLOOKUP(I630,[1]แผ่น1!$C$14:$E$15,3,TRUE),IF(H630="คศ.3(2)",VLOOKUP(I630,[1]แผ่น1!$C$11:$E$12,3,TRUE),IF(H630="คศ.4(3)",VLOOKUP(I630,[1]แผ่น1!$C$8:$E$9,3,TRUE),IF(H630="คศ.5(4)",VLOOKUP(I630,[1]แผ่น1!$C$5:$E$6,3,TRUE),0))))))))))</f>
        <v>49330</v>
      </c>
      <c r="L630" s="91">
        <f t="shared" si="55"/>
        <v>0</v>
      </c>
      <c r="M630" s="92">
        <f t="shared" si="56"/>
        <v>0</v>
      </c>
      <c r="N630" s="90">
        <f t="shared" si="57"/>
        <v>61450</v>
      </c>
      <c r="O630" s="93">
        <v>69040</v>
      </c>
      <c r="P630" s="89">
        <f t="shared" si="58"/>
        <v>61450</v>
      </c>
      <c r="Q630" s="89">
        <f t="shared" si="59"/>
        <v>0</v>
      </c>
      <c r="R630" s="315"/>
      <c r="S630" s="316"/>
      <c r="T630" s="70">
        <v>5</v>
      </c>
      <c r="U630" s="318"/>
    </row>
    <row r="631" spans="1:21">
      <c r="A631" s="317">
        <v>621</v>
      </c>
      <c r="B631" s="68" t="s">
        <v>2083</v>
      </c>
      <c r="C631" s="65" t="s">
        <v>19</v>
      </c>
      <c r="D631" s="66" t="s">
        <v>2100</v>
      </c>
      <c r="E631" s="67" t="s">
        <v>747</v>
      </c>
      <c r="F631" s="68" t="s">
        <v>100</v>
      </c>
      <c r="G631" s="13" t="s">
        <v>2101</v>
      </c>
      <c r="H631" s="69" t="s">
        <v>18</v>
      </c>
      <c r="I631" s="51">
        <v>35880</v>
      </c>
      <c r="J631" s="128">
        <f>IF(H631="ครูผู้ช่วย",VLOOKUP(I631,[1]แผ่น1!$C$17:$E$18,3,TRUE),IF(H631="คศ.1",VLOOKUP(I631,[1]แผ่น1!$C$14:$E$15,3,TRUE),IF(H631="คศ.2",VLOOKUP(I631,[1]แผ่น1!$C$11:$E$12,3,TRUE),IF(H631="คศ.3",VLOOKUP(I631,[1]แผ่น1!$C$8:$E$9,3,TRUE),IF(H631="คศ.4",VLOOKUP(I631,[1]แผ่น1!$C$5:$E$6,3,TRUE),IF(H631="คศ.5",VLOOKUP(I631,[1]แผ่น1!$C$2:$E$3,3,TRUE),IF(H631="คศ.2(1)",VLOOKUP(I631,[1]แผ่น1!$C$14:$E$15,3,TRUE),IF(H631="คศ.3(2)",VLOOKUP(I631,[1]แผ่น1!$C$11:$E$12,3,TRUE),IF(H631="คศ.4(3)",VLOOKUP(I631,[1]แผ่น1!$C$8:$E$9,3,TRUE),IF(H631="คศ.5(4)",VLOOKUP(I631,[1]แผ่น1!$C$5:$E$6,3,TRUE),0))))))))))</f>
        <v>37200</v>
      </c>
      <c r="L631" s="91">
        <f t="shared" si="55"/>
        <v>0</v>
      </c>
      <c r="M631" s="92">
        <f t="shared" si="56"/>
        <v>0</v>
      </c>
      <c r="N631" s="90">
        <f t="shared" si="57"/>
        <v>35880</v>
      </c>
      <c r="O631" s="93">
        <v>69040</v>
      </c>
      <c r="P631" s="89">
        <f t="shared" si="58"/>
        <v>35880</v>
      </c>
      <c r="Q631" s="89">
        <f t="shared" si="59"/>
        <v>0</v>
      </c>
      <c r="R631" s="315"/>
      <c r="S631" s="316"/>
      <c r="T631" s="70">
        <v>5</v>
      </c>
      <c r="U631" s="318"/>
    </row>
    <row r="632" spans="1:21">
      <c r="A632" s="317">
        <v>622</v>
      </c>
      <c r="B632" s="68" t="s">
        <v>2083</v>
      </c>
      <c r="C632" s="65" t="s">
        <v>23</v>
      </c>
      <c r="D632" s="66" t="s">
        <v>2102</v>
      </c>
      <c r="E632" s="67" t="s">
        <v>2103</v>
      </c>
      <c r="F632" s="68" t="s">
        <v>100</v>
      </c>
      <c r="G632" s="13" t="s">
        <v>2104</v>
      </c>
      <c r="H632" s="69" t="s">
        <v>18</v>
      </c>
      <c r="I632" s="51">
        <v>51400</v>
      </c>
      <c r="J632" s="128">
        <f>IF(H632="ครูผู้ช่วย",VLOOKUP(I632,[1]แผ่น1!$C$17:$E$18,3,TRUE),IF(H632="คศ.1",VLOOKUP(I632,[1]แผ่น1!$C$14:$E$15,3,TRUE),IF(H632="คศ.2",VLOOKUP(I632,[1]แผ่น1!$C$11:$E$12,3,TRUE),IF(H632="คศ.3",VLOOKUP(I632,[1]แผ่น1!$C$8:$E$9,3,TRUE),IF(H632="คศ.4",VLOOKUP(I632,[1]แผ่น1!$C$5:$E$6,3,TRUE),IF(H632="คศ.5",VLOOKUP(I632,[1]แผ่น1!$C$2:$E$3,3,TRUE),IF(H632="คศ.2(1)",VLOOKUP(I632,[1]แผ่น1!$C$14:$E$15,3,TRUE),IF(H632="คศ.3(2)",VLOOKUP(I632,[1]แผ่น1!$C$11:$E$12,3,TRUE),IF(H632="คศ.4(3)",VLOOKUP(I632,[1]แผ่น1!$C$8:$E$9,3,TRUE),IF(H632="คศ.5(4)",VLOOKUP(I632,[1]แผ่น1!$C$5:$E$6,3,TRUE),0))))))))))</f>
        <v>49330</v>
      </c>
      <c r="L632" s="91">
        <f t="shared" si="55"/>
        <v>0</v>
      </c>
      <c r="M632" s="92">
        <f t="shared" si="56"/>
        <v>0</v>
      </c>
      <c r="N632" s="90">
        <f t="shared" si="57"/>
        <v>51400</v>
      </c>
      <c r="O632" s="93">
        <v>69040</v>
      </c>
      <c r="P632" s="89">
        <f t="shared" si="58"/>
        <v>51400</v>
      </c>
      <c r="Q632" s="89">
        <f t="shared" si="59"/>
        <v>0</v>
      </c>
      <c r="R632" s="315"/>
      <c r="S632" s="316"/>
      <c r="T632" s="70">
        <v>5</v>
      </c>
      <c r="U632" s="318"/>
    </row>
    <row r="633" spans="1:21">
      <c r="A633" s="317">
        <v>623</v>
      </c>
      <c r="B633" s="68" t="s">
        <v>2083</v>
      </c>
      <c r="C633" s="65" t="s">
        <v>12</v>
      </c>
      <c r="D633" s="66" t="s">
        <v>2105</v>
      </c>
      <c r="E633" s="67" t="s">
        <v>208</v>
      </c>
      <c r="F633" s="68" t="s">
        <v>100</v>
      </c>
      <c r="G633" s="13" t="s">
        <v>2106</v>
      </c>
      <c r="H633" s="69" t="s">
        <v>34</v>
      </c>
      <c r="I633" s="51">
        <v>45090</v>
      </c>
      <c r="J633" s="128">
        <f>IF(H633="ครูผู้ช่วย",VLOOKUP(I633,[1]แผ่น1!$C$17:$E$18,3,TRUE),IF(H633="คศ.1",VLOOKUP(I633,[1]แผ่น1!$C$14:$E$15,3,TRUE),IF(H633="คศ.2",VLOOKUP(I633,[1]แผ่น1!$C$11:$E$12,3,TRUE),IF(H633="คศ.3",VLOOKUP(I633,[1]แผ่น1!$C$8:$E$9,3,TRUE),IF(H633="คศ.4",VLOOKUP(I633,[1]แผ่น1!$C$5:$E$6,3,TRUE),IF(H633="คศ.5",VLOOKUP(I633,[1]แผ่น1!$C$2:$E$3,3,TRUE),IF(H633="คศ.2(1)",VLOOKUP(I633,[1]แผ่น1!$C$14:$E$15,3,TRUE),IF(H633="คศ.3(2)",VLOOKUP(I633,[1]แผ่น1!$C$11:$E$12,3,TRUE),IF(H633="คศ.4(3)",VLOOKUP(I633,[1]แผ่น1!$C$8:$E$9,3,TRUE),IF(H633="คศ.5(4)",VLOOKUP(I633,[1]แผ่น1!$C$5:$E$6,3,TRUE),0))))))))))</f>
        <v>35270</v>
      </c>
      <c r="L633" s="91">
        <f t="shared" si="55"/>
        <v>0</v>
      </c>
      <c r="M633" s="92">
        <f t="shared" si="56"/>
        <v>0</v>
      </c>
      <c r="N633" s="90">
        <f t="shared" si="57"/>
        <v>45090</v>
      </c>
      <c r="O633" s="93">
        <v>58390</v>
      </c>
      <c r="P633" s="89">
        <f t="shared" si="58"/>
        <v>45090</v>
      </c>
      <c r="Q633" s="89">
        <f t="shared" si="59"/>
        <v>0</v>
      </c>
      <c r="R633" s="315"/>
      <c r="S633" s="316"/>
      <c r="T633" s="70">
        <v>5</v>
      </c>
      <c r="U633" s="318"/>
    </row>
    <row r="634" spans="1:21">
      <c r="A634" s="317">
        <v>624</v>
      </c>
      <c r="B634" s="68" t="s">
        <v>2083</v>
      </c>
      <c r="C634" s="65" t="s">
        <v>19</v>
      </c>
      <c r="D634" s="66" t="s">
        <v>2107</v>
      </c>
      <c r="E634" s="67" t="s">
        <v>2108</v>
      </c>
      <c r="F634" s="68" t="s">
        <v>100</v>
      </c>
      <c r="G634" s="13" t="s">
        <v>2109</v>
      </c>
      <c r="H634" s="69" t="s">
        <v>98</v>
      </c>
      <c r="I634" s="51">
        <v>19420</v>
      </c>
      <c r="J634" s="128">
        <f>IF(H634="ครูผู้ช่วย",VLOOKUP(I634,[1]แผ่น1!$C$17:$E$18,3,TRUE),IF(H634="คศ.1",VLOOKUP(I634,[1]แผ่น1!$C$14:$E$15,3,TRUE),IF(H634="คศ.2",VLOOKUP(I634,[1]แผ่น1!$C$11:$E$12,3,TRUE),IF(H634="คศ.3",VLOOKUP(I634,[1]แผ่น1!$C$8:$E$9,3,TRUE),IF(H634="คศ.4",VLOOKUP(I634,[1]แผ่น1!$C$5:$E$6,3,TRUE),IF(H634="คศ.5",VLOOKUP(I634,[1]แผ่น1!$C$2:$E$3,3,TRUE),IF(H634="คศ.2(1)",VLOOKUP(I634,[1]แผ่น1!$C$14:$E$15,3,TRUE),IF(H634="คศ.3(2)",VLOOKUP(I634,[1]แผ่น1!$C$11:$E$12,3,TRUE),IF(H634="คศ.4(3)",VLOOKUP(I634,[1]แผ่น1!$C$8:$E$9,3,TRUE),IF(H634="คศ.5(4)",VLOOKUP(I634,[1]แผ่น1!$C$5:$E$6,3,TRUE),0))))))))))</f>
        <v>22780</v>
      </c>
      <c r="L634" s="91">
        <f t="shared" si="55"/>
        <v>0</v>
      </c>
      <c r="M634" s="92">
        <f t="shared" si="56"/>
        <v>0</v>
      </c>
      <c r="N634" s="90">
        <f t="shared" si="57"/>
        <v>19420</v>
      </c>
      <c r="O634" s="93">
        <v>41620</v>
      </c>
      <c r="P634" s="89">
        <f t="shared" si="58"/>
        <v>19420</v>
      </c>
      <c r="Q634" s="89">
        <f t="shared" si="59"/>
        <v>0</v>
      </c>
      <c r="R634" s="315"/>
      <c r="S634" s="316"/>
      <c r="T634" s="70">
        <v>5</v>
      </c>
      <c r="U634" s="318"/>
    </row>
    <row r="635" spans="1:21">
      <c r="A635" s="317">
        <v>625</v>
      </c>
      <c r="B635" s="68" t="s">
        <v>2083</v>
      </c>
      <c r="C635" s="65" t="s">
        <v>19</v>
      </c>
      <c r="D635" s="66" t="s">
        <v>2110</v>
      </c>
      <c r="E635" s="67" t="s">
        <v>2111</v>
      </c>
      <c r="F635" s="68" t="s">
        <v>124</v>
      </c>
      <c r="G635" s="13" t="s">
        <v>2112</v>
      </c>
      <c r="H635" s="69" t="s">
        <v>124</v>
      </c>
      <c r="I635" s="51">
        <v>15800</v>
      </c>
      <c r="J635" s="128">
        <f>IF(H635="ครูผู้ช่วย",VLOOKUP(I635,[1]แผ่น1!$C$17:$E$18,3,TRUE),IF(H635="คศ.1",VLOOKUP(I635,[1]แผ่น1!$C$14:$E$15,3,TRUE),IF(H635="คศ.2",VLOOKUP(I635,[1]แผ่น1!$C$11:$E$12,3,TRUE),IF(H635="คศ.3",VLOOKUP(I635,[1]แผ่น1!$C$8:$E$9,3,TRUE),IF(H635="คศ.4",VLOOKUP(I635,[1]แผ่น1!$C$5:$E$6,3,TRUE),IF(H635="คศ.5",VLOOKUP(I635,[1]แผ่น1!$C$2:$E$3,3,TRUE),IF(H635="คศ.2(1)",VLOOKUP(I635,[1]แผ่น1!$C$14:$E$15,3,TRUE),IF(H635="คศ.3(2)",VLOOKUP(I635,[1]แผ่น1!$C$11:$E$12,3,TRUE),IF(H635="คศ.4(3)",VLOOKUP(I635,[1]แผ่น1!$C$8:$E$9,3,TRUE),IF(H635="คศ.5(4)",VLOOKUP(I635,[1]แผ่น1!$C$5:$E$6,3,TRUE),0))))))))))</f>
        <v>17480</v>
      </c>
      <c r="L635" s="91">
        <f t="shared" si="55"/>
        <v>0</v>
      </c>
      <c r="M635" s="92">
        <f t="shared" si="56"/>
        <v>0</v>
      </c>
      <c r="N635" s="90">
        <f t="shared" si="57"/>
        <v>15800</v>
      </c>
      <c r="O635" s="93">
        <v>24750</v>
      </c>
      <c r="P635" s="89">
        <f t="shared" si="58"/>
        <v>15800</v>
      </c>
      <c r="Q635" s="89">
        <f t="shared" si="59"/>
        <v>0</v>
      </c>
      <c r="R635" s="315"/>
      <c r="S635" s="316"/>
      <c r="T635" s="70">
        <v>5</v>
      </c>
      <c r="U635" s="318"/>
    </row>
    <row r="636" spans="1:21">
      <c r="A636" s="317">
        <v>626</v>
      </c>
      <c r="B636" s="68" t="s">
        <v>2083</v>
      </c>
      <c r="C636" s="65" t="s">
        <v>12</v>
      </c>
      <c r="D636" s="66" t="s">
        <v>2114</v>
      </c>
      <c r="E636" s="67" t="s">
        <v>2115</v>
      </c>
      <c r="F636" s="68" t="s">
        <v>100</v>
      </c>
      <c r="G636" s="21">
        <v>1193</v>
      </c>
      <c r="H636" s="69" t="s">
        <v>98</v>
      </c>
      <c r="I636" s="51">
        <v>21580</v>
      </c>
      <c r="J636" s="128">
        <f>IF(H636="ครูผู้ช่วย",VLOOKUP(I636,[1]แผ่น1!$C$17:$E$18,3,TRUE),IF(H636="คศ.1",VLOOKUP(I636,[1]แผ่น1!$C$14:$E$15,3,TRUE),IF(H636="คศ.2",VLOOKUP(I636,[1]แผ่น1!$C$11:$E$12,3,TRUE),IF(H636="คศ.3",VLOOKUP(I636,[1]แผ่น1!$C$8:$E$9,3,TRUE),IF(H636="คศ.4",VLOOKUP(I636,[1]แผ่น1!$C$5:$E$6,3,TRUE),IF(H636="คศ.5",VLOOKUP(I636,[1]แผ่น1!$C$2:$E$3,3,TRUE),IF(H636="คศ.2(1)",VLOOKUP(I636,[1]แผ่น1!$C$14:$E$15,3,TRUE),IF(H636="คศ.3(2)",VLOOKUP(I636,[1]แผ่น1!$C$11:$E$12,3,TRUE),IF(H636="คศ.4(3)",VLOOKUP(I636,[1]แผ่น1!$C$8:$E$9,3,TRUE),IF(H636="คศ.5(4)",VLOOKUP(I636,[1]แผ่น1!$C$5:$E$6,3,TRUE),0))))))))))</f>
        <v>22780</v>
      </c>
      <c r="L636" s="91">
        <f t="shared" si="55"/>
        <v>0</v>
      </c>
      <c r="M636" s="92">
        <f t="shared" si="56"/>
        <v>0</v>
      </c>
      <c r="N636" s="90">
        <f t="shared" si="57"/>
        <v>21580</v>
      </c>
      <c r="O636" s="93">
        <v>41620</v>
      </c>
      <c r="P636" s="89">
        <f t="shared" si="58"/>
        <v>21580</v>
      </c>
      <c r="Q636" s="89">
        <f t="shared" si="59"/>
        <v>0</v>
      </c>
      <c r="R636" s="315"/>
      <c r="S636" s="316"/>
      <c r="T636" s="70">
        <v>5</v>
      </c>
      <c r="U636" s="318"/>
    </row>
    <row r="637" spans="1:21">
      <c r="A637" s="317">
        <v>627</v>
      </c>
      <c r="B637" s="68" t="s">
        <v>2083</v>
      </c>
      <c r="C637" s="65" t="s">
        <v>19</v>
      </c>
      <c r="D637" s="66" t="s">
        <v>2116</v>
      </c>
      <c r="E637" s="67" t="s">
        <v>2117</v>
      </c>
      <c r="F637" s="68" t="s">
        <v>100</v>
      </c>
      <c r="G637" s="13" t="s">
        <v>2118</v>
      </c>
      <c r="H637" s="69" t="s">
        <v>18</v>
      </c>
      <c r="I637" s="51">
        <v>50780</v>
      </c>
      <c r="J637" s="128">
        <f>IF(H637="ครูผู้ช่วย",VLOOKUP(I637,[1]แผ่น1!$C$17:$E$18,3,TRUE),IF(H637="คศ.1",VLOOKUP(I637,[1]แผ่น1!$C$14:$E$15,3,TRUE),IF(H637="คศ.2",VLOOKUP(I637,[1]แผ่น1!$C$11:$E$12,3,TRUE),IF(H637="คศ.3",VLOOKUP(I637,[1]แผ่น1!$C$8:$E$9,3,TRUE),IF(H637="คศ.4",VLOOKUP(I637,[1]แผ่น1!$C$5:$E$6,3,TRUE),IF(H637="คศ.5",VLOOKUP(I637,[1]แผ่น1!$C$2:$E$3,3,TRUE),IF(H637="คศ.2(1)",VLOOKUP(I637,[1]แผ่น1!$C$14:$E$15,3,TRUE),IF(H637="คศ.3(2)",VLOOKUP(I637,[1]แผ่น1!$C$11:$E$12,3,TRUE),IF(H637="คศ.4(3)",VLOOKUP(I637,[1]แผ่น1!$C$8:$E$9,3,TRUE),IF(H637="คศ.5(4)",VLOOKUP(I637,[1]แผ่น1!$C$5:$E$6,3,TRUE),0))))))))))</f>
        <v>49330</v>
      </c>
      <c r="L637" s="91">
        <f t="shared" si="55"/>
        <v>0</v>
      </c>
      <c r="M637" s="92">
        <f t="shared" si="56"/>
        <v>0</v>
      </c>
      <c r="N637" s="90">
        <f t="shared" si="57"/>
        <v>50780</v>
      </c>
      <c r="O637" s="93">
        <v>69040</v>
      </c>
      <c r="P637" s="89">
        <f t="shared" si="58"/>
        <v>50780</v>
      </c>
      <c r="Q637" s="89">
        <f t="shared" si="59"/>
        <v>0</v>
      </c>
      <c r="R637" s="315"/>
      <c r="S637" s="316"/>
      <c r="T637" s="70">
        <v>5</v>
      </c>
      <c r="U637" s="318"/>
    </row>
    <row r="638" spans="1:21">
      <c r="A638" s="317">
        <v>628</v>
      </c>
      <c r="B638" s="68" t="s">
        <v>2083</v>
      </c>
      <c r="C638" s="65" t="s">
        <v>19</v>
      </c>
      <c r="D638" s="66" t="s">
        <v>2119</v>
      </c>
      <c r="E638" s="67" t="s">
        <v>2120</v>
      </c>
      <c r="F638" s="68" t="s">
        <v>100</v>
      </c>
      <c r="G638" s="13" t="s">
        <v>2121</v>
      </c>
      <c r="H638" s="69" t="s">
        <v>98</v>
      </c>
      <c r="I638" s="51">
        <v>19660</v>
      </c>
      <c r="J638" s="128">
        <f>IF(H638="ครูผู้ช่วย",VLOOKUP(I638,[1]แผ่น1!$C$17:$E$18,3,TRUE),IF(H638="คศ.1",VLOOKUP(I638,[1]แผ่น1!$C$14:$E$15,3,TRUE),IF(H638="คศ.2",VLOOKUP(I638,[1]แผ่น1!$C$11:$E$12,3,TRUE),IF(H638="คศ.3",VLOOKUP(I638,[1]แผ่น1!$C$8:$E$9,3,TRUE),IF(H638="คศ.4",VLOOKUP(I638,[1]แผ่น1!$C$5:$E$6,3,TRUE),IF(H638="คศ.5",VLOOKUP(I638,[1]แผ่น1!$C$2:$E$3,3,TRUE),IF(H638="คศ.2(1)",VLOOKUP(I638,[1]แผ่น1!$C$14:$E$15,3,TRUE),IF(H638="คศ.3(2)",VLOOKUP(I638,[1]แผ่น1!$C$11:$E$12,3,TRUE),IF(H638="คศ.4(3)",VLOOKUP(I638,[1]แผ่น1!$C$8:$E$9,3,TRUE),IF(H638="คศ.5(4)",VLOOKUP(I638,[1]แผ่น1!$C$5:$E$6,3,TRUE),0))))))))))</f>
        <v>22780</v>
      </c>
      <c r="L638" s="91">
        <f t="shared" si="55"/>
        <v>0</v>
      </c>
      <c r="M638" s="92">
        <f t="shared" si="56"/>
        <v>0</v>
      </c>
      <c r="N638" s="90">
        <f t="shared" si="57"/>
        <v>19660</v>
      </c>
      <c r="O638" s="93">
        <v>41620</v>
      </c>
      <c r="P638" s="89">
        <f t="shared" si="58"/>
        <v>19660</v>
      </c>
      <c r="Q638" s="89">
        <f t="shared" si="59"/>
        <v>0</v>
      </c>
      <c r="R638" s="315"/>
      <c r="S638" s="316"/>
      <c r="T638" s="70">
        <v>5</v>
      </c>
      <c r="U638" s="318"/>
    </row>
    <row r="639" spans="1:21">
      <c r="A639" s="317">
        <v>629</v>
      </c>
      <c r="B639" s="68" t="s">
        <v>2083</v>
      </c>
      <c r="C639" s="65" t="s">
        <v>19</v>
      </c>
      <c r="D639" s="66" t="s">
        <v>2122</v>
      </c>
      <c r="E639" s="67" t="s">
        <v>2123</v>
      </c>
      <c r="F639" s="68" t="s">
        <v>124</v>
      </c>
      <c r="G639" s="13" t="s">
        <v>2124</v>
      </c>
      <c r="H639" s="69" t="s">
        <v>124</v>
      </c>
      <c r="I639" s="51">
        <v>16830</v>
      </c>
      <c r="J639" s="128">
        <f>IF(H639="ครูผู้ช่วย",VLOOKUP(I639,[1]แผ่น1!$C$17:$E$18,3,TRUE),IF(H639="คศ.1",VLOOKUP(I639,[1]แผ่น1!$C$14:$E$15,3,TRUE),IF(H639="คศ.2",VLOOKUP(I639,[1]แผ่น1!$C$11:$E$12,3,TRUE),IF(H639="คศ.3",VLOOKUP(I639,[1]แผ่น1!$C$8:$E$9,3,TRUE),IF(H639="คศ.4",VLOOKUP(I639,[1]แผ่น1!$C$5:$E$6,3,TRUE),IF(H639="คศ.5",VLOOKUP(I639,[1]แผ่น1!$C$2:$E$3,3,TRUE),IF(H639="คศ.2(1)",VLOOKUP(I639,[1]แผ่น1!$C$14:$E$15,3,TRUE),IF(H639="คศ.3(2)",VLOOKUP(I639,[1]แผ่น1!$C$11:$E$12,3,TRUE),IF(H639="คศ.4(3)",VLOOKUP(I639,[1]แผ่น1!$C$8:$E$9,3,TRUE),IF(H639="คศ.5(4)",VLOOKUP(I639,[1]แผ่น1!$C$5:$E$6,3,TRUE),0))))))))))</f>
        <v>17480</v>
      </c>
      <c r="L639" s="91">
        <f t="shared" si="55"/>
        <v>0</v>
      </c>
      <c r="M639" s="92">
        <f t="shared" si="56"/>
        <v>0</v>
      </c>
      <c r="N639" s="90">
        <f t="shared" si="57"/>
        <v>16830</v>
      </c>
      <c r="O639" s="93">
        <v>24750</v>
      </c>
      <c r="P639" s="89">
        <f t="shared" si="58"/>
        <v>16830</v>
      </c>
      <c r="Q639" s="89">
        <f t="shared" si="59"/>
        <v>0</v>
      </c>
      <c r="R639" s="315"/>
      <c r="S639" s="316"/>
      <c r="T639" s="70">
        <v>5</v>
      </c>
      <c r="U639" s="318"/>
    </row>
    <row r="640" spans="1:21">
      <c r="A640" s="317">
        <v>630</v>
      </c>
      <c r="B640" s="68" t="s">
        <v>2126</v>
      </c>
      <c r="C640" s="65" t="s">
        <v>19</v>
      </c>
      <c r="D640" s="66" t="s">
        <v>2128</v>
      </c>
      <c r="E640" s="67" t="s">
        <v>2129</v>
      </c>
      <c r="F640" s="68" t="s">
        <v>100</v>
      </c>
      <c r="G640" s="13" t="s">
        <v>2130</v>
      </c>
      <c r="H640" s="69" t="s">
        <v>34</v>
      </c>
      <c r="I640" s="51">
        <v>39030</v>
      </c>
      <c r="J640" s="128">
        <f>IF(H640="ครูผู้ช่วย",VLOOKUP(I640,[1]แผ่น1!$C$17:$E$18,3,TRUE),IF(H640="คศ.1",VLOOKUP(I640,[1]แผ่น1!$C$14:$E$15,3,TRUE),IF(H640="คศ.2",VLOOKUP(I640,[1]แผ่น1!$C$11:$E$12,3,TRUE),IF(H640="คศ.3",VLOOKUP(I640,[1]แผ่น1!$C$8:$E$9,3,TRUE),IF(H640="คศ.4",VLOOKUP(I640,[1]แผ่น1!$C$5:$E$6,3,TRUE),IF(H640="คศ.5",VLOOKUP(I640,[1]แผ่น1!$C$2:$E$3,3,TRUE),IF(H640="คศ.2(1)",VLOOKUP(I640,[1]แผ่น1!$C$14:$E$15,3,TRUE),IF(H640="คศ.3(2)",VLOOKUP(I640,[1]แผ่น1!$C$11:$E$12,3,TRUE),IF(H640="คศ.4(3)",VLOOKUP(I640,[1]แผ่น1!$C$8:$E$9,3,TRUE),IF(H640="คศ.5(4)",VLOOKUP(I640,[1]แผ่น1!$C$5:$E$6,3,TRUE),0))))))))))</f>
        <v>35270</v>
      </c>
      <c r="L640" s="91">
        <f t="shared" si="55"/>
        <v>0</v>
      </c>
      <c r="M640" s="92">
        <f t="shared" si="56"/>
        <v>0</v>
      </c>
      <c r="N640" s="90">
        <f t="shared" si="57"/>
        <v>39030</v>
      </c>
      <c r="O640" s="93">
        <v>58390</v>
      </c>
      <c r="P640" s="89">
        <f t="shared" si="58"/>
        <v>39030</v>
      </c>
      <c r="Q640" s="89">
        <f t="shared" si="59"/>
        <v>0</v>
      </c>
      <c r="R640" s="315"/>
      <c r="S640" s="316"/>
      <c r="T640" s="70">
        <v>5</v>
      </c>
      <c r="U640" s="318"/>
    </row>
    <row r="641" spans="1:21">
      <c r="A641" s="317">
        <v>631</v>
      </c>
      <c r="B641" s="68" t="s">
        <v>2126</v>
      </c>
      <c r="C641" s="65" t="s">
        <v>12</v>
      </c>
      <c r="D641" s="66" t="s">
        <v>2131</v>
      </c>
      <c r="E641" s="67" t="s">
        <v>2132</v>
      </c>
      <c r="F641" s="68" t="s">
        <v>100</v>
      </c>
      <c r="G641" s="13" t="s">
        <v>2133</v>
      </c>
      <c r="H641" s="69" t="s">
        <v>18</v>
      </c>
      <c r="I641" s="51">
        <v>60170</v>
      </c>
      <c r="J641" s="128">
        <f>IF(H641="ครูผู้ช่วย",VLOOKUP(I641,[1]แผ่น1!$C$17:$E$18,3,TRUE),IF(H641="คศ.1",VLOOKUP(I641,[1]แผ่น1!$C$14:$E$15,3,TRUE),IF(H641="คศ.2",VLOOKUP(I641,[1]แผ่น1!$C$11:$E$12,3,TRUE),IF(H641="คศ.3",VLOOKUP(I641,[1]แผ่น1!$C$8:$E$9,3,TRUE),IF(H641="คศ.4",VLOOKUP(I641,[1]แผ่น1!$C$5:$E$6,3,TRUE),IF(H641="คศ.5",VLOOKUP(I641,[1]แผ่น1!$C$2:$E$3,3,TRUE),IF(H641="คศ.2(1)",VLOOKUP(I641,[1]แผ่น1!$C$14:$E$15,3,TRUE),IF(H641="คศ.3(2)",VLOOKUP(I641,[1]แผ่น1!$C$11:$E$12,3,TRUE),IF(H641="คศ.4(3)",VLOOKUP(I641,[1]แผ่น1!$C$8:$E$9,3,TRUE),IF(H641="คศ.5(4)",VLOOKUP(I641,[1]แผ่น1!$C$5:$E$6,3,TRUE),0))))))))))</f>
        <v>49330</v>
      </c>
      <c r="L641" s="91">
        <f t="shared" si="55"/>
        <v>0</v>
      </c>
      <c r="M641" s="92">
        <f t="shared" si="56"/>
        <v>0</v>
      </c>
      <c r="N641" s="90">
        <f t="shared" si="57"/>
        <v>60170</v>
      </c>
      <c r="O641" s="93">
        <v>69040</v>
      </c>
      <c r="P641" s="89">
        <f t="shared" si="58"/>
        <v>60170</v>
      </c>
      <c r="Q641" s="89">
        <f t="shared" si="59"/>
        <v>0</v>
      </c>
      <c r="R641" s="315"/>
      <c r="S641" s="316"/>
      <c r="T641" s="70">
        <v>5</v>
      </c>
      <c r="U641" s="318"/>
    </row>
    <row r="642" spans="1:21">
      <c r="A642" s="317">
        <v>632</v>
      </c>
      <c r="B642" s="68" t="s">
        <v>2126</v>
      </c>
      <c r="C642" s="65" t="s">
        <v>12</v>
      </c>
      <c r="D642" s="66" t="s">
        <v>2134</v>
      </c>
      <c r="E642" s="67" t="s">
        <v>2135</v>
      </c>
      <c r="F642" s="68" t="s">
        <v>100</v>
      </c>
      <c r="G642" s="13" t="s">
        <v>2136</v>
      </c>
      <c r="H642" s="69" t="s">
        <v>18</v>
      </c>
      <c r="I642" s="51">
        <v>59420</v>
      </c>
      <c r="J642" s="128">
        <f>IF(H642="ครูผู้ช่วย",VLOOKUP(I642,[1]แผ่น1!$C$17:$E$18,3,TRUE),IF(H642="คศ.1",VLOOKUP(I642,[1]แผ่น1!$C$14:$E$15,3,TRUE),IF(H642="คศ.2",VLOOKUP(I642,[1]แผ่น1!$C$11:$E$12,3,TRUE),IF(H642="คศ.3",VLOOKUP(I642,[1]แผ่น1!$C$8:$E$9,3,TRUE),IF(H642="คศ.4",VLOOKUP(I642,[1]แผ่น1!$C$5:$E$6,3,TRUE),IF(H642="คศ.5",VLOOKUP(I642,[1]แผ่น1!$C$2:$E$3,3,TRUE),IF(H642="คศ.2(1)",VLOOKUP(I642,[1]แผ่น1!$C$14:$E$15,3,TRUE),IF(H642="คศ.3(2)",VLOOKUP(I642,[1]แผ่น1!$C$11:$E$12,3,TRUE),IF(H642="คศ.4(3)",VLOOKUP(I642,[1]แผ่น1!$C$8:$E$9,3,TRUE),IF(H642="คศ.5(4)",VLOOKUP(I642,[1]แผ่น1!$C$5:$E$6,3,TRUE),0))))))))))</f>
        <v>49330</v>
      </c>
      <c r="L642" s="91">
        <f t="shared" si="55"/>
        <v>0</v>
      </c>
      <c r="M642" s="92">
        <f t="shared" si="56"/>
        <v>0</v>
      </c>
      <c r="N642" s="90">
        <f t="shared" si="57"/>
        <v>59420</v>
      </c>
      <c r="O642" s="93">
        <v>69040</v>
      </c>
      <c r="P642" s="89">
        <f t="shared" si="58"/>
        <v>59420</v>
      </c>
      <c r="Q642" s="89">
        <f t="shared" si="59"/>
        <v>0</v>
      </c>
      <c r="R642" s="315"/>
      <c r="S642" s="316"/>
      <c r="T642" s="70">
        <v>5</v>
      </c>
      <c r="U642" s="318"/>
    </row>
    <row r="643" spans="1:21">
      <c r="A643" s="317">
        <v>633</v>
      </c>
      <c r="B643" s="68" t="s">
        <v>2138</v>
      </c>
      <c r="C643" s="65" t="s">
        <v>19</v>
      </c>
      <c r="D643" s="66" t="s">
        <v>2140</v>
      </c>
      <c r="E643" s="67" t="s">
        <v>2141</v>
      </c>
      <c r="F643" s="68" t="s">
        <v>124</v>
      </c>
      <c r="G643" s="23">
        <v>1459</v>
      </c>
      <c r="H643" s="69" t="s">
        <v>124</v>
      </c>
      <c r="I643" s="51">
        <v>16150</v>
      </c>
      <c r="J643" s="128">
        <f>IF(H643="ครูผู้ช่วย",VLOOKUP(I643,[1]แผ่น1!$C$17:$E$18,3,TRUE),IF(H643="คศ.1",VLOOKUP(I643,[1]แผ่น1!$C$14:$E$15,3,TRUE),IF(H643="คศ.2",VLOOKUP(I643,[1]แผ่น1!$C$11:$E$12,3,TRUE),IF(H643="คศ.3",VLOOKUP(I643,[1]แผ่น1!$C$8:$E$9,3,TRUE),IF(H643="คศ.4",VLOOKUP(I643,[1]แผ่น1!$C$5:$E$6,3,TRUE),IF(H643="คศ.5",VLOOKUP(I643,[1]แผ่น1!$C$2:$E$3,3,TRUE),IF(H643="คศ.2(1)",VLOOKUP(I643,[1]แผ่น1!$C$14:$E$15,3,TRUE),IF(H643="คศ.3(2)",VLOOKUP(I643,[1]แผ่น1!$C$11:$E$12,3,TRUE),IF(H643="คศ.4(3)",VLOOKUP(I643,[1]แผ่น1!$C$8:$E$9,3,TRUE),IF(H643="คศ.5(4)",VLOOKUP(I643,[1]แผ่น1!$C$5:$E$6,3,TRUE),0))))))))))</f>
        <v>17480</v>
      </c>
      <c r="L643" s="91">
        <f t="shared" si="55"/>
        <v>0</v>
      </c>
      <c r="M643" s="92">
        <f t="shared" si="56"/>
        <v>0</v>
      </c>
      <c r="N643" s="90">
        <f t="shared" si="57"/>
        <v>16150</v>
      </c>
      <c r="O643" s="93">
        <v>24750</v>
      </c>
      <c r="P643" s="89">
        <f t="shared" si="58"/>
        <v>16150</v>
      </c>
      <c r="Q643" s="89">
        <f t="shared" si="59"/>
        <v>0</v>
      </c>
      <c r="R643" s="315"/>
      <c r="S643" s="316"/>
      <c r="T643" s="70">
        <v>5</v>
      </c>
      <c r="U643" s="318"/>
    </row>
    <row r="644" spans="1:21">
      <c r="A644" s="317">
        <v>634</v>
      </c>
      <c r="B644" s="68" t="s">
        <v>2138</v>
      </c>
      <c r="C644" s="65" t="s">
        <v>19</v>
      </c>
      <c r="D644" s="66" t="s">
        <v>2142</v>
      </c>
      <c r="E644" s="67" t="s">
        <v>2143</v>
      </c>
      <c r="F644" s="68" t="s">
        <v>100</v>
      </c>
      <c r="G644" s="13" t="s">
        <v>2144</v>
      </c>
      <c r="H644" s="69" t="s">
        <v>98</v>
      </c>
      <c r="I644" s="51">
        <v>19460</v>
      </c>
      <c r="J644" s="128">
        <f>IF(H644="ครูผู้ช่วย",VLOOKUP(I644,[1]แผ่น1!$C$17:$E$18,3,TRUE),IF(H644="คศ.1",VLOOKUP(I644,[1]แผ่น1!$C$14:$E$15,3,TRUE),IF(H644="คศ.2",VLOOKUP(I644,[1]แผ่น1!$C$11:$E$12,3,TRUE),IF(H644="คศ.3",VLOOKUP(I644,[1]แผ่น1!$C$8:$E$9,3,TRUE),IF(H644="คศ.4",VLOOKUP(I644,[1]แผ่น1!$C$5:$E$6,3,TRUE),IF(H644="คศ.5",VLOOKUP(I644,[1]แผ่น1!$C$2:$E$3,3,TRUE),IF(H644="คศ.2(1)",VLOOKUP(I644,[1]แผ่น1!$C$14:$E$15,3,TRUE),IF(H644="คศ.3(2)",VLOOKUP(I644,[1]แผ่น1!$C$11:$E$12,3,TRUE),IF(H644="คศ.4(3)",VLOOKUP(I644,[1]แผ่น1!$C$8:$E$9,3,TRUE),IF(H644="คศ.5(4)",VLOOKUP(I644,[1]แผ่น1!$C$5:$E$6,3,TRUE),0))))))))))</f>
        <v>22780</v>
      </c>
      <c r="L644" s="91">
        <f t="shared" si="55"/>
        <v>0</v>
      </c>
      <c r="M644" s="92">
        <f t="shared" si="56"/>
        <v>0</v>
      </c>
      <c r="N644" s="90">
        <f t="shared" si="57"/>
        <v>19460</v>
      </c>
      <c r="O644" s="93">
        <v>41620</v>
      </c>
      <c r="P644" s="89">
        <f t="shared" si="58"/>
        <v>19460</v>
      </c>
      <c r="Q644" s="89">
        <f t="shared" si="59"/>
        <v>0</v>
      </c>
      <c r="R644" s="315"/>
      <c r="S644" s="316"/>
      <c r="T644" s="70">
        <v>5</v>
      </c>
      <c r="U644" s="318"/>
    </row>
    <row r="645" spans="1:21">
      <c r="A645" s="317">
        <v>635</v>
      </c>
      <c r="B645" s="68" t="s">
        <v>2138</v>
      </c>
      <c r="C645" s="65" t="s">
        <v>12</v>
      </c>
      <c r="D645" s="66" t="s">
        <v>2145</v>
      </c>
      <c r="E645" s="67" t="s">
        <v>2146</v>
      </c>
      <c r="F645" s="68" t="s">
        <v>100</v>
      </c>
      <c r="G645" s="13" t="s">
        <v>2147</v>
      </c>
      <c r="H645" s="69" t="s">
        <v>18</v>
      </c>
      <c r="I645" s="51">
        <v>33240</v>
      </c>
      <c r="J645" s="128">
        <f>IF(H645="ครูผู้ช่วย",VLOOKUP(I645,[1]แผ่น1!$C$17:$E$18,3,TRUE),IF(H645="คศ.1",VLOOKUP(I645,[1]แผ่น1!$C$14:$E$15,3,TRUE),IF(H645="คศ.2",VLOOKUP(I645,[1]แผ่น1!$C$11:$E$12,3,TRUE),IF(H645="คศ.3",VLOOKUP(I645,[1]แผ่น1!$C$8:$E$9,3,TRUE),IF(H645="คศ.4",VLOOKUP(I645,[1]แผ่น1!$C$5:$E$6,3,TRUE),IF(H645="คศ.5",VLOOKUP(I645,[1]แผ่น1!$C$2:$E$3,3,TRUE),IF(H645="คศ.2(1)",VLOOKUP(I645,[1]แผ่น1!$C$14:$E$15,3,TRUE),IF(H645="คศ.3(2)",VLOOKUP(I645,[1]แผ่น1!$C$11:$E$12,3,TRUE),IF(H645="คศ.4(3)",VLOOKUP(I645,[1]แผ่น1!$C$8:$E$9,3,TRUE),IF(H645="คศ.5(4)",VLOOKUP(I645,[1]แผ่น1!$C$5:$E$6,3,TRUE),0))))))))))</f>
        <v>37200</v>
      </c>
      <c r="L645" s="91">
        <f t="shared" si="55"/>
        <v>0</v>
      </c>
      <c r="M645" s="92">
        <f t="shared" si="56"/>
        <v>0</v>
      </c>
      <c r="N645" s="90">
        <f t="shared" si="57"/>
        <v>33240</v>
      </c>
      <c r="O645" s="93">
        <v>69040</v>
      </c>
      <c r="P645" s="89">
        <f t="shared" si="58"/>
        <v>33240</v>
      </c>
      <c r="Q645" s="89">
        <f t="shared" si="59"/>
        <v>0</v>
      </c>
      <c r="R645" s="315"/>
      <c r="S645" s="316"/>
      <c r="T645" s="70">
        <v>5</v>
      </c>
      <c r="U645" s="318"/>
    </row>
    <row r="646" spans="1:21">
      <c r="A646" s="317">
        <v>636</v>
      </c>
      <c r="B646" s="68" t="s">
        <v>2138</v>
      </c>
      <c r="C646" s="65" t="s">
        <v>12</v>
      </c>
      <c r="D646" s="66" t="s">
        <v>2148</v>
      </c>
      <c r="E646" s="67" t="s">
        <v>2149</v>
      </c>
      <c r="F646" s="68" t="s">
        <v>100</v>
      </c>
      <c r="G646" s="13" t="s">
        <v>2150</v>
      </c>
      <c r="H646" s="69" t="s">
        <v>18</v>
      </c>
      <c r="I646" s="51">
        <v>51150</v>
      </c>
      <c r="J646" s="128">
        <f>IF(H646="ครูผู้ช่วย",VLOOKUP(I646,[1]แผ่น1!$C$17:$E$18,3,TRUE),IF(H646="คศ.1",VLOOKUP(I646,[1]แผ่น1!$C$14:$E$15,3,TRUE),IF(H646="คศ.2",VLOOKUP(I646,[1]แผ่น1!$C$11:$E$12,3,TRUE),IF(H646="คศ.3",VLOOKUP(I646,[1]แผ่น1!$C$8:$E$9,3,TRUE),IF(H646="คศ.4",VLOOKUP(I646,[1]แผ่น1!$C$5:$E$6,3,TRUE),IF(H646="คศ.5",VLOOKUP(I646,[1]แผ่น1!$C$2:$E$3,3,TRUE),IF(H646="คศ.2(1)",VLOOKUP(I646,[1]แผ่น1!$C$14:$E$15,3,TRUE),IF(H646="คศ.3(2)",VLOOKUP(I646,[1]แผ่น1!$C$11:$E$12,3,TRUE),IF(H646="คศ.4(3)",VLOOKUP(I646,[1]แผ่น1!$C$8:$E$9,3,TRUE),IF(H646="คศ.5(4)",VLOOKUP(I646,[1]แผ่น1!$C$5:$E$6,3,TRUE),0))))))))))</f>
        <v>49330</v>
      </c>
      <c r="L646" s="91">
        <f t="shared" si="55"/>
        <v>0</v>
      </c>
      <c r="M646" s="92">
        <f t="shared" si="56"/>
        <v>0</v>
      </c>
      <c r="N646" s="90">
        <f t="shared" si="57"/>
        <v>51150</v>
      </c>
      <c r="O646" s="93">
        <v>69040</v>
      </c>
      <c r="P646" s="89">
        <f t="shared" si="58"/>
        <v>51150</v>
      </c>
      <c r="Q646" s="89">
        <f t="shared" si="59"/>
        <v>0</v>
      </c>
      <c r="R646" s="315"/>
      <c r="S646" s="316"/>
      <c r="T646" s="70">
        <v>5</v>
      </c>
      <c r="U646" s="318"/>
    </row>
    <row r="647" spans="1:21">
      <c r="A647" s="317">
        <v>637</v>
      </c>
      <c r="B647" s="68" t="s">
        <v>2138</v>
      </c>
      <c r="C647" s="65" t="s">
        <v>12</v>
      </c>
      <c r="D647" s="66" t="s">
        <v>1048</v>
      </c>
      <c r="E647" s="67" t="s">
        <v>2151</v>
      </c>
      <c r="F647" s="68" t="s">
        <v>100</v>
      </c>
      <c r="G647" s="13" t="s">
        <v>2152</v>
      </c>
      <c r="H647" s="69" t="s">
        <v>18</v>
      </c>
      <c r="I647" s="51">
        <v>34540</v>
      </c>
      <c r="J647" s="128">
        <f>IF(H647="ครูผู้ช่วย",VLOOKUP(I647,[1]แผ่น1!$C$17:$E$18,3,TRUE),IF(H647="คศ.1",VLOOKUP(I647,[1]แผ่น1!$C$14:$E$15,3,TRUE),IF(H647="คศ.2",VLOOKUP(I647,[1]แผ่น1!$C$11:$E$12,3,TRUE),IF(H647="คศ.3",VLOOKUP(I647,[1]แผ่น1!$C$8:$E$9,3,TRUE),IF(H647="คศ.4",VLOOKUP(I647,[1]แผ่น1!$C$5:$E$6,3,TRUE),IF(H647="คศ.5",VLOOKUP(I647,[1]แผ่น1!$C$2:$E$3,3,TRUE),IF(H647="คศ.2(1)",VLOOKUP(I647,[1]แผ่น1!$C$14:$E$15,3,TRUE),IF(H647="คศ.3(2)",VLOOKUP(I647,[1]แผ่น1!$C$11:$E$12,3,TRUE),IF(H647="คศ.4(3)",VLOOKUP(I647,[1]แผ่น1!$C$8:$E$9,3,TRUE),IF(H647="คศ.5(4)",VLOOKUP(I647,[1]แผ่น1!$C$5:$E$6,3,TRUE),0))))))))))</f>
        <v>37200</v>
      </c>
      <c r="L647" s="91">
        <f t="shared" si="55"/>
        <v>0</v>
      </c>
      <c r="M647" s="92">
        <f t="shared" si="56"/>
        <v>0</v>
      </c>
      <c r="N647" s="90">
        <f t="shared" si="57"/>
        <v>34540</v>
      </c>
      <c r="O647" s="93">
        <v>69040</v>
      </c>
      <c r="P647" s="89">
        <f t="shared" si="58"/>
        <v>34540</v>
      </c>
      <c r="Q647" s="89">
        <f t="shared" si="59"/>
        <v>0</v>
      </c>
      <c r="R647" s="315"/>
      <c r="S647" s="316"/>
      <c r="T647" s="70">
        <v>5</v>
      </c>
      <c r="U647" s="318"/>
    </row>
    <row r="648" spans="1:21">
      <c r="A648" s="317">
        <v>638</v>
      </c>
      <c r="B648" s="68" t="s">
        <v>2138</v>
      </c>
      <c r="C648" s="65" t="s">
        <v>12</v>
      </c>
      <c r="D648" s="66" t="s">
        <v>2153</v>
      </c>
      <c r="E648" s="67" t="s">
        <v>2154</v>
      </c>
      <c r="F648" s="68" t="s">
        <v>100</v>
      </c>
      <c r="G648" s="13" t="s">
        <v>2155</v>
      </c>
      <c r="H648" s="69" t="s">
        <v>18</v>
      </c>
      <c r="I648" s="51">
        <v>53520</v>
      </c>
      <c r="J648" s="128">
        <f>IF(H648="ครูผู้ช่วย",VLOOKUP(I648,[1]แผ่น1!$C$17:$E$18,3,TRUE),IF(H648="คศ.1",VLOOKUP(I648,[1]แผ่น1!$C$14:$E$15,3,TRUE),IF(H648="คศ.2",VLOOKUP(I648,[1]แผ่น1!$C$11:$E$12,3,TRUE),IF(H648="คศ.3",VLOOKUP(I648,[1]แผ่น1!$C$8:$E$9,3,TRUE),IF(H648="คศ.4",VLOOKUP(I648,[1]แผ่น1!$C$5:$E$6,3,TRUE),IF(H648="คศ.5",VLOOKUP(I648,[1]แผ่น1!$C$2:$E$3,3,TRUE),IF(H648="คศ.2(1)",VLOOKUP(I648,[1]แผ่น1!$C$14:$E$15,3,TRUE),IF(H648="คศ.3(2)",VLOOKUP(I648,[1]แผ่น1!$C$11:$E$12,3,TRUE),IF(H648="คศ.4(3)",VLOOKUP(I648,[1]แผ่น1!$C$8:$E$9,3,TRUE),IF(H648="คศ.5(4)",VLOOKUP(I648,[1]แผ่น1!$C$5:$E$6,3,TRUE),0))))))))))</f>
        <v>49330</v>
      </c>
      <c r="L648" s="91">
        <f t="shared" si="55"/>
        <v>0</v>
      </c>
      <c r="M648" s="92">
        <f t="shared" si="56"/>
        <v>0</v>
      </c>
      <c r="N648" s="90">
        <f t="shared" si="57"/>
        <v>53520</v>
      </c>
      <c r="O648" s="93">
        <v>69040</v>
      </c>
      <c r="P648" s="89">
        <f t="shared" si="58"/>
        <v>53520</v>
      </c>
      <c r="Q648" s="89">
        <f t="shared" si="59"/>
        <v>0</v>
      </c>
      <c r="R648" s="315"/>
      <c r="S648" s="316"/>
      <c r="T648" s="70">
        <v>5</v>
      </c>
      <c r="U648" s="318"/>
    </row>
    <row r="649" spans="1:21">
      <c r="A649" s="317">
        <v>639</v>
      </c>
      <c r="B649" s="68" t="s">
        <v>2138</v>
      </c>
      <c r="C649" s="65" t="s">
        <v>19</v>
      </c>
      <c r="D649" s="66" t="s">
        <v>2065</v>
      </c>
      <c r="E649" s="67" t="s">
        <v>2156</v>
      </c>
      <c r="F649" s="68" t="s">
        <v>100</v>
      </c>
      <c r="G649" s="13" t="s">
        <v>2157</v>
      </c>
      <c r="H649" s="69" t="s">
        <v>98</v>
      </c>
      <c r="I649" s="51">
        <v>17750</v>
      </c>
      <c r="J649" s="128">
        <f>IF(H649="ครูผู้ช่วย",VLOOKUP(I649,[1]แผ่น1!$C$17:$E$18,3,TRUE),IF(H649="คศ.1",VLOOKUP(I649,[1]แผ่น1!$C$14:$E$15,3,TRUE),IF(H649="คศ.2",VLOOKUP(I649,[1]แผ่น1!$C$11:$E$12,3,TRUE),IF(H649="คศ.3",VLOOKUP(I649,[1]แผ่น1!$C$8:$E$9,3,TRUE),IF(H649="คศ.4",VLOOKUP(I649,[1]แผ่น1!$C$5:$E$6,3,TRUE),IF(H649="คศ.5",VLOOKUP(I649,[1]แผ่น1!$C$2:$E$3,3,TRUE),IF(H649="คศ.2(1)",VLOOKUP(I649,[1]แผ่น1!$C$14:$E$15,3,TRUE),IF(H649="คศ.3(2)",VLOOKUP(I649,[1]แผ่น1!$C$11:$E$12,3,TRUE),IF(H649="คศ.4(3)",VLOOKUP(I649,[1]แผ่น1!$C$8:$E$9,3,TRUE),IF(H649="คศ.5(4)",VLOOKUP(I649,[1]แผ่น1!$C$5:$E$6,3,TRUE),0))))))))))</f>
        <v>22780</v>
      </c>
      <c r="L649" s="91">
        <f t="shared" si="55"/>
        <v>0</v>
      </c>
      <c r="M649" s="92">
        <f t="shared" si="56"/>
        <v>0</v>
      </c>
      <c r="N649" s="90">
        <f t="shared" si="57"/>
        <v>17750</v>
      </c>
      <c r="O649" s="93">
        <v>41620</v>
      </c>
      <c r="P649" s="89">
        <f t="shared" si="58"/>
        <v>17750</v>
      </c>
      <c r="Q649" s="89">
        <f t="shared" si="59"/>
        <v>0</v>
      </c>
      <c r="R649" s="315"/>
      <c r="S649" s="316"/>
      <c r="T649" s="70">
        <v>5</v>
      </c>
      <c r="U649" s="318"/>
    </row>
    <row r="650" spans="1:21">
      <c r="A650" s="317">
        <v>640</v>
      </c>
      <c r="B650" s="68" t="s">
        <v>2138</v>
      </c>
      <c r="C650" s="65" t="s">
        <v>12</v>
      </c>
      <c r="D650" s="66" t="s">
        <v>2158</v>
      </c>
      <c r="E650" s="67" t="s">
        <v>2159</v>
      </c>
      <c r="F650" s="68" t="s">
        <v>100</v>
      </c>
      <c r="G650" s="13" t="s">
        <v>2160</v>
      </c>
      <c r="H650" s="69" t="s">
        <v>18</v>
      </c>
      <c r="I650" s="51">
        <v>64290</v>
      </c>
      <c r="J650" s="128">
        <f>IF(H650="ครูผู้ช่วย",VLOOKUP(I650,[1]แผ่น1!$C$17:$E$18,3,TRUE),IF(H650="คศ.1",VLOOKUP(I650,[1]แผ่น1!$C$14:$E$15,3,TRUE),IF(H650="คศ.2",VLOOKUP(I650,[1]แผ่น1!$C$11:$E$12,3,TRUE),IF(H650="คศ.3",VLOOKUP(I650,[1]แผ่น1!$C$8:$E$9,3,TRUE),IF(H650="คศ.4",VLOOKUP(I650,[1]แผ่น1!$C$5:$E$6,3,TRUE),IF(H650="คศ.5",VLOOKUP(I650,[1]แผ่น1!$C$2:$E$3,3,TRUE),IF(H650="คศ.2(1)",VLOOKUP(I650,[1]แผ่น1!$C$14:$E$15,3,TRUE),IF(H650="คศ.3(2)",VLOOKUP(I650,[1]แผ่น1!$C$11:$E$12,3,TRUE),IF(H650="คศ.4(3)",VLOOKUP(I650,[1]แผ่น1!$C$8:$E$9,3,TRUE),IF(H650="คศ.5(4)",VLOOKUP(I650,[1]แผ่น1!$C$5:$E$6,3,TRUE),0))))))))))</f>
        <v>49330</v>
      </c>
      <c r="L650" s="91">
        <f t="shared" si="55"/>
        <v>0</v>
      </c>
      <c r="M650" s="92">
        <f t="shared" si="56"/>
        <v>0</v>
      </c>
      <c r="N650" s="90">
        <f t="shared" si="57"/>
        <v>64290</v>
      </c>
      <c r="O650" s="93">
        <v>69040</v>
      </c>
      <c r="P650" s="89">
        <f t="shared" si="58"/>
        <v>64290</v>
      </c>
      <c r="Q650" s="89">
        <f t="shared" si="59"/>
        <v>0</v>
      </c>
      <c r="R650" s="315"/>
      <c r="S650" s="316"/>
      <c r="T650" s="70">
        <v>5</v>
      </c>
      <c r="U650" s="318"/>
    </row>
    <row r="651" spans="1:21">
      <c r="A651" s="317">
        <v>641</v>
      </c>
      <c r="B651" s="68" t="s">
        <v>2138</v>
      </c>
      <c r="C651" s="65" t="s">
        <v>23</v>
      </c>
      <c r="D651" s="66" t="s">
        <v>54</v>
      </c>
      <c r="E651" s="67" t="s">
        <v>1389</v>
      </c>
      <c r="F651" s="68" t="s">
        <v>100</v>
      </c>
      <c r="G651" s="13" t="s">
        <v>2161</v>
      </c>
      <c r="H651" s="69" t="s">
        <v>18</v>
      </c>
      <c r="I651" s="51">
        <v>59930</v>
      </c>
      <c r="J651" s="128">
        <f>IF(H651="ครูผู้ช่วย",VLOOKUP(I651,[1]แผ่น1!$C$17:$E$18,3,TRUE),IF(H651="คศ.1",VLOOKUP(I651,[1]แผ่น1!$C$14:$E$15,3,TRUE),IF(H651="คศ.2",VLOOKUP(I651,[1]แผ่น1!$C$11:$E$12,3,TRUE),IF(H651="คศ.3",VLOOKUP(I651,[1]แผ่น1!$C$8:$E$9,3,TRUE),IF(H651="คศ.4",VLOOKUP(I651,[1]แผ่น1!$C$5:$E$6,3,TRUE),IF(H651="คศ.5",VLOOKUP(I651,[1]แผ่น1!$C$2:$E$3,3,TRUE),IF(H651="คศ.2(1)",VLOOKUP(I651,[1]แผ่น1!$C$14:$E$15,3,TRUE),IF(H651="คศ.3(2)",VLOOKUP(I651,[1]แผ่น1!$C$11:$E$12,3,TRUE),IF(H651="คศ.4(3)",VLOOKUP(I651,[1]แผ่น1!$C$8:$E$9,3,TRUE),IF(H651="คศ.5(4)",VLOOKUP(I651,[1]แผ่น1!$C$5:$E$6,3,TRUE),0))))))))))</f>
        <v>49330</v>
      </c>
      <c r="L651" s="91">
        <f t="shared" si="55"/>
        <v>0</v>
      </c>
      <c r="M651" s="92">
        <f t="shared" si="56"/>
        <v>0</v>
      </c>
      <c r="N651" s="90">
        <f t="shared" si="57"/>
        <v>59930</v>
      </c>
      <c r="O651" s="93">
        <v>69040</v>
      </c>
      <c r="P651" s="89">
        <f t="shared" si="58"/>
        <v>59930</v>
      </c>
      <c r="Q651" s="89">
        <f t="shared" si="59"/>
        <v>0</v>
      </c>
      <c r="R651" s="315"/>
      <c r="S651" s="316"/>
      <c r="T651" s="70">
        <v>5</v>
      </c>
      <c r="U651" s="318"/>
    </row>
    <row r="652" spans="1:21">
      <c r="A652" s="317">
        <v>642</v>
      </c>
      <c r="B652" s="68" t="s">
        <v>2138</v>
      </c>
      <c r="C652" s="65" t="s">
        <v>19</v>
      </c>
      <c r="D652" s="66" t="s">
        <v>2162</v>
      </c>
      <c r="E652" s="67" t="s">
        <v>2163</v>
      </c>
      <c r="F652" s="68" t="s">
        <v>124</v>
      </c>
      <c r="G652" s="23">
        <v>12451</v>
      </c>
      <c r="H652" s="69" t="s">
        <v>124</v>
      </c>
      <c r="I652" s="51">
        <v>16150</v>
      </c>
      <c r="J652" s="128">
        <f>IF(H652="ครูผู้ช่วย",VLOOKUP(I652,[1]แผ่น1!$C$17:$E$18,3,TRUE),IF(H652="คศ.1",VLOOKUP(I652,[1]แผ่น1!$C$14:$E$15,3,TRUE),IF(H652="คศ.2",VLOOKUP(I652,[1]แผ่น1!$C$11:$E$12,3,TRUE),IF(H652="คศ.3",VLOOKUP(I652,[1]แผ่น1!$C$8:$E$9,3,TRUE),IF(H652="คศ.4",VLOOKUP(I652,[1]แผ่น1!$C$5:$E$6,3,TRUE),IF(H652="คศ.5",VLOOKUP(I652,[1]แผ่น1!$C$2:$E$3,3,TRUE),IF(H652="คศ.2(1)",VLOOKUP(I652,[1]แผ่น1!$C$14:$E$15,3,TRUE),IF(H652="คศ.3(2)",VLOOKUP(I652,[1]แผ่น1!$C$11:$E$12,3,TRUE),IF(H652="คศ.4(3)",VLOOKUP(I652,[1]แผ่น1!$C$8:$E$9,3,TRUE),IF(H652="คศ.5(4)",VLOOKUP(I652,[1]แผ่น1!$C$5:$E$6,3,TRUE),0))))))))))</f>
        <v>17480</v>
      </c>
      <c r="L652" s="91">
        <f t="shared" si="55"/>
        <v>0</v>
      </c>
      <c r="M652" s="92">
        <f t="shared" si="56"/>
        <v>0</v>
      </c>
      <c r="N652" s="90">
        <f t="shared" si="57"/>
        <v>16150</v>
      </c>
      <c r="O652" s="93">
        <v>24750</v>
      </c>
      <c r="P652" s="89">
        <f t="shared" si="58"/>
        <v>16150</v>
      </c>
      <c r="Q652" s="89">
        <f t="shared" si="59"/>
        <v>0</v>
      </c>
      <c r="R652" s="315"/>
      <c r="S652" s="316"/>
      <c r="T652" s="70">
        <v>5</v>
      </c>
      <c r="U652" s="318"/>
    </row>
    <row r="653" spans="1:21">
      <c r="A653" s="317">
        <v>643</v>
      </c>
      <c r="B653" s="68" t="s">
        <v>2138</v>
      </c>
      <c r="C653" s="65" t="s">
        <v>23</v>
      </c>
      <c r="D653" s="66" t="s">
        <v>2086</v>
      </c>
      <c r="E653" s="67" t="s">
        <v>2151</v>
      </c>
      <c r="F653" s="68" t="s">
        <v>100</v>
      </c>
      <c r="G653" s="13" t="s">
        <v>2164</v>
      </c>
      <c r="H653" s="69" t="s">
        <v>18</v>
      </c>
      <c r="I653" s="51">
        <v>58840</v>
      </c>
      <c r="J653" s="128">
        <f>IF(H653="ครูผู้ช่วย",VLOOKUP(I653,[1]แผ่น1!$C$17:$E$18,3,TRUE),IF(H653="คศ.1",VLOOKUP(I653,[1]แผ่น1!$C$14:$E$15,3,TRUE),IF(H653="คศ.2",VLOOKUP(I653,[1]แผ่น1!$C$11:$E$12,3,TRUE),IF(H653="คศ.3",VLOOKUP(I653,[1]แผ่น1!$C$8:$E$9,3,TRUE),IF(H653="คศ.4",VLOOKUP(I653,[1]แผ่น1!$C$5:$E$6,3,TRUE),IF(H653="คศ.5",VLOOKUP(I653,[1]แผ่น1!$C$2:$E$3,3,TRUE),IF(H653="คศ.2(1)",VLOOKUP(I653,[1]แผ่น1!$C$14:$E$15,3,TRUE),IF(H653="คศ.3(2)",VLOOKUP(I653,[1]แผ่น1!$C$11:$E$12,3,TRUE),IF(H653="คศ.4(3)",VLOOKUP(I653,[1]แผ่น1!$C$8:$E$9,3,TRUE),IF(H653="คศ.5(4)",VLOOKUP(I653,[1]แผ่น1!$C$5:$E$6,3,TRUE),0))))))))))</f>
        <v>49330</v>
      </c>
      <c r="L653" s="91">
        <f t="shared" si="55"/>
        <v>0</v>
      </c>
      <c r="M653" s="92">
        <f t="shared" si="56"/>
        <v>0</v>
      </c>
      <c r="N653" s="90">
        <f t="shared" si="57"/>
        <v>58840</v>
      </c>
      <c r="O653" s="93">
        <v>69040</v>
      </c>
      <c r="P653" s="89">
        <f t="shared" si="58"/>
        <v>58840</v>
      </c>
      <c r="Q653" s="89">
        <f t="shared" si="59"/>
        <v>0</v>
      </c>
      <c r="R653" s="315"/>
      <c r="S653" s="316"/>
      <c r="T653" s="70">
        <v>5</v>
      </c>
      <c r="U653" s="318"/>
    </row>
    <row r="654" spans="1:21">
      <c r="A654" s="317">
        <v>644</v>
      </c>
      <c r="B654" s="68" t="s">
        <v>2138</v>
      </c>
      <c r="C654" s="65" t="s">
        <v>19</v>
      </c>
      <c r="D654" s="66" t="s">
        <v>2165</v>
      </c>
      <c r="E654" s="67" t="s">
        <v>2166</v>
      </c>
      <c r="F654" s="68" t="s">
        <v>124</v>
      </c>
      <c r="G654" s="13" t="s">
        <v>2167</v>
      </c>
      <c r="H654" s="69" t="s">
        <v>124</v>
      </c>
      <c r="I654" s="51">
        <v>16670</v>
      </c>
      <c r="J654" s="128">
        <f>IF(H654="ครูผู้ช่วย",VLOOKUP(I654,[1]แผ่น1!$C$17:$E$18,3,TRUE),IF(H654="คศ.1",VLOOKUP(I654,[1]แผ่น1!$C$14:$E$15,3,TRUE),IF(H654="คศ.2",VLOOKUP(I654,[1]แผ่น1!$C$11:$E$12,3,TRUE),IF(H654="คศ.3",VLOOKUP(I654,[1]แผ่น1!$C$8:$E$9,3,TRUE),IF(H654="คศ.4",VLOOKUP(I654,[1]แผ่น1!$C$5:$E$6,3,TRUE),IF(H654="คศ.5",VLOOKUP(I654,[1]แผ่น1!$C$2:$E$3,3,TRUE),IF(H654="คศ.2(1)",VLOOKUP(I654,[1]แผ่น1!$C$14:$E$15,3,TRUE),IF(H654="คศ.3(2)",VLOOKUP(I654,[1]แผ่น1!$C$11:$E$12,3,TRUE),IF(H654="คศ.4(3)",VLOOKUP(I654,[1]แผ่น1!$C$8:$E$9,3,TRUE),IF(H654="คศ.5(4)",VLOOKUP(I654,[1]แผ่น1!$C$5:$E$6,3,TRUE),0))))))))))</f>
        <v>17480</v>
      </c>
      <c r="L654" s="91">
        <f t="shared" si="55"/>
        <v>0</v>
      </c>
      <c r="M654" s="92">
        <f t="shared" si="56"/>
        <v>0</v>
      </c>
      <c r="N654" s="90">
        <f t="shared" si="57"/>
        <v>16670</v>
      </c>
      <c r="O654" s="93">
        <v>24750</v>
      </c>
      <c r="P654" s="89">
        <f t="shared" si="58"/>
        <v>16670</v>
      </c>
      <c r="Q654" s="89">
        <f t="shared" si="59"/>
        <v>0</v>
      </c>
      <c r="R654" s="315"/>
      <c r="S654" s="316"/>
      <c r="T654" s="70">
        <v>5</v>
      </c>
      <c r="U654" s="318"/>
    </row>
    <row r="655" spans="1:21">
      <c r="A655" s="317">
        <v>645</v>
      </c>
      <c r="B655" s="68" t="s">
        <v>2138</v>
      </c>
      <c r="C655" s="65" t="s">
        <v>12</v>
      </c>
      <c r="D655" s="66" t="s">
        <v>2168</v>
      </c>
      <c r="E655" s="67" t="s">
        <v>2169</v>
      </c>
      <c r="F655" s="68" t="s">
        <v>100</v>
      </c>
      <c r="G655" s="19">
        <v>9377</v>
      </c>
      <c r="H655" s="69" t="s">
        <v>18</v>
      </c>
      <c r="I655" s="51">
        <v>33880</v>
      </c>
      <c r="J655" s="128">
        <f>IF(H655="ครูผู้ช่วย",VLOOKUP(I655,[1]แผ่น1!$C$17:$E$18,3,TRUE),IF(H655="คศ.1",VLOOKUP(I655,[1]แผ่น1!$C$14:$E$15,3,TRUE),IF(H655="คศ.2",VLOOKUP(I655,[1]แผ่น1!$C$11:$E$12,3,TRUE),IF(H655="คศ.3",VLOOKUP(I655,[1]แผ่น1!$C$8:$E$9,3,TRUE),IF(H655="คศ.4",VLOOKUP(I655,[1]แผ่น1!$C$5:$E$6,3,TRUE),IF(H655="คศ.5",VLOOKUP(I655,[1]แผ่น1!$C$2:$E$3,3,TRUE),IF(H655="คศ.2(1)",VLOOKUP(I655,[1]แผ่น1!$C$14:$E$15,3,TRUE),IF(H655="คศ.3(2)",VLOOKUP(I655,[1]แผ่น1!$C$11:$E$12,3,TRUE),IF(H655="คศ.4(3)",VLOOKUP(I655,[1]แผ่น1!$C$8:$E$9,3,TRUE),IF(H655="คศ.5(4)",VLOOKUP(I655,[1]แผ่น1!$C$5:$E$6,3,TRUE),0))))))))))</f>
        <v>37200</v>
      </c>
      <c r="L655" s="91">
        <f t="shared" si="55"/>
        <v>0</v>
      </c>
      <c r="M655" s="92">
        <f t="shared" si="56"/>
        <v>0</v>
      </c>
      <c r="N655" s="90">
        <f t="shared" si="57"/>
        <v>33880</v>
      </c>
      <c r="O655" s="93">
        <v>69040</v>
      </c>
      <c r="P655" s="89">
        <f t="shared" si="58"/>
        <v>33880</v>
      </c>
      <c r="Q655" s="89">
        <f t="shared" si="59"/>
        <v>0</v>
      </c>
      <c r="R655" s="315"/>
      <c r="S655" s="316"/>
      <c r="T655" s="70">
        <v>5</v>
      </c>
      <c r="U655" s="318"/>
    </row>
    <row r="656" spans="1:21">
      <c r="A656" s="317">
        <v>646</v>
      </c>
      <c r="B656" s="68" t="s">
        <v>2138</v>
      </c>
      <c r="C656" s="65" t="s">
        <v>12</v>
      </c>
      <c r="D656" s="66" t="s">
        <v>2170</v>
      </c>
      <c r="E656" s="67" t="s">
        <v>2171</v>
      </c>
      <c r="F656" s="68" t="s">
        <v>100</v>
      </c>
      <c r="G656" s="13" t="s">
        <v>2172</v>
      </c>
      <c r="H656" s="69" t="s">
        <v>18</v>
      </c>
      <c r="I656" s="51">
        <v>35820</v>
      </c>
      <c r="J656" s="128">
        <f>IF(H656="ครูผู้ช่วย",VLOOKUP(I656,[1]แผ่น1!$C$17:$E$18,3,TRUE),IF(H656="คศ.1",VLOOKUP(I656,[1]แผ่น1!$C$14:$E$15,3,TRUE),IF(H656="คศ.2",VLOOKUP(I656,[1]แผ่น1!$C$11:$E$12,3,TRUE),IF(H656="คศ.3",VLOOKUP(I656,[1]แผ่น1!$C$8:$E$9,3,TRUE),IF(H656="คศ.4",VLOOKUP(I656,[1]แผ่น1!$C$5:$E$6,3,TRUE),IF(H656="คศ.5",VLOOKUP(I656,[1]แผ่น1!$C$2:$E$3,3,TRUE),IF(H656="คศ.2(1)",VLOOKUP(I656,[1]แผ่น1!$C$14:$E$15,3,TRUE),IF(H656="คศ.3(2)",VLOOKUP(I656,[1]แผ่น1!$C$11:$E$12,3,TRUE),IF(H656="คศ.4(3)",VLOOKUP(I656,[1]แผ่น1!$C$8:$E$9,3,TRUE),IF(H656="คศ.5(4)",VLOOKUP(I656,[1]แผ่น1!$C$5:$E$6,3,TRUE),0))))))))))</f>
        <v>37200</v>
      </c>
      <c r="L656" s="91">
        <f t="shared" si="55"/>
        <v>0</v>
      </c>
      <c r="M656" s="92">
        <f t="shared" si="56"/>
        <v>0</v>
      </c>
      <c r="N656" s="90">
        <f t="shared" si="57"/>
        <v>35820</v>
      </c>
      <c r="O656" s="93">
        <v>69040</v>
      </c>
      <c r="P656" s="89">
        <f t="shared" si="58"/>
        <v>35820</v>
      </c>
      <c r="Q656" s="89">
        <f t="shared" si="59"/>
        <v>0</v>
      </c>
      <c r="R656" s="315"/>
      <c r="S656" s="316"/>
      <c r="T656" s="70">
        <v>5</v>
      </c>
      <c r="U656" s="318"/>
    </row>
    <row r="657" spans="1:21">
      <c r="A657" s="317">
        <v>647</v>
      </c>
      <c r="B657" s="68" t="s">
        <v>2175</v>
      </c>
      <c r="C657" s="65" t="s">
        <v>12</v>
      </c>
      <c r="D657" s="66" t="s">
        <v>2173</v>
      </c>
      <c r="E657" s="67" t="s">
        <v>2174</v>
      </c>
      <c r="F657" s="68" t="s">
        <v>100</v>
      </c>
      <c r="G657" s="13" t="s">
        <v>2176</v>
      </c>
      <c r="H657" s="69" t="s">
        <v>18</v>
      </c>
      <c r="I657" s="51">
        <v>56730</v>
      </c>
      <c r="J657" s="128">
        <f>IF(H657="ครูผู้ช่วย",VLOOKUP(I657,[1]แผ่น1!$C$17:$E$18,3,TRUE),IF(H657="คศ.1",VLOOKUP(I657,[1]แผ่น1!$C$14:$E$15,3,TRUE),IF(H657="คศ.2",VLOOKUP(I657,[1]แผ่น1!$C$11:$E$12,3,TRUE),IF(H657="คศ.3",VLOOKUP(I657,[1]แผ่น1!$C$8:$E$9,3,TRUE),IF(H657="คศ.4",VLOOKUP(I657,[1]แผ่น1!$C$5:$E$6,3,TRUE),IF(H657="คศ.5",VLOOKUP(I657,[1]แผ่น1!$C$2:$E$3,3,TRUE),IF(H657="คศ.2(1)",VLOOKUP(I657,[1]แผ่น1!$C$14:$E$15,3,TRUE),IF(H657="คศ.3(2)",VLOOKUP(I657,[1]แผ่น1!$C$11:$E$12,3,TRUE),IF(H657="คศ.4(3)",VLOOKUP(I657,[1]แผ่น1!$C$8:$E$9,3,TRUE),IF(H657="คศ.5(4)",VLOOKUP(I657,[1]แผ่น1!$C$5:$E$6,3,TRUE),0))))))))))</f>
        <v>49330</v>
      </c>
      <c r="L657" s="91">
        <f t="shared" si="55"/>
        <v>0</v>
      </c>
      <c r="M657" s="92">
        <f t="shared" si="56"/>
        <v>0</v>
      </c>
      <c r="N657" s="90">
        <f t="shared" si="57"/>
        <v>56730</v>
      </c>
      <c r="O657" s="93">
        <v>69040</v>
      </c>
      <c r="P657" s="89">
        <f t="shared" si="58"/>
        <v>56730</v>
      </c>
      <c r="Q657" s="89">
        <f t="shared" si="59"/>
        <v>0</v>
      </c>
      <c r="R657" s="315"/>
      <c r="S657" s="316"/>
      <c r="T657" s="70">
        <v>5</v>
      </c>
      <c r="U657" s="318"/>
    </row>
    <row r="658" spans="1:21">
      <c r="A658" s="317">
        <v>648</v>
      </c>
      <c r="B658" s="68" t="s">
        <v>2175</v>
      </c>
      <c r="C658" s="65" t="s">
        <v>12</v>
      </c>
      <c r="D658" s="66" t="s">
        <v>1057</v>
      </c>
      <c r="E658" s="67" t="s">
        <v>2103</v>
      </c>
      <c r="F658" s="68" t="s">
        <v>100</v>
      </c>
      <c r="G658" s="13" t="s">
        <v>2177</v>
      </c>
      <c r="H658" s="69" t="s">
        <v>18</v>
      </c>
      <c r="I658" s="51">
        <v>59730</v>
      </c>
      <c r="J658" s="128">
        <f>IF(H658="ครูผู้ช่วย",VLOOKUP(I658,[1]แผ่น1!$C$17:$E$18,3,TRUE),IF(H658="คศ.1",VLOOKUP(I658,[1]แผ่น1!$C$14:$E$15,3,TRUE),IF(H658="คศ.2",VLOOKUP(I658,[1]แผ่น1!$C$11:$E$12,3,TRUE),IF(H658="คศ.3",VLOOKUP(I658,[1]แผ่น1!$C$8:$E$9,3,TRUE),IF(H658="คศ.4",VLOOKUP(I658,[1]แผ่น1!$C$5:$E$6,3,TRUE),IF(H658="คศ.5",VLOOKUP(I658,[1]แผ่น1!$C$2:$E$3,3,TRUE),IF(H658="คศ.2(1)",VLOOKUP(I658,[1]แผ่น1!$C$14:$E$15,3,TRUE),IF(H658="คศ.3(2)",VLOOKUP(I658,[1]แผ่น1!$C$11:$E$12,3,TRUE),IF(H658="คศ.4(3)",VLOOKUP(I658,[1]แผ่น1!$C$8:$E$9,3,TRUE),IF(H658="คศ.5(4)",VLOOKUP(I658,[1]แผ่น1!$C$5:$E$6,3,TRUE),0))))))))))</f>
        <v>49330</v>
      </c>
      <c r="L658" s="91">
        <f t="shared" si="55"/>
        <v>0</v>
      </c>
      <c r="M658" s="92">
        <f t="shared" si="56"/>
        <v>0</v>
      </c>
      <c r="N658" s="90">
        <f t="shared" si="57"/>
        <v>59730</v>
      </c>
      <c r="O658" s="93">
        <v>69040</v>
      </c>
      <c r="P658" s="89">
        <f t="shared" si="58"/>
        <v>59730</v>
      </c>
      <c r="Q658" s="89">
        <f t="shared" si="59"/>
        <v>0</v>
      </c>
      <c r="R658" s="315"/>
      <c r="S658" s="316"/>
      <c r="T658" s="70">
        <v>5</v>
      </c>
      <c r="U658" s="318"/>
    </row>
    <row r="659" spans="1:21">
      <c r="A659" s="317">
        <v>649</v>
      </c>
      <c r="B659" s="68" t="s">
        <v>2175</v>
      </c>
      <c r="C659" s="65" t="s">
        <v>12</v>
      </c>
      <c r="D659" s="66" t="s">
        <v>621</v>
      </c>
      <c r="E659" s="67" t="s">
        <v>2178</v>
      </c>
      <c r="F659" s="68" t="s">
        <v>100</v>
      </c>
      <c r="G659" s="13" t="s">
        <v>2179</v>
      </c>
      <c r="H659" s="69" t="s">
        <v>34</v>
      </c>
      <c r="I659" s="51">
        <v>28660</v>
      </c>
      <c r="J659" s="128">
        <f>IF(H659="ครูผู้ช่วย",VLOOKUP(I659,[1]แผ่น1!$C$17:$E$18,3,TRUE),IF(H659="คศ.1",VLOOKUP(I659,[1]แผ่น1!$C$14:$E$15,3,TRUE),IF(H659="คศ.2",VLOOKUP(I659,[1]แผ่น1!$C$11:$E$12,3,TRUE),IF(H659="คศ.3",VLOOKUP(I659,[1]แผ่น1!$C$8:$E$9,3,TRUE),IF(H659="คศ.4",VLOOKUP(I659,[1]แผ่น1!$C$5:$E$6,3,TRUE),IF(H659="คศ.5",VLOOKUP(I659,[1]แผ่น1!$C$2:$E$3,3,TRUE),IF(H659="คศ.2(1)",VLOOKUP(I659,[1]แผ่น1!$C$14:$E$15,3,TRUE),IF(H659="คศ.3(2)",VLOOKUP(I659,[1]แผ่น1!$C$11:$E$12,3,TRUE),IF(H659="คศ.4(3)",VLOOKUP(I659,[1]แผ่น1!$C$8:$E$9,3,TRUE),IF(H659="คศ.5(4)",VLOOKUP(I659,[1]แผ่น1!$C$5:$E$6,3,TRUE),0))))))))))</f>
        <v>30200</v>
      </c>
      <c r="L659" s="91">
        <f t="shared" si="55"/>
        <v>0</v>
      </c>
      <c r="M659" s="92">
        <f t="shared" si="56"/>
        <v>0</v>
      </c>
      <c r="N659" s="90">
        <f t="shared" si="57"/>
        <v>28660</v>
      </c>
      <c r="O659" s="93">
        <v>58390</v>
      </c>
      <c r="P659" s="89">
        <f t="shared" si="58"/>
        <v>28660</v>
      </c>
      <c r="Q659" s="89">
        <f t="shared" si="59"/>
        <v>0</v>
      </c>
      <c r="R659" s="315"/>
      <c r="S659" s="316"/>
      <c r="T659" s="70">
        <v>5</v>
      </c>
      <c r="U659" s="318"/>
    </row>
    <row r="660" spans="1:21">
      <c r="A660" s="317">
        <v>650</v>
      </c>
      <c r="B660" s="68" t="s">
        <v>2182</v>
      </c>
      <c r="C660" s="65" t="s">
        <v>12</v>
      </c>
      <c r="D660" s="66" t="s">
        <v>942</v>
      </c>
      <c r="E660" s="67" t="s">
        <v>2184</v>
      </c>
      <c r="F660" s="68" t="s">
        <v>100</v>
      </c>
      <c r="G660" s="13" t="s">
        <v>2185</v>
      </c>
      <c r="H660" s="69" t="s">
        <v>18</v>
      </c>
      <c r="I660" s="51">
        <v>45150</v>
      </c>
      <c r="J660" s="128">
        <f>IF(H660="ครูผู้ช่วย",VLOOKUP(I660,[1]แผ่น1!$C$17:$E$18,3,TRUE),IF(H660="คศ.1",VLOOKUP(I660,[1]แผ่น1!$C$14:$E$15,3,TRUE),IF(H660="คศ.2",VLOOKUP(I660,[1]แผ่น1!$C$11:$E$12,3,TRUE),IF(H660="คศ.3",VLOOKUP(I660,[1]แผ่น1!$C$8:$E$9,3,TRUE),IF(H660="คศ.4",VLOOKUP(I660,[1]แผ่น1!$C$5:$E$6,3,TRUE),IF(H660="คศ.5",VLOOKUP(I660,[1]แผ่น1!$C$2:$E$3,3,TRUE),IF(H660="คศ.2(1)",VLOOKUP(I660,[1]แผ่น1!$C$14:$E$15,3,TRUE),IF(H660="คศ.3(2)",VLOOKUP(I660,[1]แผ่น1!$C$11:$E$12,3,TRUE),IF(H660="คศ.4(3)",VLOOKUP(I660,[1]แผ่น1!$C$8:$E$9,3,TRUE),IF(H660="คศ.5(4)",VLOOKUP(I660,[1]แผ่น1!$C$5:$E$6,3,TRUE),0))))))))))</f>
        <v>49330</v>
      </c>
      <c r="L660" s="91">
        <f t="shared" si="55"/>
        <v>0</v>
      </c>
      <c r="M660" s="92">
        <f t="shared" si="56"/>
        <v>0</v>
      </c>
      <c r="N660" s="90">
        <f t="shared" si="57"/>
        <v>45150</v>
      </c>
      <c r="O660" s="93">
        <v>69040</v>
      </c>
      <c r="P660" s="89">
        <f t="shared" si="58"/>
        <v>45150</v>
      </c>
      <c r="Q660" s="89">
        <f t="shared" si="59"/>
        <v>0</v>
      </c>
      <c r="R660" s="315"/>
      <c r="S660" s="316"/>
      <c r="T660" s="70">
        <v>5</v>
      </c>
      <c r="U660" s="318"/>
    </row>
    <row r="661" spans="1:21">
      <c r="A661" s="317">
        <v>651</v>
      </c>
      <c r="B661" s="68" t="s">
        <v>2182</v>
      </c>
      <c r="C661" s="65" t="s">
        <v>12</v>
      </c>
      <c r="D661" s="66" t="s">
        <v>753</v>
      </c>
      <c r="E661" s="67" t="s">
        <v>2186</v>
      </c>
      <c r="F661" s="68" t="s">
        <v>100</v>
      </c>
      <c r="G661" s="13" t="s">
        <v>2187</v>
      </c>
      <c r="H661" s="69" t="s">
        <v>18</v>
      </c>
      <c r="I661" s="51">
        <v>51250</v>
      </c>
      <c r="J661" s="128">
        <f>IF(H661="ครูผู้ช่วย",VLOOKUP(I661,[1]แผ่น1!$C$17:$E$18,3,TRUE),IF(H661="คศ.1",VLOOKUP(I661,[1]แผ่น1!$C$14:$E$15,3,TRUE),IF(H661="คศ.2",VLOOKUP(I661,[1]แผ่น1!$C$11:$E$12,3,TRUE),IF(H661="คศ.3",VLOOKUP(I661,[1]แผ่น1!$C$8:$E$9,3,TRUE),IF(H661="คศ.4",VLOOKUP(I661,[1]แผ่น1!$C$5:$E$6,3,TRUE),IF(H661="คศ.5",VLOOKUP(I661,[1]แผ่น1!$C$2:$E$3,3,TRUE),IF(H661="คศ.2(1)",VLOOKUP(I661,[1]แผ่น1!$C$14:$E$15,3,TRUE),IF(H661="คศ.3(2)",VLOOKUP(I661,[1]แผ่น1!$C$11:$E$12,3,TRUE),IF(H661="คศ.4(3)",VLOOKUP(I661,[1]แผ่น1!$C$8:$E$9,3,TRUE),IF(H661="คศ.5(4)",VLOOKUP(I661,[1]แผ่น1!$C$5:$E$6,3,TRUE),0))))))))))</f>
        <v>49330</v>
      </c>
      <c r="L661" s="91">
        <f t="shared" ref="L661:L724" si="60">J661*K661/100</f>
        <v>0</v>
      </c>
      <c r="M661" s="92">
        <f t="shared" ref="M661:M724" si="61">CEILING(J661*K661/100,10)</f>
        <v>0</v>
      </c>
      <c r="N661" s="90">
        <f t="shared" ref="N661:N724" si="62">I661+M661</f>
        <v>51250</v>
      </c>
      <c r="O661" s="93">
        <v>69040</v>
      </c>
      <c r="P661" s="89">
        <f t="shared" ref="P661:P724" si="63">IF(N661&lt;=O661,N661,O661)</f>
        <v>51250</v>
      </c>
      <c r="Q661" s="89">
        <f t="shared" ref="Q661:Q724" si="64">IF(N661-O661&lt;0,0,N661-O661)</f>
        <v>0</v>
      </c>
      <c r="R661" s="315"/>
      <c r="S661" s="316"/>
      <c r="T661" s="70">
        <v>5</v>
      </c>
      <c r="U661" s="318"/>
    </row>
    <row r="662" spans="1:21">
      <c r="A662" s="317">
        <v>652</v>
      </c>
      <c r="B662" s="68" t="s">
        <v>2182</v>
      </c>
      <c r="C662" s="65" t="s">
        <v>19</v>
      </c>
      <c r="D662" s="66" t="s">
        <v>2188</v>
      </c>
      <c r="E662" s="67" t="s">
        <v>2189</v>
      </c>
      <c r="F662" s="68" t="s">
        <v>124</v>
      </c>
      <c r="G662" s="13" t="s">
        <v>2190</v>
      </c>
      <c r="H662" s="69" t="s">
        <v>124</v>
      </c>
      <c r="I662" s="51">
        <v>15800</v>
      </c>
      <c r="J662" s="128">
        <f>IF(H662="ครูผู้ช่วย",VLOOKUP(I662,[1]แผ่น1!$C$17:$E$18,3,TRUE),IF(H662="คศ.1",VLOOKUP(I662,[1]แผ่น1!$C$14:$E$15,3,TRUE),IF(H662="คศ.2",VLOOKUP(I662,[1]แผ่น1!$C$11:$E$12,3,TRUE),IF(H662="คศ.3",VLOOKUP(I662,[1]แผ่น1!$C$8:$E$9,3,TRUE),IF(H662="คศ.4",VLOOKUP(I662,[1]แผ่น1!$C$5:$E$6,3,TRUE),IF(H662="คศ.5",VLOOKUP(I662,[1]แผ่น1!$C$2:$E$3,3,TRUE),IF(H662="คศ.2(1)",VLOOKUP(I662,[1]แผ่น1!$C$14:$E$15,3,TRUE),IF(H662="คศ.3(2)",VLOOKUP(I662,[1]แผ่น1!$C$11:$E$12,3,TRUE),IF(H662="คศ.4(3)",VLOOKUP(I662,[1]แผ่น1!$C$8:$E$9,3,TRUE),IF(H662="คศ.5(4)",VLOOKUP(I662,[1]แผ่น1!$C$5:$E$6,3,TRUE),0))))))))))</f>
        <v>17480</v>
      </c>
      <c r="L662" s="91">
        <f t="shared" si="60"/>
        <v>0</v>
      </c>
      <c r="M662" s="92">
        <f t="shared" si="61"/>
        <v>0</v>
      </c>
      <c r="N662" s="90">
        <f t="shared" si="62"/>
        <v>15800</v>
      </c>
      <c r="O662" s="93">
        <v>24750</v>
      </c>
      <c r="P662" s="89">
        <f t="shared" si="63"/>
        <v>15800</v>
      </c>
      <c r="Q662" s="89">
        <f t="shared" si="64"/>
        <v>0</v>
      </c>
      <c r="R662" s="315"/>
      <c r="S662" s="316"/>
      <c r="T662" s="70">
        <v>5</v>
      </c>
      <c r="U662" s="318"/>
    </row>
    <row r="663" spans="1:21">
      <c r="A663" s="317">
        <v>653</v>
      </c>
      <c r="B663" s="68" t="s">
        <v>2192</v>
      </c>
      <c r="C663" s="65" t="s">
        <v>12</v>
      </c>
      <c r="D663" s="66" t="s">
        <v>242</v>
      </c>
      <c r="E663" s="67" t="s">
        <v>2194</v>
      </c>
      <c r="F663" s="68" t="s">
        <v>100</v>
      </c>
      <c r="G663" s="13" t="s">
        <v>2195</v>
      </c>
      <c r="H663" s="69" t="s">
        <v>18</v>
      </c>
      <c r="I663" s="51">
        <v>61260</v>
      </c>
      <c r="J663" s="128">
        <f>IF(H663="ครูผู้ช่วย",VLOOKUP(I663,[1]แผ่น1!$C$17:$E$18,3,TRUE),IF(H663="คศ.1",VLOOKUP(I663,[1]แผ่น1!$C$14:$E$15,3,TRUE),IF(H663="คศ.2",VLOOKUP(I663,[1]แผ่น1!$C$11:$E$12,3,TRUE),IF(H663="คศ.3",VLOOKUP(I663,[1]แผ่น1!$C$8:$E$9,3,TRUE),IF(H663="คศ.4",VLOOKUP(I663,[1]แผ่น1!$C$5:$E$6,3,TRUE),IF(H663="คศ.5",VLOOKUP(I663,[1]แผ่น1!$C$2:$E$3,3,TRUE),IF(H663="คศ.2(1)",VLOOKUP(I663,[1]แผ่น1!$C$14:$E$15,3,TRUE),IF(H663="คศ.3(2)",VLOOKUP(I663,[1]แผ่น1!$C$11:$E$12,3,TRUE),IF(H663="คศ.4(3)",VLOOKUP(I663,[1]แผ่น1!$C$8:$E$9,3,TRUE),IF(H663="คศ.5(4)",VLOOKUP(I663,[1]แผ่น1!$C$5:$E$6,3,TRUE),0))))))))))</f>
        <v>49330</v>
      </c>
      <c r="L663" s="91">
        <f t="shared" si="60"/>
        <v>0</v>
      </c>
      <c r="M663" s="92">
        <f t="shared" si="61"/>
        <v>0</v>
      </c>
      <c r="N663" s="90">
        <f t="shared" si="62"/>
        <v>61260</v>
      </c>
      <c r="O663" s="93">
        <v>69040</v>
      </c>
      <c r="P663" s="89">
        <f t="shared" si="63"/>
        <v>61260</v>
      </c>
      <c r="Q663" s="89">
        <f t="shared" si="64"/>
        <v>0</v>
      </c>
      <c r="R663" s="315"/>
      <c r="S663" s="316"/>
      <c r="T663" s="70">
        <v>5</v>
      </c>
      <c r="U663" s="318"/>
    </row>
    <row r="664" spans="1:21">
      <c r="A664" s="317">
        <v>654</v>
      </c>
      <c r="B664" s="68" t="s">
        <v>2192</v>
      </c>
      <c r="C664" s="65" t="s">
        <v>19</v>
      </c>
      <c r="D664" s="66" t="s">
        <v>339</v>
      </c>
      <c r="E664" s="67" t="s">
        <v>2196</v>
      </c>
      <c r="F664" s="68" t="s">
        <v>100</v>
      </c>
      <c r="G664" s="13" t="s">
        <v>2197</v>
      </c>
      <c r="H664" s="69" t="s">
        <v>18</v>
      </c>
      <c r="I664" s="51">
        <v>31370</v>
      </c>
      <c r="J664" s="128">
        <f>IF(H664="ครูผู้ช่วย",VLOOKUP(I664,[1]แผ่น1!$C$17:$E$18,3,TRUE),IF(H664="คศ.1",VLOOKUP(I664,[1]แผ่น1!$C$14:$E$15,3,TRUE),IF(H664="คศ.2",VLOOKUP(I664,[1]แผ่น1!$C$11:$E$12,3,TRUE),IF(H664="คศ.3",VLOOKUP(I664,[1]แผ่น1!$C$8:$E$9,3,TRUE),IF(H664="คศ.4",VLOOKUP(I664,[1]แผ่น1!$C$5:$E$6,3,TRUE),IF(H664="คศ.5",VLOOKUP(I664,[1]แผ่น1!$C$2:$E$3,3,TRUE),IF(H664="คศ.2(1)",VLOOKUP(I664,[1]แผ่น1!$C$14:$E$15,3,TRUE),IF(H664="คศ.3(2)",VLOOKUP(I664,[1]แผ่น1!$C$11:$E$12,3,TRUE),IF(H664="คศ.4(3)",VLOOKUP(I664,[1]แผ่น1!$C$8:$E$9,3,TRUE),IF(H664="คศ.5(4)",VLOOKUP(I664,[1]แผ่น1!$C$5:$E$6,3,TRUE),0))))))))))</f>
        <v>37200</v>
      </c>
      <c r="L664" s="91">
        <f t="shared" si="60"/>
        <v>0</v>
      </c>
      <c r="M664" s="92">
        <f t="shared" si="61"/>
        <v>0</v>
      </c>
      <c r="N664" s="90">
        <f t="shared" si="62"/>
        <v>31370</v>
      </c>
      <c r="O664" s="93">
        <v>69040</v>
      </c>
      <c r="P664" s="89">
        <f t="shared" si="63"/>
        <v>31370</v>
      </c>
      <c r="Q664" s="89">
        <f t="shared" si="64"/>
        <v>0</v>
      </c>
      <c r="R664" s="315"/>
      <c r="S664" s="316"/>
      <c r="T664" s="70">
        <v>5</v>
      </c>
      <c r="U664" s="318"/>
    </row>
    <row r="665" spans="1:21">
      <c r="A665" s="317">
        <v>655</v>
      </c>
      <c r="B665" s="68" t="s">
        <v>2192</v>
      </c>
      <c r="C665" s="65" t="s">
        <v>23</v>
      </c>
      <c r="D665" s="66" t="s">
        <v>2198</v>
      </c>
      <c r="E665" s="67" t="s">
        <v>2199</v>
      </c>
      <c r="F665" s="68" t="s">
        <v>100</v>
      </c>
      <c r="G665" s="13" t="s">
        <v>2200</v>
      </c>
      <c r="H665" s="69" t="s">
        <v>18</v>
      </c>
      <c r="I665" s="51">
        <v>48940</v>
      </c>
      <c r="J665" s="128">
        <f>IF(H665="ครูผู้ช่วย",VLOOKUP(I665,[1]แผ่น1!$C$17:$E$18,3,TRUE),IF(H665="คศ.1",VLOOKUP(I665,[1]แผ่น1!$C$14:$E$15,3,TRUE),IF(H665="คศ.2",VLOOKUP(I665,[1]แผ่น1!$C$11:$E$12,3,TRUE),IF(H665="คศ.3",VLOOKUP(I665,[1]แผ่น1!$C$8:$E$9,3,TRUE),IF(H665="คศ.4",VLOOKUP(I665,[1]แผ่น1!$C$5:$E$6,3,TRUE),IF(H665="คศ.5",VLOOKUP(I665,[1]แผ่น1!$C$2:$E$3,3,TRUE),IF(H665="คศ.2(1)",VLOOKUP(I665,[1]แผ่น1!$C$14:$E$15,3,TRUE),IF(H665="คศ.3(2)",VLOOKUP(I665,[1]แผ่น1!$C$11:$E$12,3,TRUE),IF(H665="คศ.4(3)",VLOOKUP(I665,[1]แผ่น1!$C$8:$E$9,3,TRUE),IF(H665="คศ.5(4)",VLOOKUP(I665,[1]แผ่น1!$C$5:$E$6,3,TRUE),0))))))))))</f>
        <v>49330</v>
      </c>
      <c r="L665" s="91">
        <f t="shared" si="60"/>
        <v>0</v>
      </c>
      <c r="M665" s="92">
        <f t="shared" si="61"/>
        <v>0</v>
      </c>
      <c r="N665" s="90">
        <f t="shared" si="62"/>
        <v>48940</v>
      </c>
      <c r="O665" s="93">
        <v>69040</v>
      </c>
      <c r="P665" s="89">
        <f t="shared" si="63"/>
        <v>48940</v>
      </c>
      <c r="Q665" s="89">
        <f t="shared" si="64"/>
        <v>0</v>
      </c>
      <c r="R665" s="315"/>
      <c r="S665" s="316"/>
      <c r="T665" s="70">
        <v>5</v>
      </c>
      <c r="U665" s="318"/>
    </row>
    <row r="666" spans="1:21">
      <c r="A666" s="317">
        <v>656</v>
      </c>
      <c r="B666" s="68" t="s">
        <v>2202</v>
      </c>
      <c r="C666" s="65" t="s">
        <v>19</v>
      </c>
      <c r="D666" s="66" t="s">
        <v>2203</v>
      </c>
      <c r="E666" s="67" t="s">
        <v>2204</v>
      </c>
      <c r="F666" s="68" t="s">
        <v>100</v>
      </c>
      <c r="G666" s="24">
        <v>7237</v>
      </c>
      <c r="H666" s="69" t="s">
        <v>18</v>
      </c>
      <c r="I666" s="51">
        <v>36530</v>
      </c>
      <c r="J666" s="128">
        <f>IF(H666="ครูผู้ช่วย",VLOOKUP(I666,[1]แผ่น1!$C$17:$E$18,3,TRUE),IF(H666="คศ.1",VLOOKUP(I666,[1]แผ่น1!$C$14:$E$15,3,TRUE),IF(H666="คศ.2",VLOOKUP(I666,[1]แผ่น1!$C$11:$E$12,3,TRUE),IF(H666="คศ.3",VLOOKUP(I666,[1]แผ่น1!$C$8:$E$9,3,TRUE),IF(H666="คศ.4",VLOOKUP(I666,[1]แผ่น1!$C$5:$E$6,3,TRUE),IF(H666="คศ.5",VLOOKUP(I666,[1]แผ่น1!$C$2:$E$3,3,TRUE),IF(H666="คศ.2(1)",VLOOKUP(I666,[1]แผ่น1!$C$14:$E$15,3,TRUE),IF(H666="คศ.3(2)",VLOOKUP(I666,[1]แผ่น1!$C$11:$E$12,3,TRUE),IF(H666="คศ.4(3)",VLOOKUP(I666,[1]แผ่น1!$C$8:$E$9,3,TRUE),IF(H666="คศ.5(4)",VLOOKUP(I666,[1]แผ่น1!$C$5:$E$6,3,TRUE),0))))))))))</f>
        <v>37200</v>
      </c>
      <c r="L666" s="91">
        <f t="shared" si="60"/>
        <v>0</v>
      </c>
      <c r="M666" s="92">
        <f t="shared" si="61"/>
        <v>0</v>
      </c>
      <c r="N666" s="90">
        <f t="shared" si="62"/>
        <v>36530</v>
      </c>
      <c r="O666" s="93">
        <v>69040</v>
      </c>
      <c r="P666" s="89">
        <f t="shared" si="63"/>
        <v>36530</v>
      </c>
      <c r="Q666" s="89">
        <f t="shared" si="64"/>
        <v>0</v>
      </c>
      <c r="R666" s="315"/>
      <c r="S666" s="316"/>
      <c r="T666" s="70">
        <v>5</v>
      </c>
      <c r="U666" s="318"/>
    </row>
    <row r="667" spans="1:21">
      <c r="A667" s="317">
        <v>657</v>
      </c>
      <c r="B667" s="68" t="s">
        <v>2202</v>
      </c>
      <c r="C667" s="65" t="s">
        <v>19</v>
      </c>
      <c r="D667" s="66" t="s">
        <v>2205</v>
      </c>
      <c r="E667" s="67" t="s">
        <v>2206</v>
      </c>
      <c r="F667" s="68" t="s">
        <v>100</v>
      </c>
      <c r="G667" s="24">
        <v>5169</v>
      </c>
      <c r="H667" s="69" t="s">
        <v>18</v>
      </c>
      <c r="I667" s="51">
        <v>36530</v>
      </c>
      <c r="J667" s="128">
        <f>IF(H667="ครูผู้ช่วย",VLOOKUP(I667,[1]แผ่น1!$C$17:$E$18,3,TRUE),IF(H667="คศ.1",VLOOKUP(I667,[1]แผ่น1!$C$14:$E$15,3,TRUE),IF(H667="คศ.2",VLOOKUP(I667,[1]แผ่น1!$C$11:$E$12,3,TRUE),IF(H667="คศ.3",VLOOKUP(I667,[1]แผ่น1!$C$8:$E$9,3,TRUE),IF(H667="คศ.4",VLOOKUP(I667,[1]แผ่น1!$C$5:$E$6,3,TRUE),IF(H667="คศ.5",VLOOKUP(I667,[1]แผ่น1!$C$2:$E$3,3,TRUE),IF(H667="คศ.2(1)",VLOOKUP(I667,[1]แผ่น1!$C$14:$E$15,3,TRUE),IF(H667="คศ.3(2)",VLOOKUP(I667,[1]แผ่น1!$C$11:$E$12,3,TRUE),IF(H667="คศ.4(3)",VLOOKUP(I667,[1]แผ่น1!$C$8:$E$9,3,TRUE),IF(H667="คศ.5(4)",VLOOKUP(I667,[1]แผ่น1!$C$5:$E$6,3,TRUE),0))))))))))</f>
        <v>37200</v>
      </c>
      <c r="L667" s="91">
        <f t="shared" si="60"/>
        <v>0</v>
      </c>
      <c r="M667" s="92">
        <f t="shared" si="61"/>
        <v>0</v>
      </c>
      <c r="N667" s="90">
        <f t="shared" si="62"/>
        <v>36530</v>
      </c>
      <c r="O667" s="93">
        <v>69040</v>
      </c>
      <c r="P667" s="89">
        <f t="shared" si="63"/>
        <v>36530</v>
      </c>
      <c r="Q667" s="89">
        <f t="shared" si="64"/>
        <v>0</v>
      </c>
      <c r="R667" s="315"/>
      <c r="S667" s="316"/>
      <c r="T667" s="70">
        <v>5</v>
      </c>
      <c r="U667" s="318"/>
    </row>
    <row r="668" spans="1:21">
      <c r="A668" s="317">
        <v>658</v>
      </c>
      <c r="B668" s="68" t="s">
        <v>2202</v>
      </c>
      <c r="C668" s="65" t="s">
        <v>12</v>
      </c>
      <c r="D668" s="66" t="s">
        <v>2207</v>
      </c>
      <c r="E668" s="67" t="s">
        <v>2125</v>
      </c>
      <c r="F668" s="68" t="s">
        <v>100</v>
      </c>
      <c r="G668" s="13" t="s">
        <v>2208</v>
      </c>
      <c r="H668" s="69" t="s">
        <v>18</v>
      </c>
      <c r="I668" s="51">
        <v>45930</v>
      </c>
      <c r="J668" s="128">
        <f>IF(H668="ครูผู้ช่วย",VLOOKUP(I668,[1]แผ่น1!$C$17:$E$18,3,TRUE),IF(H668="คศ.1",VLOOKUP(I668,[1]แผ่น1!$C$14:$E$15,3,TRUE),IF(H668="คศ.2",VLOOKUP(I668,[1]แผ่น1!$C$11:$E$12,3,TRUE),IF(H668="คศ.3",VLOOKUP(I668,[1]แผ่น1!$C$8:$E$9,3,TRUE),IF(H668="คศ.4",VLOOKUP(I668,[1]แผ่น1!$C$5:$E$6,3,TRUE),IF(H668="คศ.5",VLOOKUP(I668,[1]แผ่น1!$C$2:$E$3,3,TRUE),IF(H668="คศ.2(1)",VLOOKUP(I668,[1]แผ่น1!$C$14:$E$15,3,TRUE),IF(H668="คศ.3(2)",VLOOKUP(I668,[1]แผ่น1!$C$11:$E$12,3,TRUE),IF(H668="คศ.4(3)",VLOOKUP(I668,[1]แผ่น1!$C$8:$E$9,3,TRUE),IF(H668="คศ.5(4)",VLOOKUP(I668,[1]แผ่น1!$C$5:$E$6,3,TRUE),0))))))))))</f>
        <v>49330</v>
      </c>
      <c r="L668" s="91">
        <f t="shared" si="60"/>
        <v>0</v>
      </c>
      <c r="M668" s="92">
        <f t="shared" si="61"/>
        <v>0</v>
      </c>
      <c r="N668" s="90">
        <f t="shared" si="62"/>
        <v>45930</v>
      </c>
      <c r="O668" s="93">
        <v>69040</v>
      </c>
      <c r="P668" s="89">
        <f t="shared" si="63"/>
        <v>45930</v>
      </c>
      <c r="Q668" s="89">
        <f t="shared" si="64"/>
        <v>0</v>
      </c>
      <c r="R668" s="315"/>
      <c r="S668" s="316"/>
      <c r="T668" s="70">
        <v>5</v>
      </c>
      <c r="U668" s="318"/>
    </row>
    <row r="669" spans="1:21">
      <c r="A669" s="317">
        <v>659</v>
      </c>
      <c r="B669" s="68" t="s">
        <v>2202</v>
      </c>
      <c r="C669" s="65" t="s">
        <v>23</v>
      </c>
      <c r="D669" s="66" t="s">
        <v>2209</v>
      </c>
      <c r="E669" s="67" t="s">
        <v>1649</v>
      </c>
      <c r="F669" s="68" t="s">
        <v>100</v>
      </c>
      <c r="G669" s="13" t="s">
        <v>2210</v>
      </c>
      <c r="H669" s="69" t="s">
        <v>18</v>
      </c>
      <c r="I669" s="51">
        <v>57360</v>
      </c>
      <c r="J669" s="128">
        <f>IF(H669="ครูผู้ช่วย",VLOOKUP(I669,[1]แผ่น1!$C$17:$E$18,3,TRUE),IF(H669="คศ.1",VLOOKUP(I669,[1]แผ่น1!$C$14:$E$15,3,TRUE),IF(H669="คศ.2",VLOOKUP(I669,[1]แผ่น1!$C$11:$E$12,3,TRUE),IF(H669="คศ.3",VLOOKUP(I669,[1]แผ่น1!$C$8:$E$9,3,TRUE),IF(H669="คศ.4",VLOOKUP(I669,[1]แผ่น1!$C$5:$E$6,3,TRUE),IF(H669="คศ.5",VLOOKUP(I669,[1]แผ่น1!$C$2:$E$3,3,TRUE),IF(H669="คศ.2(1)",VLOOKUP(I669,[1]แผ่น1!$C$14:$E$15,3,TRUE),IF(H669="คศ.3(2)",VLOOKUP(I669,[1]แผ่น1!$C$11:$E$12,3,TRUE),IF(H669="คศ.4(3)",VLOOKUP(I669,[1]แผ่น1!$C$8:$E$9,3,TRUE),IF(H669="คศ.5(4)",VLOOKUP(I669,[1]แผ่น1!$C$5:$E$6,3,TRUE),0))))))))))</f>
        <v>49330</v>
      </c>
      <c r="L669" s="91">
        <f t="shared" si="60"/>
        <v>0</v>
      </c>
      <c r="M669" s="92">
        <f t="shared" si="61"/>
        <v>0</v>
      </c>
      <c r="N669" s="90">
        <f t="shared" si="62"/>
        <v>57360</v>
      </c>
      <c r="O669" s="93">
        <v>69040</v>
      </c>
      <c r="P669" s="89">
        <f t="shared" si="63"/>
        <v>57360</v>
      </c>
      <c r="Q669" s="89">
        <f t="shared" si="64"/>
        <v>0</v>
      </c>
      <c r="R669" s="315"/>
      <c r="S669" s="316"/>
      <c r="T669" s="70">
        <v>5</v>
      </c>
      <c r="U669" s="318"/>
    </row>
    <row r="670" spans="1:21">
      <c r="A670" s="317">
        <v>660</v>
      </c>
      <c r="B670" s="68" t="s">
        <v>2202</v>
      </c>
      <c r="C670" s="65" t="s">
        <v>19</v>
      </c>
      <c r="D670" s="66" t="s">
        <v>2211</v>
      </c>
      <c r="E670" s="67" t="s">
        <v>2212</v>
      </c>
      <c r="F670" s="68" t="s">
        <v>124</v>
      </c>
      <c r="G670" s="13" t="s">
        <v>2213</v>
      </c>
      <c r="H670" s="69" t="s">
        <v>124</v>
      </c>
      <c r="I670" s="51">
        <v>15800</v>
      </c>
      <c r="J670" s="128">
        <f>IF(H670="ครูผู้ช่วย",VLOOKUP(I670,[1]แผ่น1!$C$17:$E$18,3,TRUE),IF(H670="คศ.1",VLOOKUP(I670,[1]แผ่น1!$C$14:$E$15,3,TRUE),IF(H670="คศ.2",VLOOKUP(I670,[1]แผ่น1!$C$11:$E$12,3,TRUE),IF(H670="คศ.3",VLOOKUP(I670,[1]แผ่น1!$C$8:$E$9,3,TRUE),IF(H670="คศ.4",VLOOKUP(I670,[1]แผ่น1!$C$5:$E$6,3,TRUE),IF(H670="คศ.5",VLOOKUP(I670,[1]แผ่น1!$C$2:$E$3,3,TRUE),IF(H670="คศ.2(1)",VLOOKUP(I670,[1]แผ่น1!$C$14:$E$15,3,TRUE),IF(H670="คศ.3(2)",VLOOKUP(I670,[1]แผ่น1!$C$11:$E$12,3,TRUE),IF(H670="คศ.4(3)",VLOOKUP(I670,[1]แผ่น1!$C$8:$E$9,3,TRUE),IF(H670="คศ.5(4)",VLOOKUP(I670,[1]แผ่น1!$C$5:$E$6,3,TRUE),0))))))))))</f>
        <v>17480</v>
      </c>
      <c r="L670" s="91">
        <f t="shared" si="60"/>
        <v>0</v>
      </c>
      <c r="M670" s="92">
        <f t="shared" si="61"/>
        <v>0</v>
      </c>
      <c r="N670" s="90">
        <f t="shared" si="62"/>
        <v>15800</v>
      </c>
      <c r="O670" s="93">
        <v>24750</v>
      </c>
      <c r="P670" s="89">
        <f t="shared" si="63"/>
        <v>15800</v>
      </c>
      <c r="Q670" s="89">
        <f t="shared" si="64"/>
        <v>0</v>
      </c>
      <c r="R670" s="315"/>
      <c r="S670" s="316"/>
      <c r="T670" s="70">
        <v>5</v>
      </c>
      <c r="U670" s="318"/>
    </row>
    <row r="671" spans="1:21">
      <c r="A671" s="317">
        <v>661</v>
      </c>
      <c r="B671" s="68" t="s">
        <v>2202</v>
      </c>
      <c r="C671" s="65" t="s">
        <v>12</v>
      </c>
      <c r="D671" s="66" t="s">
        <v>1502</v>
      </c>
      <c r="E671" s="67" t="s">
        <v>2103</v>
      </c>
      <c r="F671" s="68" t="s">
        <v>100</v>
      </c>
      <c r="G671" s="13" t="s">
        <v>2214</v>
      </c>
      <c r="H671" s="69" t="s">
        <v>18</v>
      </c>
      <c r="I671" s="51">
        <v>51390</v>
      </c>
      <c r="J671" s="128">
        <f>IF(H671="ครูผู้ช่วย",VLOOKUP(I671,[1]แผ่น1!$C$17:$E$18,3,TRUE),IF(H671="คศ.1",VLOOKUP(I671,[1]แผ่น1!$C$14:$E$15,3,TRUE),IF(H671="คศ.2",VLOOKUP(I671,[1]แผ่น1!$C$11:$E$12,3,TRUE),IF(H671="คศ.3",VLOOKUP(I671,[1]แผ่น1!$C$8:$E$9,3,TRUE),IF(H671="คศ.4",VLOOKUP(I671,[1]แผ่น1!$C$5:$E$6,3,TRUE),IF(H671="คศ.5",VLOOKUP(I671,[1]แผ่น1!$C$2:$E$3,3,TRUE),IF(H671="คศ.2(1)",VLOOKUP(I671,[1]แผ่น1!$C$14:$E$15,3,TRUE),IF(H671="คศ.3(2)",VLOOKUP(I671,[1]แผ่น1!$C$11:$E$12,3,TRUE),IF(H671="คศ.4(3)",VLOOKUP(I671,[1]แผ่น1!$C$8:$E$9,3,TRUE),IF(H671="คศ.5(4)",VLOOKUP(I671,[1]แผ่น1!$C$5:$E$6,3,TRUE),0))))))))))</f>
        <v>49330</v>
      </c>
      <c r="L671" s="91">
        <f t="shared" si="60"/>
        <v>0</v>
      </c>
      <c r="M671" s="92">
        <f t="shared" si="61"/>
        <v>0</v>
      </c>
      <c r="N671" s="90">
        <f t="shared" si="62"/>
        <v>51390</v>
      </c>
      <c r="O671" s="93">
        <v>69040</v>
      </c>
      <c r="P671" s="89">
        <f t="shared" si="63"/>
        <v>51390</v>
      </c>
      <c r="Q671" s="89">
        <f t="shared" si="64"/>
        <v>0</v>
      </c>
      <c r="R671" s="315"/>
      <c r="S671" s="316"/>
      <c r="T671" s="70">
        <v>5</v>
      </c>
      <c r="U671" s="318"/>
    </row>
    <row r="672" spans="1:21">
      <c r="A672" s="317">
        <v>662</v>
      </c>
      <c r="B672" s="68" t="s">
        <v>2202</v>
      </c>
      <c r="C672" s="65" t="s">
        <v>23</v>
      </c>
      <c r="D672" s="66" t="s">
        <v>1322</v>
      </c>
      <c r="E672" s="67" t="s">
        <v>2215</v>
      </c>
      <c r="F672" s="68" t="s">
        <v>100</v>
      </c>
      <c r="G672" s="13" t="s">
        <v>2216</v>
      </c>
      <c r="H672" s="69" t="s">
        <v>98</v>
      </c>
      <c r="I672" s="51">
        <v>19450</v>
      </c>
      <c r="J672" s="128">
        <f>IF(H672="ครูผู้ช่วย",VLOOKUP(I672,[1]แผ่น1!$C$17:$E$18,3,TRUE),IF(H672="คศ.1",VLOOKUP(I672,[1]แผ่น1!$C$14:$E$15,3,TRUE),IF(H672="คศ.2",VLOOKUP(I672,[1]แผ่น1!$C$11:$E$12,3,TRUE),IF(H672="คศ.3",VLOOKUP(I672,[1]แผ่น1!$C$8:$E$9,3,TRUE),IF(H672="คศ.4",VLOOKUP(I672,[1]แผ่น1!$C$5:$E$6,3,TRUE),IF(H672="คศ.5",VLOOKUP(I672,[1]แผ่น1!$C$2:$E$3,3,TRUE),IF(H672="คศ.2(1)",VLOOKUP(I672,[1]แผ่น1!$C$14:$E$15,3,TRUE),IF(H672="คศ.3(2)",VLOOKUP(I672,[1]แผ่น1!$C$11:$E$12,3,TRUE),IF(H672="คศ.4(3)",VLOOKUP(I672,[1]แผ่น1!$C$8:$E$9,3,TRUE),IF(H672="คศ.5(4)",VLOOKUP(I672,[1]แผ่น1!$C$5:$E$6,3,TRUE),0))))))))))</f>
        <v>22780</v>
      </c>
      <c r="L672" s="91">
        <f t="shared" si="60"/>
        <v>0</v>
      </c>
      <c r="M672" s="92">
        <f t="shared" si="61"/>
        <v>0</v>
      </c>
      <c r="N672" s="90">
        <f t="shared" si="62"/>
        <v>19450</v>
      </c>
      <c r="O672" s="93">
        <v>41620</v>
      </c>
      <c r="P672" s="89">
        <f t="shared" si="63"/>
        <v>19450</v>
      </c>
      <c r="Q672" s="89">
        <f t="shared" si="64"/>
        <v>0</v>
      </c>
      <c r="R672" s="315"/>
      <c r="S672" s="316"/>
      <c r="T672" s="70">
        <v>5</v>
      </c>
      <c r="U672" s="318"/>
    </row>
    <row r="673" spans="1:21">
      <c r="A673" s="317">
        <v>663</v>
      </c>
      <c r="B673" s="68" t="s">
        <v>2202</v>
      </c>
      <c r="C673" s="65" t="s">
        <v>23</v>
      </c>
      <c r="D673" s="66" t="s">
        <v>2217</v>
      </c>
      <c r="E673" s="67" t="s">
        <v>2218</v>
      </c>
      <c r="F673" s="68" t="s">
        <v>100</v>
      </c>
      <c r="G673" s="13" t="s">
        <v>2219</v>
      </c>
      <c r="H673" s="69" t="s">
        <v>18</v>
      </c>
      <c r="I673" s="51">
        <v>41030</v>
      </c>
      <c r="J673" s="128">
        <f>IF(H673="ครูผู้ช่วย",VLOOKUP(I673,[1]แผ่น1!$C$17:$E$18,3,TRUE),IF(H673="คศ.1",VLOOKUP(I673,[1]แผ่น1!$C$14:$E$15,3,TRUE),IF(H673="คศ.2",VLOOKUP(I673,[1]แผ่น1!$C$11:$E$12,3,TRUE),IF(H673="คศ.3",VLOOKUP(I673,[1]แผ่น1!$C$8:$E$9,3,TRUE),IF(H673="คศ.4",VLOOKUP(I673,[1]แผ่น1!$C$5:$E$6,3,TRUE),IF(H673="คศ.5",VLOOKUP(I673,[1]แผ่น1!$C$2:$E$3,3,TRUE),IF(H673="คศ.2(1)",VLOOKUP(I673,[1]แผ่น1!$C$14:$E$15,3,TRUE),IF(H673="คศ.3(2)",VLOOKUP(I673,[1]แผ่น1!$C$11:$E$12,3,TRUE),IF(H673="คศ.4(3)",VLOOKUP(I673,[1]แผ่น1!$C$8:$E$9,3,TRUE),IF(H673="คศ.5(4)",VLOOKUP(I673,[1]แผ่น1!$C$5:$E$6,3,TRUE),0))))))))))</f>
        <v>49330</v>
      </c>
      <c r="L673" s="91">
        <f t="shared" si="60"/>
        <v>0</v>
      </c>
      <c r="M673" s="92">
        <f t="shared" si="61"/>
        <v>0</v>
      </c>
      <c r="N673" s="90">
        <f t="shared" si="62"/>
        <v>41030</v>
      </c>
      <c r="O673" s="93">
        <v>69040</v>
      </c>
      <c r="P673" s="89">
        <f t="shared" si="63"/>
        <v>41030</v>
      </c>
      <c r="Q673" s="89">
        <f t="shared" si="64"/>
        <v>0</v>
      </c>
      <c r="R673" s="315"/>
      <c r="S673" s="316"/>
      <c r="T673" s="70">
        <v>5</v>
      </c>
      <c r="U673" s="318"/>
    </row>
    <row r="674" spans="1:21">
      <c r="A674" s="317">
        <v>664</v>
      </c>
      <c r="B674" s="68" t="s">
        <v>2202</v>
      </c>
      <c r="C674" s="65" t="s">
        <v>12</v>
      </c>
      <c r="D674" s="66" t="s">
        <v>2220</v>
      </c>
      <c r="E674" s="67" t="s">
        <v>2221</v>
      </c>
      <c r="F674" s="68" t="s">
        <v>100</v>
      </c>
      <c r="G674" s="13" t="s">
        <v>2222</v>
      </c>
      <c r="H674" s="69" t="s">
        <v>18</v>
      </c>
      <c r="I674" s="51">
        <v>51330</v>
      </c>
      <c r="J674" s="128">
        <f>IF(H674="ครูผู้ช่วย",VLOOKUP(I674,[1]แผ่น1!$C$17:$E$18,3,TRUE),IF(H674="คศ.1",VLOOKUP(I674,[1]แผ่น1!$C$14:$E$15,3,TRUE),IF(H674="คศ.2",VLOOKUP(I674,[1]แผ่น1!$C$11:$E$12,3,TRUE),IF(H674="คศ.3",VLOOKUP(I674,[1]แผ่น1!$C$8:$E$9,3,TRUE),IF(H674="คศ.4",VLOOKUP(I674,[1]แผ่น1!$C$5:$E$6,3,TRUE),IF(H674="คศ.5",VLOOKUP(I674,[1]แผ่น1!$C$2:$E$3,3,TRUE),IF(H674="คศ.2(1)",VLOOKUP(I674,[1]แผ่น1!$C$14:$E$15,3,TRUE),IF(H674="คศ.3(2)",VLOOKUP(I674,[1]แผ่น1!$C$11:$E$12,3,TRUE),IF(H674="คศ.4(3)",VLOOKUP(I674,[1]แผ่น1!$C$8:$E$9,3,TRUE),IF(H674="คศ.5(4)",VLOOKUP(I674,[1]แผ่น1!$C$5:$E$6,3,TRUE),0))))))))))</f>
        <v>49330</v>
      </c>
      <c r="L674" s="91">
        <f t="shared" si="60"/>
        <v>0</v>
      </c>
      <c r="M674" s="92">
        <f t="shared" si="61"/>
        <v>0</v>
      </c>
      <c r="N674" s="90">
        <f t="shared" si="62"/>
        <v>51330</v>
      </c>
      <c r="O674" s="93">
        <v>69040</v>
      </c>
      <c r="P674" s="89">
        <f t="shared" si="63"/>
        <v>51330</v>
      </c>
      <c r="Q674" s="89">
        <f t="shared" si="64"/>
        <v>0</v>
      </c>
      <c r="R674" s="315"/>
      <c r="S674" s="316"/>
      <c r="T674" s="70">
        <v>5</v>
      </c>
      <c r="U674" s="318"/>
    </row>
    <row r="675" spans="1:21">
      <c r="A675" s="317">
        <v>665</v>
      </c>
      <c r="B675" s="68" t="s">
        <v>2202</v>
      </c>
      <c r="C675" s="65" t="s">
        <v>23</v>
      </c>
      <c r="D675" s="66" t="s">
        <v>2223</v>
      </c>
      <c r="E675" s="67" t="s">
        <v>2224</v>
      </c>
      <c r="F675" s="68" t="s">
        <v>100</v>
      </c>
      <c r="G675" s="13" t="s">
        <v>2225</v>
      </c>
      <c r="H675" s="69" t="s">
        <v>18</v>
      </c>
      <c r="I675" s="51">
        <v>59230</v>
      </c>
      <c r="J675" s="128">
        <f>IF(H675="ครูผู้ช่วย",VLOOKUP(I675,[1]แผ่น1!$C$17:$E$18,3,TRUE),IF(H675="คศ.1",VLOOKUP(I675,[1]แผ่น1!$C$14:$E$15,3,TRUE),IF(H675="คศ.2",VLOOKUP(I675,[1]แผ่น1!$C$11:$E$12,3,TRUE),IF(H675="คศ.3",VLOOKUP(I675,[1]แผ่น1!$C$8:$E$9,3,TRUE),IF(H675="คศ.4",VLOOKUP(I675,[1]แผ่น1!$C$5:$E$6,3,TRUE),IF(H675="คศ.5",VLOOKUP(I675,[1]แผ่น1!$C$2:$E$3,3,TRUE),IF(H675="คศ.2(1)",VLOOKUP(I675,[1]แผ่น1!$C$14:$E$15,3,TRUE),IF(H675="คศ.3(2)",VLOOKUP(I675,[1]แผ่น1!$C$11:$E$12,3,TRUE),IF(H675="คศ.4(3)",VLOOKUP(I675,[1]แผ่น1!$C$8:$E$9,3,TRUE),IF(H675="คศ.5(4)",VLOOKUP(I675,[1]แผ่น1!$C$5:$E$6,3,TRUE),0))))))))))</f>
        <v>49330</v>
      </c>
      <c r="L675" s="91">
        <f t="shared" si="60"/>
        <v>0</v>
      </c>
      <c r="M675" s="92">
        <f t="shared" si="61"/>
        <v>0</v>
      </c>
      <c r="N675" s="90">
        <f t="shared" si="62"/>
        <v>59230</v>
      </c>
      <c r="O675" s="93">
        <v>69040</v>
      </c>
      <c r="P675" s="89">
        <f t="shared" si="63"/>
        <v>59230</v>
      </c>
      <c r="Q675" s="89">
        <f t="shared" si="64"/>
        <v>0</v>
      </c>
      <c r="R675" s="315"/>
      <c r="S675" s="316"/>
      <c r="T675" s="70">
        <v>5</v>
      </c>
      <c r="U675" s="318"/>
    </row>
    <row r="676" spans="1:21">
      <c r="A676" s="317">
        <v>666</v>
      </c>
      <c r="B676" s="68" t="s">
        <v>2202</v>
      </c>
      <c r="C676" s="65" t="s">
        <v>19</v>
      </c>
      <c r="D676" s="66" t="s">
        <v>2226</v>
      </c>
      <c r="E676" s="67" t="s">
        <v>2227</v>
      </c>
      <c r="F676" s="68" t="s">
        <v>124</v>
      </c>
      <c r="G676" s="13" t="s">
        <v>2228</v>
      </c>
      <c r="H676" s="69" t="s">
        <v>124</v>
      </c>
      <c r="I676" s="51">
        <v>17400</v>
      </c>
      <c r="J676" s="128">
        <f>IF(H676="ครูผู้ช่วย",VLOOKUP(I676,[1]แผ่น1!$C$17:$E$18,3,TRUE),IF(H676="คศ.1",VLOOKUP(I676,[1]แผ่น1!$C$14:$E$15,3,TRUE),IF(H676="คศ.2",VLOOKUP(I676,[1]แผ่น1!$C$11:$E$12,3,TRUE),IF(H676="คศ.3",VLOOKUP(I676,[1]แผ่น1!$C$8:$E$9,3,TRUE),IF(H676="คศ.4",VLOOKUP(I676,[1]แผ่น1!$C$5:$E$6,3,TRUE),IF(H676="คศ.5",VLOOKUP(I676,[1]แผ่น1!$C$2:$E$3,3,TRUE),IF(H676="คศ.2(1)",VLOOKUP(I676,[1]แผ่น1!$C$14:$E$15,3,TRUE),IF(H676="คศ.3(2)",VLOOKUP(I676,[1]แผ่น1!$C$11:$E$12,3,TRUE),IF(H676="คศ.4(3)",VLOOKUP(I676,[1]แผ่น1!$C$8:$E$9,3,TRUE),IF(H676="คศ.5(4)",VLOOKUP(I676,[1]แผ่น1!$C$5:$E$6,3,TRUE),0))))))))))</f>
        <v>17480</v>
      </c>
      <c r="L676" s="91">
        <f t="shared" si="60"/>
        <v>0</v>
      </c>
      <c r="M676" s="92">
        <f t="shared" si="61"/>
        <v>0</v>
      </c>
      <c r="N676" s="90">
        <f t="shared" si="62"/>
        <v>17400</v>
      </c>
      <c r="O676" s="93">
        <v>24750</v>
      </c>
      <c r="P676" s="89">
        <f t="shared" si="63"/>
        <v>17400</v>
      </c>
      <c r="Q676" s="89">
        <f t="shared" si="64"/>
        <v>0</v>
      </c>
      <c r="R676" s="315"/>
      <c r="S676" s="316"/>
      <c r="T676" s="70">
        <v>5</v>
      </c>
      <c r="U676" s="318"/>
    </row>
    <row r="677" spans="1:21">
      <c r="A677" s="317">
        <v>667</v>
      </c>
      <c r="B677" s="68" t="s">
        <v>2202</v>
      </c>
      <c r="C677" s="65" t="s">
        <v>23</v>
      </c>
      <c r="D677" s="66" t="s">
        <v>1677</v>
      </c>
      <c r="E677" s="67" t="s">
        <v>2229</v>
      </c>
      <c r="F677" s="68" t="s">
        <v>100</v>
      </c>
      <c r="G677" s="13" t="s">
        <v>2230</v>
      </c>
      <c r="H677" s="69" t="s">
        <v>18</v>
      </c>
      <c r="I677" s="51">
        <v>33180</v>
      </c>
      <c r="J677" s="128">
        <f>IF(H677="ครูผู้ช่วย",VLOOKUP(I677,[1]แผ่น1!$C$17:$E$18,3,TRUE),IF(H677="คศ.1",VLOOKUP(I677,[1]แผ่น1!$C$14:$E$15,3,TRUE),IF(H677="คศ.2",VLOOKUP(I677,[1]แผ่น1!$C$11:$E$12,3,TRUE),IF(H677="คศ.3",VLOOKUP(I677,[1]แผ่น1!$C$8:$E$9,3,TRUE),IF(H677="คศ.4",VLOOKUP(I677,[1]แผ่น1!$C$5:$E$6,3,TRUE),IF(H677="คศ.5",VLOOKUP(I677,[1]แผ่น1!$C$2:$E$3,3,TRUE),IF(H677="คศ.2(1)",VLOOKUP(I677,[1]แผ่น1!$C$14:$E$15,3,TRUE),IF(H677="คศ.3(2)",VLOOKUP(I677,[1]แผ่น1!$C$11:$E$12,3,TRUE),IF(H677="คศ.4(3)",VLOOKUP(I677,[1]แผ่น1!$C$8:$E$9,3,TRUE),IF(H677="คศ.5(4)",VLOOKUP(I677,[1]แผ่น1!$C$5:$E$6,3,TRUE),0))))))))))</f>
        <v>37200</v>
      </c>
      <c r="L677" s="91">
        <f t="shared" si="60"/>
        <v>0</v>
      </c>
      <c r="M677" s="92">
        <f t="shared" si="61"/>
        <v>0</v>
      </c>
      <c r="N677" s="90">
        <f t="shared" si="62"/>
        <v>33180</v>
      </c>
      <c r="O677" s="93">
        <v>69040</v>
      </c>
      <c r="P677" s="89">
        <f t="shared" si="63"/>
        <v>33180</v>
      </c>
      <c r="Q677" s="89">
        <f t="shared" si="64"/>
        <v>0</v>
      </c>
      <c r="R677" s="315"/>
      <c r="S677" s="316"/>
      <c r="T677" s="70">
        <v>5</v>
      </c>
      <c r="U677" s="318"/>
    </row>
    <row r="678" spans="1:21">
      <c r="A678" s="317">
        <v>668</v>
      </c>
      <c r="B678" s="68" t="s">
        <v>2202</v>
      </c>
      <c r="C678" s="65" t="s">
        <v>23</v>
      </c>
      <c r="D678" s="66" t="s">
        <v>2231</v>
      </c>
      <c r="E678" s="67" t="s">
        <v>2232</v>
      </c>
      <c r="F678" s="68" t="s">
        <v>100</v>
      </c>
      <c r="G678" s="13" t="s">
        <v>2233</v>
      </c>
      <c r="H678" s="69" t="s">
        <v>18</v>
      </c>
      <c r="I678" s="51">
        <v>49220</v>
      </c>
      <c r="J678" s="128">
        <f>IF(H678="ครูผู้ช่วย",VLOOKUP(I678,[1]แผ่น1!$C$17:$E$18,3,TRUE),IF(H678="คศ.1",VLOOKUP(I678,[1]แผ่น1!$C$14:$E$15,3,TRUE),IF(H678="คศ.2",VLOOKUP(I678,[1]แผ่น1!$C$11:$E$12,3,TRUE),IF(H678="คศ.3",VLOOKUP(I678,[1]แผ่น1!$C$8:$E$9,3,TRUE),IF(H678="คศ.4",VLOOKUP(I678,[1]แผ่น1!$C$5:$E$6,3,TRUE),IF(H678="คศ.5",VLOOKUP(I678,[1]แผ่น1!$C$2:$E$3,3,TRUE),IF(H678="คศ.2(1)",VLOOKUP(I678,[1]แผ่น1!$C$14:$E$15,3,TRUE),IF(H678="คศ.3(2)",VLOOKUP(I678,[1]แผ่น1!$C$11:$E$12,3,TRUE),IF(H678="คศ.4(3)",VLOOKUP(I678,[1]แผ่น1!$C$8:$E$9,3,TRUE),IF(H678="คศ.5(4)",VLOOKUP(I678,[1]แผ่น1!$C$5:$E$6,3,TRUE),0))))))))))</f>
        <v>49330</v>
      </c>
      <c r="L678" s="91">
        <f t="shared" si="60"/>
        <v>0</v>
      </c>
      <c r="M678" s="92">
        <f t="shared" si="61"/>
        <v>0</v>
      </c>
      <c r="N678" s="90">
        <f t="shared" si="62"/>
        <v>49220</v>
      </c>
      <c r="O678" s="93">
        <v>69040</v>
      </c>
      <c r="P678" s="89">
        <f t="shared" si="63"/>
        <v>49220</v>
      </c>
      <c r="Q678" s="89">
        <f t="shared" si="64"/>
        <v>0</v>
      </c>
      <c r="R678" s="315"/>
      <c r="S678" s="316"/>
      <c r="T678" s="70">
        <v>5</v>
      </c>
      <c r="U678" s="318"/>
    </row>
    <row r="679" spans="1:21">
      <c r="A679" s="317">
        <v>669</v>
      </c>
      <c r="B679" s="68" t="s">
        <v>2202</v>
      </c>
      <c r="C679" s="65" t="s">
        <v>12</v>
      </c>
      <c r="D679" s="66" t="s">
        <v>1515</v>
      </c>
      <c r="E679" s="67" t="s">
        <v>2234</v>
      </c>
      <c r="F679" s="68" t="s">
        <v>100</v>
      </c>
      <c r="G679" s="13" t="s">
        <v>2235</v>
      </c>
      <c r="H679" s="69" t="s">
        <v>18</v>
      </c>
      <c r="I679" s="51">
        <v>41000</v>
      </c>
      <c r="J679" s="128">
        <f>IF(H679="ครูผู้ช่วย",VLOOKUP(I679,[1]แผ่น1!$C$17:$E$18,3,TRUE),IF(H679="คศ.1",VLOOKUP(I679,[1]แผ่น1!$C$14:$E$15,3,TRUE),IF(H679="คศ.2",VLOOKUP(I679,[1]แผ่น1!$C$11:$E$12,3,TRUE),IF(H679="คศ.3",VLOOKUP(I679,[1]แผ่น1!$C$8:$E$9,3,TRUE),IF(H679="คศ.4",VLOOKUP(I679,[1]แผ่น1!$C$5:$E$6,3,TRUE),IF(H679="คศ.5",VLOOKUP(I679,[1]แผ่น1!$C$2:$E$3,3,TRUE),IF(H679="คศ.2(1)",VLOOKUP(I679,[1]แผ่น1!$C$14:$E$15,3,TRUE),IF(H679="คศ.3(2)",VLOOKUP(I679,[1]แผ่น1!$C$11:$E$12,3,TRUE),IF(H679="คศ.4(3)",VLOOKUP(I679,[1]แผ่น1!$C$8:$E$9,3,TRUE),IF(H679="คศ.5(4)",VLOOKUP(I679,[1]แผ่น1!$C$5:$E$6,3,TRUE),0))))))))))</f>
        <v>49330</v>
      </c>
      <c r="L679" s="91">
        <f t="shared" si="60"/>
        <v>0</v>
      </c>
      <c r="M679" s="92">
        <f t="shared" si="61"/>
        <v>0</v>
      </c>
      <c r="N679" s="90">
        <f t="shared" si="62"/>
        <v>41000</v>
      </c>
      <c r="O679" s="93">
        <v>69040</v>
      </c>
      <c r="P679" s="89">
        <f t="shared" si="63"/>
        <v>41000</v>
      </c>
      <c r="Q679" s="89">
        <f t="shared" si="64"/>
        <v>0</v>
      </c>
      <c r="R679" s="315"/>
      <c r="S679" s="316"/>
      <c r="T679" s="70">
        <v>5</v>
      </c>
      <c r="U679" s="318"/>
    </row>
    <row r="680" spans="1:21">
      <c r="A680" s="317">
        <v>670</v>
      </c>
      <c r="B680" s="68" t="s">
        <v>2202</v>
      </c>
      <c r="C680" s="65" t="s">
        <v>12</v>
      </c>
      <c r="D680" s="66" t="s">
        <v>1364</v>
      </c>
      <c r="E680" s="67" t="s">
        <v>2082</v>
      </c>
      <c r="F680" s="68" t="s">
        <v>100</v>
      </c>
      <c r="G680" s="13" t="s">
        <v>2236</v>
      </c>
      <c r="H680" s="69" t="s">
        <v>18</v>
      </c>
      <c r="I680" s="51">
        <v>56530</v>
      </c>
      <c r="J680" s="128">
        <f>IF(H680="ครูผู้ช่วย",VLOOKUP(I680,[1]แผ่น1!$C$17:$E$18,3,TRUE),IF(H680="คศ.1",VLOOKUP(I680,[1]แผ่น1!$C$14:$E$15,3,TRUE),IF(H680="คศ.2",VLOOKUP(I680,[1]แผ่น1!$C$11:$E$12,3,TRUE),IF(H680="คศ.3",VLOOKUP(I680,[1]แผ่น1!$C$8:$E$9,3,TRUE),IF(H680="คศ.4",VLOOKUP(I680,[1]แผ่น1!$C$5:$E$6,3,TRUE),IF(H680="คศ.5",VLOOKUP(I680,[1]แผ่น1!$C$2:$E$3,3,TRUE),IF(H680="คศ.2(1)",VLOOKUP(I680,[1]แผ่น1!$C$14:$E$15,3,TRUE),IF(H680="คศ.3(2)",VLOOKUP(I680,[1]แผ่น1!$C$11:$E$12,3,TRUE),IF(H680="คศ.4(3)",VLOOKUP(I680,[1]แผ่น1!$C$8:$E$9,3,TRUE),IF(H680="คศ.5(4)",VLOOKUP(I680,[1]แผ่น1!$C$5:$E$6,3,TRUE),0))))))))))</f>
        <v>49330</v>
      </c>
      <c r="L680" s="91">
        <f t="shared" si="60"/>
        <v>0</v>
      </c>
      <c r="M680" s="92">
        <f t="shared" si="61"/>
        <v>0</v>
      </c>
      <c r="N680" s="90">
        <f t="shared" si="62"/>
        <v>56530</v>
      </c>
      <c r="O680" s="93">
        <v>69040</v>
      </c>
      <c r="P680" s="89">
        <f t="shared" si="63"/>
        <v>56530</v>
      </c>
      <c r="Q680" s="89">
        <f t="shared" si="64"/>
        <v>0</v>
      </c>
      <c r="R680" s="315"/>
      <c r="S680" s="316"/>
      <c r="T680" s="70">
        <v>5</v>
      </c>
      <c r="U680" s="318"/>
    </row>
    <row r="681" spans="1:21">
      <c r="A681" s="317">
        <v>671</v>
      </c>
      <c r="B681" s="68" t="s">
        <v>2202</v>
      </c>
      <c r="C681" s="65" t="s">
        <v>12</v>
      </c>
      <c r="D681" s="66" t="s">
        <v>2237</v>
      </c>
      <c r="E681" s="67" t="s">
        <v>2238</v>
      </c>
      <c r="F681" s="68" t="s">
        <v>100</v>
      </c>
      <c r="G681" s="13" t="s">
        <v>2239</v>
      </c>
      <c r="H681" s="69" t="s">
        <v>18</v>
      </c>
      <c r="I681" s="51">
        <v>42210</v>
      </c>
      <c r="J681" s="128">
        <f>IF(H681="ครูผู้ช่วย",VLOOKUP(I681,[1]แผ่น1!$C$17:$E$18,3,TRUE),IF(H681="คศ.1",VLOOKUP(I681,[1]แผ่น1!$C$14:$E$15,3,TRUE),IF(H681="คศ.2",VLOOKUP(I681,[1]แผ่น1!$C$11:$E$12,3,TRUE),IF(H681="คศ.3",VLOOKUP(I681,[1]แผ่น1!$C$8:$E$9,3,TRUE),IF(H681="คศ.4",VLOOKUP(I681,[1]แผ่น1!$C$5:$E$6,3,TRUE),IF(H681="คศ.5",VLOOKUP(I681,[1]แผ่น1!$C$2:$E$3,3,TRUE),IF(H681="คศ.2(1)",VLOOKUP(I681,[1]แผ่น1!$C$14:$E$15,3,TRUE),IF(H681="คศ.3(2)",VLOOKUP(I681,[1]แผ่น1!$C$11:$E$12,3,TRUE),IF(H681="คศ.4(3)",VLOOKUP(I681,[1]แผ่น1!$C$8:$E$9,3,TRUE),IF(H681="คศ.5(4)",VLOOKUP(I681,[1]แผ่น1!$C$5:$E$6,3,TRUE),0))))))))))</f>
        <v>49330</v>
      </c>
      <c r="L681" s="91">
        <f t="shared" si="60"/>
        <v>0</v>
      </c>
      <c r="M681" s="92">
        <f t="shared" si="61"/>
        <v>0</v>
      </c>
      <c r="N681" s="90">
        <f t="shared" si="62"/>
        <v>42210</v>
      </c>
      <c r="O681" s="93">
        <v>69040</v>
      </c>
      <c r="P681" s="89">
        <f t="shared" si="63"/>
        <v>42210</v>
      </c>
      <c r="Q681" s="89">
        <f t="shared" si="64"/>
        <v>0</v>
      </c>
      <c r="R681" s="315"/>
      <c r="S681" s="316"/>
      <c r="T681" s="70">
        <v>5</v>
      </c>
      <c r="U681" s="318"/>
    </row>
    <row r="682" spans="1:21">
      <c r="A682" s="317">
        <v>672</v>
      </c>
      <c r="B682" s="68" t="s">
        <v>2202</v>
      </c>
      <c r="C682" s="65" t="s">
        <v>19</v>
      </c>
      <c r="D682" s="66" t="s">
        <v>277</v>
      </c>
      <c r="E682" s="67" t="s">
        <v>2240</v>
      </c>
      <c r="F682" s="68" t="s">
        <v>100</v>
      </c>
      <c r="G682" s="13" t="s">
        <v>2241</v>
      </c>
      <c r="H682" s="69" t="s">
        <v>98</v>
      </c>
      <c r="I682" s="51">
        <v>19080</v>
      </c>
      <c r="J682" s="128">
        <f>IF(H682="ครูผู้ช่วย",VLOOKUP(I682,[1]แผ่น1!$C$17:$E$18,3,TRUE),IF(H682="คศ.1",VLOOKUP(I682,[1]แผ่น1!$C$14:$E$15,3,TRUE),IF(H682="คศ.2",VLOOKUP(I682,[1]แผ่น1!$C$11:$E$12,3,TRUE),IF(H682="คศ.3",VLOOKUP(I682,[1]แผ่น1!$C$8:$E$9,3,TRUE),IF(H682="คศ.4",VLOOKUP(I682,[1]แผ่น1!$C$5:$E$6,3,TRUE),IF(H682="คศ.5",VLOOKUP(I682,[1]แผ่น1!$C$2:$E$3,3,TRUE),IF(H682="คศ.2(1)",VLOOKUP(I682,[1]แผ่น1!$C$14:$E$15,3,TRUE),IF(H682="คศ.3(2)",VLOOKUP(I682,[1]แผ่น1!$C$11:$E$12,3,TRUE),IF(H682="คศ.4(3)",VLOOKUP(I682,[1]แผ่น1!$C$8:$E$9,3,TRUE),IF(H682="คศ.5(4)",VLOOKUP(I682,[1]แผ่น1!$C$5:$E$6,3,TRUE),0))))))))))</f>
        <v>22780</v>
      </c>
      <c r="L682" s="91">
        <f t="shared" si="60"/>
        <v>0</v>
      </c>
      <c r="M682" s="92">
        <f t="shared" si="61"/>
        <v>0</v>
      </c>
      <c r="N682" s="90">
        <f t="shared" si="62"/>
        <v>19080</v>
      </c>
      <c r="O682" s="93">
        <v>41620</v>
      </c>
      <c r="P682" s="89">
        <f t="shared" si="63"/>
        <v>19080</v>
      </c>
      <c r="Q682" s="89">
        <f t="shared" si="64"/>
        <v>0</v>
      </c>
      <c r="R682" s="315"/>
      <c r="S682" s="316"/>
      <c r="T682" s="70">
        <v>5</v>
      </c>
      <c r="U682" s="318"/>
    </row>
    <row r="683" spans="1:21">
      <c r="A683" s="317">
        <v>673</v>
      </c>
      <c r="B683" s="68" t="s">
        <v>2243</v>
      </c>
      <c r="C683" s="65" t="s">
        <v>19</v>
      </c>
      <c r="D683" s="66" t="s">
        <v>2065</v>
      </c>
      <c r="E683" s="67" t="s">
        <v>2245</v>
      </c>
      <c r="F683" s="68" t="s">
        <v>124</v>
      </c>
      <c r="G683" s="13" t="s">
        <v>2246</v>
      </c>
      <c r="H683" s="69" t="s">
        <v>124</v>
      </c>
      <c r="I683" s="51">
        <v>15800</v>
      </c>
      <c r="J683" s="128">
        <f>IF(H683="ครูผู้ช่วย",VLOOKUP(I683,[1]แผ่น1!$C$17:$E$18,3,TRUE),IF(H683="คศ.1",VLOOKUP(I683,[1]แผ่น1!$C$14:$E$15,3,TRUE),IF(H683="คศ.2",VLOOKUP(I683,[1]แผ่น1!$C$11:$E$12,3,TRUE),IF(H683="คศ.3",VLOOKUP(I683,[1]แผ่น1!$C$8:$E$9,3,TRUE),IF(H683="คศ.4",VLOOKUP(I683,[1]แผ่น1!$C$5:$E$6,3,TRUE),IF(H683="คศ.5",VLOOKUP(I683,[1]แผ่น1!$C$2:$E$3,3,TRUE),IF(H683="คศ.2(1)",VLOOKUP(I683,[1]แผ่น1!$C$14:$E$15,3,TRUE),IF(H683="คศ.3(2)",VLOOKUP(I683,[1]แผ่น1!$C$11:$E$12,3,TRUE),IF(H683="คศ.4(3)",VLOOKUP(I683,[1]แผ่น1!$C$8:$E$9,3,TRUE),IF(H683="คศ.5(4)",VLOOKUP(I683,[1]แผ่น1!$C$5:$E$6,3,TRUE),0))))))))))</f>
        <v>17480</v>
      </c>
      <c r="L683" s="91">
        <f t="shared" si="60"/>
        <v>0</v>
      </c>
      <c r="M683" s="92">
        <f t="shared" si="61"/>
        <v>0</v>
      </c>
      <c r="N683" s="90">
        <f t="shared" si="62"/>
        <v>15800</v>
      </c>
      <c r="O683" s="93">
        <v>24750</v>
      </c>
      <c r="P683" s="89">
        <f t="shared" si="63"/>
        <v>15800</v>
      </c>
      <c r="Q683" s="89">
        <f t="shared" si="64"/>
        <v>0</v>
      </c>
      <c r="R683" s="315"/>
      <c r="S683" s="316"/>
      <c r="T683" s="70">
        <v>5</v>
      </c>
      <c r="U683" s="318"/>
    </row>
    <row r="684" spans="1:21">
      <c r="A684" s="317">
        <v>674</v>
      </c>
      <c r="B684" s="68" t="s">
        <v>2243</v>
      </c>
      <c r="C684" s="65" t="s">
        <v>23</v>
      </c>
      <c r="D684" s="66" t="s">
        <v>2037</v>
      </c>
      <c r="E684" s="67" t="s">
        <v>2151</v>
      </c>
      <c r="F684" s="68" t="s">
        <v>100</v>
      </c>
      <c r="G684" s="19">
        <v>1204</v>
      </c>
      <c r="H684" s="69" t="s">
        <v>18</v>
      </c>
      <c r="I684" s="51">
        <v>36030</v>
      </c>
      <c r="J684" s="128">
        <f>IF(H684="ครูผู้ช่วย",VLOOKUP(I684,[1]แผ่น1!$C$17:$E$18,3,TRUE),IF(H684="คศ.1",VLOOKUP(I684,[1]แผ่น1!$C$14:$E$15,3,TRUE),IF(H684="คศ.2",VLOOKUP(I684,[1]แผ่น1!$C$11:$E$12,3,TRUE),IF(H684="คศ.3",VLOOKUP(I684,[1]แผ่น1!$C$8:$E$9,3,TRUE),IF(H684="คศ.4",VLOOKUP(I684,[1]แผ่น1!$C$5:$E$6,3,TRUE),IF(H684="คศ.5",VLOOKUP(I684,[1]แผ่น1!$C$2:$E$3,3,TRUE),IF(H684="คศ.2(1)",VLOOKUP(I684,[1]แผ่น1!$C$14:$E$15,3,TRUE),IF(H684="คศ.3(2)",VLOOKUP(I684,[1]แผ่น1!$C$11:$E$12,3,TRUE),IF(H684="คศ.4(3)",VLOOKUP(I684,[1]แผ่น1!$C$8:$E$9,3,TRUE),IF(H684="คศ.5(4)",VLOOKUP(I684,[1]แผ่น1!$C$5:$E$6,3,TRUE),0))))))))))</f>
        <v>37200</v>
      </c>
      <c r="L684" s="91">
        <f t="shared" si="60"/>
        <v>0</v>
      </c>
      <c r="M684" s="92">
        <f t="shared" si="61"/>
        <v>0</v>
      </c>
      <c r="N684" s="90">
        <f t="shared" si="62"/>
        <v>36030</v>
      </c>
      <c r="O684" s="93">
        <v>69040</v>
      </c>
      <c r="P684" s="89">
        <f t="shared" si="63"/>
        <v>36030</v>
      </c>
      <c r="Q684" s="89">
        <f t="shared" si="64"/>
        <v>0</v>
      </c>
      <c r="R684" s="315"/>
      <c r="S684" s="316"/>
      <c r="T684" s="70">
        <v>5</v>
      </c>
      <c r="U684" s="318"/>
    </row>
    <row r="685" spans="1:21">
      <c r="A685" s="317">
        <v>675</v>
      </c>
      <c r="B685" s="68" t="s">
        <v>2243</v>
      </c>
      <c r="C685" s="65" t="s">
        <v>23</v>
      </c>
      <c r="D685" s="66" t="s">
        <v>2022</v>
      </c>
      <c r="E685" s="67" t="s">
        <v>2248</v>
      </c>
      <c r="F685" s="68" t="s">
        <v>100</v>
      </c>
      <c r="G685" s="13" t="s">
        <v>2249</v>
      </c>
      <c r="H685" s="69" t="s">
        <v>18</v>
      </c>
      <c r="I685" s="51">
        <v>51950</v>
      </c>
      <c r="J685" s="128">
        <f>IF(H685="ครูผู้ช่วย",VLOOKUP(I685,[1]แผ่น1!$C$17:$E$18,3,TRUE),IF(H685="คศ.1",VLOOKUP(I685,[1]แผ่น1!$C$14:$E$15,3,TRUE),IF(H685="คศ.2",VLOOKUP(I685,[1]แผ่น1!$C$11:$E$12,3,TRUE),IF(H685="คศ.3",VLOOKUP(I685,[1]แผ่น1!$C$8:$E$9,3,TRUE),IF(H685="คศ.4",VLOOKUP(I685,[1]แผ่น1!$C$5:$E$6,3,TRUE),IF(H685="คศ.5",VLOOKUP(I685,[1]แผ่น1!$C$2:$E$3,3,TRUE),IF(H685="คศ.2(1)",VLOOKUP(I685,[1]แผ่น1!$C$14:$E$15,3,TRUE),IF(H685="คศ.3(2)",VLOOKUP(I685,[1]แผ่น1!$C$11:$E$12,3,TRUE),IF(H685="คศ.4(3)",VLOOKUP(I685,[1]แผ่น1!$C$8:$E$9,3,TRUE),IF(H685="คศ.5(4)",VLOOKUP(I685,[1]แผ่น1!$C$5:$E$6,3,TRUE),0))))))))))</f>
        <v>49330</v>
      </c>
      <c r="L685" s="91">
        <f t="shared" si="60"/>
        <v>0</v>
      </c>
      <c r="M685" s="92">
        <f t="shared" si="61"/>
        <v>0</v>
      </c>
      <c r="N685" s="90">
        <f t="shared" si="62"/>
        <v>51950</v>
      </c>
      <c r="O685" s="93">
        <v>69040</v>
      </c>
      <c r="P685" s="89">
        <f t="shared" si="63"/>
        <v>51950</v>
      </c>
      <c r="Q685" s="89">
        <f t="shared" si="64"/>
        <v>0</v>
      </c>
      <c r="R685" s="315"/>
      <c r="S685" s="316"/>
      <c r="T685" s="70">
        <v>5</v>
      </c>
      <c r="U685" s="318"/>
    </row>
    <row r="686" spans="1:21">
      <c r="A686" s="317">
        <v>676</v>
      </c>
      <c r="B686" s="68" t="s">
        <v>2243</v>
      </c>
      <c r="C686" s="65" t="s">
        <v>12</v>
      </c>
      <c r="D686" s="66" t="s">
        <v>1375</v>
      </c>
      <c r="E686" s="67" t="s">
        <v>1649</v>
      </c>
      <c r="F686" s="68" t="s">
        <v>100</v>
      </c>
      <c r="G686" s="13" t="s">
        <v>2250</v>
      </c>
      <c r="H686" s="69" t="s">
        <v>18</v>
      </c>
      <c r="I686" s="51">
        <v>57720</v>
      </c>
      <c r="J686" s="128">
        <f>IF(H686="ครูผู้ช่วย",VLOOKUP(I686,[1]แผ่น1!$C$17:$E$18,3,TRUE),IF(H686="คศ.1",VLOOKUP(I686,[1]แผ่น1!$C$14:$E$15,3,TRUE),IF(H686="คศ.2",VLOOKUP(I686,[1]แผ่น1!$C$11:$E$12,3,TRUE),IF(H686="คศ.3",VLOOKUP(I686,[1]แผ่น1!$C$8:$E$9,3,TRUE),IF(H686="คศ.4",VLOOKUP(I686,[1]แผ่น1!$C$5:$E$6,3,TRUE),IF(H686="คศ.5",VLOOKUP(I686,[1]แผ่น1!$C$2:$E$3,3,TRUE),IF(H686="คศ.2(1)",VLOOKUP(I686,[1]แผ่น1!$C$14:$E$15,3,TRUE),IF(H686="คศ.3(2)",VLOOKUP(I686,[1]แผ่น1!$C$11:$E$12,3,TRUE),IF(H686="คศ.4(3)",VLOOKUP(I686,[1]แผ่น1!$C$8:$E$9,3,TRUE),IF(H686="คศ.5(4)",VLOOKUP(I686,[1]แผ่น1!$C$5:$E$6,3,TRUE),0))))))))))</f>
        <v>49330</v>
      </c>
      <c r="L686" s="91">
        <f t="shared" si="60"/>
        <v>0</v>
      </c>
      <c r="M686" s="92">
        <f t="shared" si="61"/>
        <v>0</v>
      </c>
      <c r="N686" s="90">
        <f t="shared" si="62"/>
        <v>57720</v>
      </c>
      <c r="O686" s="93">
        <v>69040</v>
      </c>
      <c r="P686" s="89">
        <f t="shared" si="63"/>
        <v>57720</v>
      </c>
      <c r="Q686" s="89">
        <f t="shared" si="64"/>
        <v>0</v>
      </c>
      <c r="R686" s="315"/>
      <c r="S686" s="316"/>
      <c r="T686" s="70">
        <v>5</v>
      </c>
      <c r="U686" s="318"/>
    </row>
    <row r="687" spans="1:21">
      <c r="A687" s="317">
        <v>677</v>
      </c>
      <c r="B687" s="68" t="s">
        <v>2243</v>
      </c>
      <c r="C687" s="65" t="s">
        <v>12</v>
      </c>
      <c r="D687" s="66" t="s">
        <v>2251</v>
      </c>
      <c r="E687" s="67" t="s">
        <v>1687</v>
      </c>
      <c r="F687" s="68" t="s">
        <v>100</v>
      </c>
      <c r="G687" s="13" t="s">
        <v>2252</v>
      </c>
      <c r="H687" s="69" t="s">
        <v>18</v>
      </c>
      <c r="I687" s="51">
        <v>40730</v>
      </c>
      <c r="J687" s="128">
        <f>IF(H687="ครูผู้ช่วย",VLOOKUP(I687,[1]แผ่น1!$C$17:$E$18,3,TRUE),IF(H687="คศ.1",VLOOKUP(I687,[1]แผ่น1!$C$14:$E$15,3,TRUE),IF(H687="คศ.2",VLOOKUP(I687,[1]แผ่น1!$C$11:$E$12,3,TRUE),IF(H687="คศ.3",VLOOKUP(I687,[1]แผ่น1!$C$8:$E$9,3,TRUE),IF(H687="คศ.4",VLOOKUP(I687,[1]แผ่น1!$C$5:$E$6,3,TRUE),IF(H687="คศ.5",VLOOKUP(I687,[1]แผ่น1!$C$2:$E$3,3,TRUE),IF(H687="คศ.2(1)",VLOOKUP(I687,[1]แผ่น1!$C$14:$E$15,3,TRUE),IF(H687="คศ.3(2)",VLOOKUP(I687,[1]แผ่น1!$C$11:$E$12,3,TRUE),IF(H687="คศ.4(3)",VLOOKUP(I687,[1]แผ่น1!$C$8:$E$9,3,TRUE),IF(H687="คศ.5(4)",VLOOKUP(I687,[1]แผ่น1!$C$5:$E$6,3,TRUE),0))))))))))</f>
        <v>49330</v>
      </c>
      <c r="L687" s="91">
        <f t="shared" si="60"/>
        <v>0</v>
      </c>
      <c r="M687" s="92">
        <f t="shared" si="61"/>
        <v>0</v>
      </c>
      <c r="N687" s="90">
        <f t="shared" si="62"/>
        <v>40730</v>
      </c>
      <c r="O687" s="93">
        <v>69040</v>
      </c>
      <c r="P687" s="89">
        <f t="shared" si="63"/>
        <v>40730</v>
      </c>
      <c r="Q687" s="89">
        <f t="shared" si="64"/>
        <v>0</v>
      </c>
      <c r="R687" s="315"/>
      <c r="S687" s="316"/>
      <c r="T687" s="70">
        <v>5</v>
      </c>
      <c r="U687" s="318"/>
    </row>
    <row r="688" spans="1:21">
      <c r="A688" s="317">
        <v>678</v>
      </c>
      <c r="B688" s="68" t="s">
        <v>2243</v>
      </c>
      <c r="C688" s="65" t="s">
        <v>23</v>
      </c>
      <c r="D688" s="66" t="s">
        <v>2253</v>
      </c>
      <c r="E688" s="67" t="s">
        <v>2254</v>
      </c>
      <c r="F688" s="68" t="s">
        <v>100</v>
      </c>
      <c r="G688" s="13" t="s">
        <v>2255</v>
      </c>
      <c r="H688" s="69" t="s">
        <v>18</v>
      </c>
      <c r="I688" s="51">
        <v>47340</v>
      </c>
      <c r="J688" s="128">
        <f>IF(H688="ครูผู้ช่วย",VLOOKUP(I688,[1]แผ่น1!$C$17:$E$18,3,TRUE),IF(H688="คศ.1",VLOOKUP(I688,[1]แผ่น1!$C$14:$E$15,3,TRUE),IF(H688="คศ.2",VLOOKUP(I688,[1]แผ่น1!$C$11:$E$12,3,TRUE),IF(H688="คศ.3",VLOOKUP(I688,[1]แผ่น1!$C$8:$E$9,3,TRUE),IF(H688="คศ.4",VLOOKUP(I688,[1]แผ่น1!$C$5:$E$6,3,TRUE),IF(H688="คศ.5",VLOOKUP(I688,[1]แผ่น1!$C$2:$E$3,3,TRUE),IF(H688="คศ.2(1)",VLOOKUP(I688,[1]แผ่น1!$C$14:$E$15,3,TRUE),IF(H688="คศ.3(2)",VLOOKUP(I688,[1]แผ่น1!$C$11:$E$12,3,TRUE),IF(H688="คศ.4(3)",VLOOKUP(I688,[1]แผ่น1!$C$8:$E$9,3,TRUE),IF(H688="คศ.5(4)",VLOOKUP(I688,[1]แผ่น1!$C$5:$E$6,3,TRUE),0))))))))))</f>
        <v>49330</v>
      </c>
      <c r="L688" s="91">
        <f t="shared" si="60"/>
        <v>0</v>
      </c>
      <c r="M688" s="92">
        <f t="shared" si="61"/>
        <v>0</v>
      </c>
      <c r="N688" s="90">
        <f t="shared" si="62"/>
        <v>47340</v>
      </c>
      <c r="O688" s="93">
        <v>69040</v>
      </c>
      <c r="P688" s="89">
        <f t="shared" si="63"/>
        <v>47340</v>
      </c>
      <c r="Q688" s="89">
        <f t="shared" si="64"/>
        <v>0</v>
      </c>
      <c r="R688" s="315"/>
      <c r="S688" s="316"/>
      <c r="T688" s="70">
        <v>5</v>
      </c>
      <c r="U688" s="318"/>
    </row>
    <row r="689" spans="1:21">
      <c r="A689" s="317">
        <v>679</v>
      </c>
      <c r="B689" s="68" t="s">
        <v>2243</v>
      </c>
      <c r="C689" s="65" t="s">
        <v>19</v>
      </c>
      <c r="D689" s="66" t="s">
        <v>2256</v>
      </c>
      <c r="E689" s="67" t="s">
        <v>1977</v>
      </c>
      <c r="F689" s="68" t="s">
        <v>124</v>
      </c>
      <c r="G689" s="13" t="s">
        <v>2257</v>
      </c>
      <c r="H689" s="69" t="s">
        <v>124</v>
      </c>
      <c r="I689" s="51">
        <v>15800</v>
      </c>
      <c r="J689" s="128">
        <f>IF(H689="ครูผู้ช่วย",VLOOKUP(I689,[1]แผ่น1!$C$17:$E$18,3,TRUE),IF(H689="คศ.1",VLOOKUP(I689,[1]แผ่น1!$C$14:$E$15,3,TRUE),IF(H689="คศ.2",VLOOKUP(I689,[1]แผ่น1!$C$11:$E$12,3,TRUE),IF(H689="คศ.3",VLOOKUP(I689,[1]แผ่น1!$C$8:$E$9,3,TRUE),IF(H689="คศ.4",VLOOKUP(I689,[1]แผ่น1!$C$5:$E$6,3,TRUE),IF(H689="คศ.5",VLOOKUP(I689,[1]แผ่น1!$C$2:$E$3,3,TRUE),IF(H689="คศ.2(1)",VLOOKUP(I689,[1]แผ่น1!$C$14:$E$15,3,TRUE),IF(H689="คศ.3(2)",VLOOKUP(I689,[1]แผ่น1!$C$11:$E$12,3,TRUE),IF(H689="คศ.4(3)",VLOOKUP(I689,[1]แผ่น1!$C$8:$E$9,3,TRUE),IF(H689="คศ.5(4)",VLOOKUP(I689,[1]แผ่น1!$C$5:$E$6,3,TRUE),0))))))))))</f>
        <v>17480</v>
      </c>
      <c r="L689" s="91">
        <f t="shared" si="60"/>
        <v>0</v>
      </c>
      <c r="M689" s="92">
        <f t="shared" si="61"/>
        <v>0</v>
      </c>
      <c r="N689" s="90">
        <f t="shared" si="62"/>
        <v>15800</v>
      </c>
      <c r="O689" s="93">
        <v>24750</v>
      </c>
      <c r="P689" s="89">
        <f t="shared" si="63"/>
        <v>15800</v>
      </c>
      <c r="Q689" s="89">
        <f t="shared" si="64"/>
        <v>0</v>
      </c>
      <c r="R689" s="315"/>
      <c r="S689" s="316"/>
      <c r="T689" s="70">
        <v>5</v>
      </c>
      <c r="U689" s="318"/>
    </row>
    <row r="690" spans="1:21">
      <c r="A690" s="317">
        <v>680</v>
      </c>
      <c r="B690" s="68" t="s">
        <v>2243</v>
      </c>
      <c r="C690" s="65" t="s">
        <v>19</v>
      </c>
      <c r="D690" s="66" t="s">
        <v>1317</v>
      </c>
      <c r="E690" s="67" t="s">
        <v>2258</v>
      </c>
      <c r="F690" s="68" t="s">
        <v>124</v>
      </c>
      <c r="G690" s="17" t="s">
        <v>2259</v>
      </c>
      <c r="H690" s="69" t="s">
        <v>124</v>
      </c>
      <c r="I690" s="51">
        <v>15800</v>
      </c>
      <c r="J690" s="128">
        <f>IF(H690="ครูผู้ช่วย",VLOOKUP(I690,[1]แผ่น1!$C$17:$E$18,3,TRUE),IF(H690="คศ.1",VLOOKUP(I690,[1]แผ่น1!$C$14:$E$15,3,TRUE),IF(H690="คศ.2",VLOOKUP(I690,[1]แผ่น1!$C$11:$E$12,3,TRUE),IF(H690="คศ.3",VLOOKUP(I690,[1]แผ่น1!$C$8:$E$9,3,TRUE),IF(H690="คศ.4",VLOOKUP(I690,[1]แผ่น1!$C$5:$E$6,3,TRUE),IF(H690="คศ.5",VLOOKUP(I690,[1]แผ่น1!$C$2:$E$3,3,TRUE),IF(H690="คศ.2(1)",VLOOKUP(I690,[1]แผ่น1!$C$14:$E$15,3,TRUE),IF(H690="คศ.3(2)",VLOOKUP(I690,[1]แผ่น1!$C$11:$E$12,3,TRUE),IF(H690="คศ.4(3)",VLOOKUP(I690,[1]แผ่น1!$C$8:$E$9,3,TRUE),IF(H690="คศ.5(4)",VLOOKUP(I690,[1]แผ่น1!$C$5:$E$6,3,TRUE),0))))))))))</f>
        <v>17480</v>
      </c>
      <c r="L690" s="91">
        <f t="shared" si="60"/>
        <v>0</v>
      </c>
      <c r="M690" s="92">
        <f t="shared" si="61"/>
        <v>0</v>
      </c>
      <c r="N690" s="90">
        <f t="shared" si="62"/>
        <v>15800</v>
      </c>
      <c r="O690" s="93">
        <v>24750</v>
      </c>
      <c r="P690" s="89">
        <f t="shared" si="63"/>
        <v>15800</v>
      </c>
      <c r="Q690" s="89">
        <f t="shared" si="64"/>
        <v>0</v>
      </c>
      <c r="R690" s="315"/>
      <c r="S690" s="316"/>
      <c r="T690" s="70">
        <v>5</v>
      </c>
      <c r="U690" s="318"/>
    </row>
    <row r="691" spans="1:21">
      <c r="A691" s="317">
        <v>681</v>
      </c>
      <c r="B691" s="68" t="s">
        <v>2261</v>
      </c>
      <c r="C691" s="65" t="s">
        <v>12</v>
      </c>
      <c r="D691" s="66" t="s">
        <v>1317</v>
      </c>
      <c r="E691" s="67" t="s">
        <v>2260</v>
      </c>
      <c r="F691" s="68" t="s">
        <v>100</v>
      </c>
      <c r="G691" s="13" t="s">
        <v>2262</v>
      </c>
      <c r="H691" s="69" t="s">
        <v>18</v>
      </c>
      <c r="I691" s="51">
        <v>40440</v>
      </c>
      <c r="J691" s="128">
        <f>IF(H691="ครูผู้ช่วย",VLOOKUP(I691,[1]แผ่น1!$C$17:$E$18,3,TRUE),IF(H691="คศ.1",VLOOKUP(I691,[1]แผ่น1!$C$14:$E$15,3,TRUE),IF(H691="คศ.2",VLOOKUP(I691,[1]แผ่น1!$C$11:$E$12,3,TRUE),IF(H691="คศ.3",VLOOKUP(I691,[1]แผ่น1!$C$8:$E$9,3,TRUE),IF(H691="คศ.4",VLOOKUP(I691,[1]แผ่น1!$C$5:$E$6,3,TRUE),IF(H691="คศ.5",VLOOKUP(I691,[1]แผ่น1!$C$2:$E$3,3,TRUE),IF(H691="คศ.2(1)",VLOOKUP(I691,[1]แผ่น1!$C$14:$E$15,3,TRUE),IF(H691="คศ.3(2)",VLOOKUP(I691,[1]แผ่น1!$C$11:$E$12,3,TRUE),IF(H691="คศ.4(3)",VLOOKUP(I691,[1]แผ่น1!$C$8:$E$9,3,TRUE),IF(H691="คศ.5(4)",VLOOKUP(I691,[1]แผ่น1!$C$5:$E$6,3,TRUE),0))))))))))</f>
        <v>49330</v>
      </c>
      <c r="L691" s="91">
        <f t="shared" si="60"/>
        <v>0</v>
      </c>
      <c r="M691" s="92">
        <f t="shared" si="61"/>
        <v>0</v>
      </c>
      <c r="N691" s="90">
        <f t="shared" si="62"/>
        <v>40440</v>
      </c>
      <c r="O691" s="93">
        <v>69040</v>
      </c>
      <c r="P691" s="89">
        <f t="shared" si="63"/>
        <v>40440</v>
      </c>
      <c r="Q691" s="89">
        <f t="shared" si="64"/>
        <v>0</v>
      </c>
      <c r="R691" s="315"/>
      <c r="S691" s="316"/>
      <c r="T691" s="70">
        <v>5</v>
      </c>
      <c r="U691" s="318"/>
    </row>
    <row r="692" spans="1:21">
      <c r="A692" s="317">
        <v>682</v>
      </c>
      <c r="B692" s="68" t="s">
        <v>2261</v>
      </c>
      <c r="C692" s="65" t="s">
        <v>23</v>
      </c>
      <c r="D692" s="66" t="s">
        <v>2263</v>
      </c>
      <c r="E692" s="67" t="s">
        <v>2264</v>
      </c>
      <c r="F692" s="68" t="s">
        <v>100</v>
      </c>
      <c r="G692" s="13" t="s">
        <v>2265</v>
      </c>
      <c r="H692" s="69" t="s">
        <v>18</v>
      </c>
      <c r="I692" s="51">
        <v>59390</v>
      </c>
      <c r="J692" s="128">
        <f>IF(H692="ครูผู้ช่วย",VLOOKUP(I692,[1]แผ่น1!$C$17:$E$18,3,TRUE),IF(H692="คศ.1",VLOOKUP(I692,[1]แผ่น1!$C$14:$E$15,3,TRUE),IF(H692="คศ.2",VLOOKUP(I692,[1]แผ่น1!$C$11:$E$12,3,TRUE),IF(H692="คศ.3",VLOOKUP(I692,[1]แผ่น1!$C$8:$E$9,3,TRUE),IF(H692="คศ.4",VLOOKUP(I692,[1]แผ่น1!$C$5:$E$6,3,TRUE),IF(H692="คศ.5",VLOOKUP(I692,[1]แผ่น1!$C$2:$E$3,3,TRUE),IF(H692="คศ.2(1)",VLOOKUP(I692,[1]แผ่น1!$C$14:$E$15,3,TRUE),IF(H692="คศ.3(2)",VLOOKUP(I692,[1]แผ่น1!$C$11:$E$12,3,TRUE),IF(H692="คศ.4(3)",VLOOKUP(I692,[1]แผ่น1!$C$8:$E$9,3,TRUE),IF(H692="คศ.5(4)",VLOOKUP(I692,[1]แผ่น1!$C$5:$E$6,3,TRUE),0))))))))))</f>
        <v>49330</v>
      </c>
      <c r="L692" s="91">
        <f t="shared" si="60"/>
        <v>0</v>
      </c>
      <c r="M692" s="92">
        <f t="shared" si="61"/>
        <v>0</v>
      </c>
      <c r="N692" s="90">
        <f t="shared" si="62"/>
        <v>59390</v>
      </c>
      <c r="O692" s="93">
        <v>69040</v>
      </c>
      <c r="P692" s="89">
        <f t="shared" si="63"/>
        <v>59390</v>
      </c>
      <c r="Q692" s="89">
        <f t="shared" si="64"/>
        <v>0</v>
      </c>
      <c r="R692" s="315"/>
      <c r="S692" s="316"/>
      <c r="T692" s="70">
        <v>5</v>
      </c>
      <c r="U692" s="318"/>
    </row>
    <row r="693" spans="1:21">
      <c r="A693" s="317">
        <v>683</v>
      </c>
      <c r="B693" s="68" t="s">
        <v>2267</v>
      </c>
      <c r="C693" s="65" t="s">
        <v>12</v>
      </c>
      <c r="D693" s="66" t="s">
        <v>2269</v>
      </c>
      <c r="E693" s="67" t="s">
        <v>2270</v>
      </c>
      <c r="F693" s="68" t="s">
        <v>100</v>
      </c>
      <c r="G693" s="13" t="s">
        <v>2271</v>
      </c>
      <c r="H693" s="69" t="s">
        <v>18</v>
      </c>
      <c r="I693" s="51">
        <v>64520</v>
      </c>
      <c r="J693" s="128">
        <f>IF(H693="ครูผู้ช่วย",VLOOKUP(I693,[1]แผ่น1!$C$17:$E$18,3,TRUE),IF(H693="คศ.1",VLOOKUP(I693,[1]แผ่น1!$C$14:$E$15,3,TRUE),IF(H693="คศ.2",VLOOKUP(I693,[1]แผ่น1!$C$11:$E$12,3,TRUE),IF(H693="คศ.3",VLOOKUP(I693,[1]แผ่น1!$C$8:$E$9,3,TRUE),IF(H693="คศ.4",VLOOKUP(I693,[1]แผ่น1!$C$5:$E$6,3,TRUE),IF(H693="คศ.5",VLOOKUP(I693,[1]แผ่น1!$C$2:$E$3,3,TRUE),IF(H693="คศ.2(1)",VLOOKUP(I693,[1]แผ่น1!$C$14:$E$15,3,TRUE),IF(H693="คศ.3(2)",VLOOKUP(I693,[1]แผ่น1!$C$11:$E$12,3,TRUE),IF(H693="คศ.4(3)",VLOOKUP(I693,[1]แผ่น1!$C$8:$E$9,3,TRUE),IF(H693="คศ.5(4)",VLOOKUP(I693,[1]แผ่น1!$C$5:$E$6,3,TRUE),0))))))))))</f>
        <v>49330</v>
      </c>
      <c r="L693" s="91">
        <f t="shared" si="60"/>
        <v>0</v>
      </c>
      <c r="M693" s="92">
        <f t="shared" si="61"/>
        <v>0</v>
      </c>
      <c r="N693" s="90">
        <f t="shared" si="62"/>
        <v>64520</v>
      </c>
      <c r="O693" s="93">
        <v>69040</v>
      </c>
      <c r="P693" s="89">
        <f t="shared" si="63"/>
        <v>64520</v>
      </c>
      <c r="Q693" s="89">
        <f t="shared" si="64"/>
        <v>0</v>
      </c>
      <c r="R693" s="315"/>
      <c r="S693" s="316"/>
      <c r="T693" s="70">
        <v>5</v>
      </c>
      <c r="U693" s="318"/>
    </row>
    <row r="694" spans="1:21">
      <c r="A694" s="317">
        <v>684</v>
      </c>
      <c r="B694" s="68" t="s">
        <v>2267</v>
      </c>
      <c r="C694" s="65" t="s">
        <v>12</v>
      </c>
      <c r="D694" s="66" t="s">
        <v>2272</v>
      </c>
      <c r="E694" s="67" t="s">
        <v>2273</v>
      </c>
      <c r="F694" s="68" t="s">
        <v>100</v>
      </c>
      <c r="G694" s="13" t="s">
        <v>2274</v>
      </c>
      <c r="H694" s="69" t="s">
        <v>18</v>
      </c>
      <c r="I694" s="51">
        <v>33500</v>
      </c>
      <c r="J694" s="128">
        <f>IF(H694="ครูผู้ช่วย",VLOOKUP(I694,[1]แผ่น1!$C$17:$E$18,3,TRUE),IF(H694="คศ.1",VLOOKUP(I694,[1]แผ่น1!$C$14:$E$15,3,TRUE),IF(H694="คศ.2",VLOOKUP(I694,[1]แผ่น1!$C$11:$E$12,3,TRUE),IF(H694="คศ.3",VLOOKUP(I694,[1]แผ่น1!$C$8:$E$9,3,TRUE),IF(H694="คศ.4",VLOOKUP(I694,[1]แผ่น1!$C$5:$E$6,3,TRUE),IF(H694="คศ.5",VLOOKUP(I694,[1]แผ่น1!$C$2:$E$3,3,TRUE),IF(H694="คศ.2(1)",VLOOKUP(I694,[1]แผ่น1!$C$14:$E$15,3,TRUE),IF(H694="คศ.3(2)",VLOOKUP(I694,[1]แผ่น1!$C$11:$E$12,3,TRUE),IF(H694="คศ.4(3)",VLOOKUP(I694,[1]แผ่น1!$C$8:$E$9,3,TRUE),IF(H694="คศ.5(4)",VLOOKUP(I694,[1]แผ่น1!$C$5:$E$6,3,TRUE),0))))))))))</f>
        <v>37200</v>
      </c>
      <c r="L694" s="91">
        <f t="shared" si="60"/>
        <v>0</v>
      </c>
      <c r="M694" s="92">
        <f t="shared" si="61"/>
        <v>0</v>
      </c>
      <c r="N694" s="90">
        <f t="shared" si="62"/>
        <v>33500</v>
      </c>
      <c r="O694" s="93">
        <v>69040</v>
      </c>
      <c r="P694" s="89">
        <f t="shared" si="63"/>
        <v>33500</v>
      </c>
      <c r="Q694" s="89">
        <f t="shared" si="64"/>
        <v>0</v>
      </c>
      <c r="R694" s="315"/>
      <c r="S694" s="316"/>
      <c r="T694" s="70">
        <v>5</v>
      </c>
      <c r="U694" s="318"/>
    </row>
    <row r="695" spans="1:21">
      <c r="A695" s="317">
        <v>685</v>
      </c>
      <c r="B695" s="68" t="s">
        <v>2267</v>
      </c>
      <c r="C695" s="65" t="s">
        <v>23</v>
      </c>
      <c r="D695" s="66" t="s">
        <v>2275</v>
      </c>
      <c r="E695" s="67" t="s">
        <v>2276</v>
      </c>
      <c r="F695" s="68" t="s">
        <v>100</v>
      </c>
      <c r="G695" s="13" t="s">
        <v>2277</v>
      </c>
      <c r="H695" s="69" t="s">
        <v>98</v>
      </c>
      <c r="I695" s="51">
        <v>22350</v>
      </c>
      <c r="J695" s="128">
        <f>IF(H695="ครูผู้ช่วย",VLOOKUP(I695,[1]แผ่น1!$C$17:$E$18,3,TRUE),IF(H695="คศ.1",VLOOKUP(I695,[1]แผ่น1!$C$14:$E$15,3,TRUE),IF(H695="คศ.2",VLOOKUP(I695,[1]แผ่น1!$C$11:$E$12,3,TRUE),IF(H695="คศ.3",VLOOKUP(I695,[1]แผ่น1!$C$8:$E$9,3,TRUE),IF(H695="คศ.4",VLOOKUP(I695,[1]แผ่น1!$C$5:$E$6,3,TRUE),IF(H695="คศ.5",VLOOKUP(I695,[1]แผ่น1!$C$2:$E$3,3,TRUE),IF(H695="คศ.2(1)",VLOOKUP(I695,[1]แผ่น1!$C$14:$E$15,3,TRUE),IF(H695="คศ.3(2)",VLOOKUP(I695,[1]แผ่น1!$C$11:$E$12,3,TRUE),IF(H695="คศ.4(3)",VLOOKUP(I695,[1]แผ่น1!$C$8:$E$9,3,TRUE),IF(H695="คศ.5(4)",VLOOKUP(I695,[1]แผ่น1!$C$5:$E$6,3,TRUE),0))))))))))</f>
        <v>22780</v>
      </c>
      <c r="L695" s="91">
        <f t="shared" si="60"/>
        <v>0</v>
      </c>
      <c r="M695" s="92">
        <f t="shared" si="61"/>
        <v>0</v>
      </c>
      <c r="N695" s="90">
        <f t="shared" si="62"/>
        <v>22350</v>
      </c>
      <c r="O695" s="93">
        <v>41620</v>
      </c>
      <c r="P695" s="89">
        <f t="shared" si="63"/>
        <v>22350</v>
      </c>
      <c r="Q695" s="89">
        <f t="shared" si="64"/>
        <v>0</v>
      </c>
      <c r="R695" s="315"/>
      <c r="S695" s="316"/>
      <c r="T695" s="70">
        <v>5</v>
      </c>
      <c r="U695" s="318"/>
    </row>
    <row r="696" spans="1:21">
      <c r="A696" s="317">
        <v>686</v>
      </c>
      <c r="B696" s="68" t="s">
        <v>2267</v>
      </c>
      <c r="C696" s="65" t="s">
        <v>23</v>
      </c>
      <c r="D696" s="66" t="s">
        <v>2278</v>
      </c>
      <c r="E696" s="67" t="s">
        <v>2279</v>
      </c>
      <c r="F696" s="68" t="s">
        <v>100</v>
      </c>
      <c r="G696" s="13" t="s">
        <v>2280</v>
      </c>
      <c r="H696" s="69" t="s">
        <v>98</v>
      </c>
      <c r="I696" s="51">
        <v>30370</v>
      </c>
      <c r="J696" s="128">
        <f>IF(H696="ครูผู้ช่วย",VLOOKUP(I696,[1]แผ่น1!$C$17:$E$18,3,TRUE),IF(H696="คศ.1",VLOOKUP(I696,[1]แผ่น1!$C$14:$E$15,3,TRUE),IF(H696="คศ.2",VLOOKUP(I696,[1]แผ่น1!$C$11:$E$12,3,TRUE),IF(H696="คศ.3",VLOOKUP(I696,[1]แผ่น1!$C$8:$E$9,3,TRUE),IF(H696="คศ.4",VLOOKUP(I696,[1]แผ่น1!$C$5:$E$6,3,TRUE),IF(H696="คศ.5",VLOOKUP(I696,[1]แผ่น1!$C$2:$E$3,3,TRUE),IF(H696="คศ.2(1)",VLOOKUP(I696,[1]แผ่น1!$C$14:$E$15,3,TRUE),IF(H696="คศ.3(2)",VLOOKUP(I696,[1]แผ่น1!$C$11:$E$12,3,TRUE),IF(H696="คศ.4(3)",VLOOKUP(I696,[1]แผ่น1!$C$8:$E$9,3,TRUE),IF(H696="คศ.5(4)",VLOOKUP(I696,[1]แผ่น1!$C$5:$E$6,3,TRUE),0))))))))))</f>
        <v>29600</v>
      </c>
      <c r="L696" s="91">
        <f t="shared" si="60"/>
        <v>0</v>
      </c>
      <c r="M696" s="92">
        <f t="shared" si="61"/>
        <v>0</v>
      </c>
      <c r="N696" s="90">
        <f t="shared" si="62"/>
        <v>30370</v>
      </c>
      <c r="O696" s="93">
        <v>41620</v>
      </c>
      <c r="P696" s="89">
        <f t="shared" si="63"/>
        <v>30370</v>
      </c>
      <c r="Q696" s="89">
        <f t="shared" si="64"/>
        <v>0</v>
      </c>
      <c r="R696" s="315"/>
      <c r="S696" s="316"/>
      <c r="T696" s="70">
        <v>5</v>
      </c>
      <c r="U696" s="318"/>
    </row>
    <row r="697" spans="1:21">
      <c r="A697" s="317">
        <v>687</v>
      </c>
      <c r="B697" s="68" t="s">
        <v>2267</v>
      </c>
      <c r="C697" s="65" t="s">
        <v>19</v>
      </c>
      <c r="D697" s="66" t="s">
        <v>1048</v>
      </c>
      <c r="E697" s="67" t="s">
        <v>2281</v>
      </c>
      <c r="F697" s="68" t="s">
        <v>100</v>
      </c>
      <c r="G697" s="13" t="s">
        <v>2282</v>
      </c>
      <c r="H697" s="69" t="s">
        <v>18</v>
      </c>
      <c r="I697" s="51">
        <v>61450</v>
      </c>
      <c r="J697" s="128">
        <f>IF(H697="ครูผู้ช่วย",VLOOKUP(I697,[1]แผ่น1!$C$17:$E$18,3,TRUE),IF(H697="คศ.1",VLOOKUP(I697,[1]แผ่น1!$C$14:$E$15,3,TRUE),IF(H697="คศ.2",VLOOKUP(I697,[1]แผ่น1!$C$11:$E$12,3,TRUE),IF(H697="คศ.3",VLOOKUP(I697,[1]แผ่น1!$C$8:$E$9,3,TRUE),IF(H697="คศ.4",VLOOKUP(I697,[1]แผ่น1!$C$5:$E$6,3,TRUE),IF(H697="คศ.5",VLOOKUP(I697,[1]แผ่น1!$C$2:$E$3,3,TRUE),IF(H697="คศ.2(1)",VLOOKUP(I697,[1]แผ่น1!$C$14:$E$15,3,TRUE),IF(H697="คศ.3(2)",VLOOKUP(I697,[1]แผ่น1!$C$11:$E$12,3,TRUE),IF(H697="คศ.4(3)",VLOOKUP(I697,[1]แผ่น1!$C$8:$E$9,3,TRUE),IF(H697="คศ.5(4)",VLOOKUP(I697,[1]แผ่น1!$C$5:$E$6,3,TRUE),0))))))))))</f>
        <v>49330</v>
      </c>
      <c r="L697" s="91">
        <f t="shared" si="60"/>
        <v>0</v>
      </c>
      <c r="M697" s="92">
        <f t="shared" si="61"/>
        <v>0</v>
      </c>
      <c r="N697" s="90">
        <f t="shared" si="62"/>
        <v>61450</v>
      </c>
      <c r="O697" s="93">
        <v>69040</v>
      </c>
      <c r="P697" s="89">
        <f t="shared" si="63"/>
        <v>61450</v>
      </c>
      <c r="Q697" s="89">
        <f t="shared" si="64"/>
        <v>0</v>
      </c>
      <c r="R697" s="315"/>
      <c r="S697" s="316"/>
      <c r="T697" s="70">
        <v>5</v>
      </c>
      <c r="U697" s="318"/>
    </row>
    <row r="698" spans="1:21">
      <c r="A698" s="317">
        <v>688</v>
      </c>
      <c r="B698" s="68" t="s">
        <v>2285</v>
      </c>
      <c r="C698" s="65" t="s">
        <v>23</v>
      </c>
      <c r="D698" s="66" t="s">
        <v>2287</v>
      </c>
      <c r="E698" s="67" t="s">
        <v>2288</v>
      </c>
      <c r="F698" s="68" t="s">
        <v>100</v>
      </c>
      <c r="G698" s="19">
        <v>4201</v>
      </c>
      <c r="H698" s="69" t="s">
        <v>98</v>
      </c>
      <c r="I698" s="51">
        <v>21810</v>
      </c>
      <c r="J698" s="128">
        <f>IF(H698="ครูผู้ช่วย",VLOOKUP(I698,[1]แผ่น1!$C$17:$E$18,3,TRUE),IF(H698="คศ.1",VLOOKUP(I698,[1]แผ่น1!$C$14:$E$15,3,TRUE),IF(H698="คศ.2",VLOOKUP(I698,[1]แผ่น1!$C$11:$E$12,3,TRUE),IF(H698="คศ.3",VLOOKUP(I698,[1]แผ่น1!$C$8:$E$9,3,TRUE),IF(H698="คศ.4",VLOOKUP(I698,[1]แผ่น1!$C$5:$E$6,3,TRUE),IF(H698="คศ.5",VLOOKUP(I698,[1]แผ่น1!$C$2:$E$3,3,TRUE),IF(H698="คศ.2(1)",VLOOKUP(I698,[1]แผ่น1!$C$14:$E$15,3,TRUE),IF(H698="คศ.3(2)",VLOOKUP(I698,[1]แผ่น1!$C$11:$E$12,3,TRUE),IF(H698="คศ.4(3)",VLOOKUP(I698,[1]แผ่น1!$C$8:$E$9,3,TRUE),IF(H698="คศ.5(4)",VLOOKUP(I698,[1]แผ่น1!$C$5:$E$6,3,TRUE),0))))))))))</f>
        <v>22780</v>
      </c>
      <c r="L698" s="91">
        <f t="shared" si="60"/>
        <v>0</v>
      </c>
      <c r="M698" s="92">
        <f t="shared" si="61"/>
        <v>0</v>
      </c>
      <c r="N698" s="90">
        <f t="shared" si="62"/>
        <v>21810</v>
      </c>
      <c r="O698" s="93">
        <v>41620</v>
      </c>
      <c r="P698" s="89">
        <f t="shared" si="63"/>
        <v>21810</v>
      </c>
      <c r="Q698" s="89">
        <f t="shared" si="64"/>
        <v>0</v>
      </c>
      <c r="R698" s="315"/>
      <c r="S698" s="316"/>
      <c r="T698" s="70">
        <v>5</v>
      </c>
      <c r="U698" s="318"/>
    </row>
    <row r="699" spans="1:21">
      <c r="A699" s="317">
        <v>689</v>
      </c>
      <c r="B699" s="68" t="s">
        <v>2285</v>
      </c>
      <c r="C699" s="65" t="s">
        <v>12</v>
      </c>
      <c r="D699" s="66" t="s">
        <v>2289</v>
      </c>
      <c r="E699" s="67" t="s">
        <v>2290</v>
      </c>
      <c r="F699" s="68" t="s">
        <v>100</v>
      </c>
      <c r="G699" s="13" t="s">
        <v>2291</v>
      </c>
      <c r="H699" s="69" t="s">
        <v>18</v>
      </c>
      <c r="I699" s="51">
        <v>51190</v>
      </c>
      <c r="J699" s="128">
        <f>IF(H699="ครูผู้ช่วย",VLOOKUP(I699,[1]แผ่น1!$C$17:$E$18,3,TRUE),IF(H699="คศ.1",VLOOKUP(I699,[1]แผ่น1!$C$14:$E$15,3,TRUE),IF(H699="คศ.2",VLOOKUP(I699,[1]แผ่น1!$C$11:$E$12,3,TRUE),IF(H699="คศ.3",VLOOKUP(I699,[1]แผ่น1!$C$8:$E$9,3,TRUE),IF(H699="คศ.4",VLOOKUP(I699,[1]แผ่น1!$C$5:$E$6,3,TRUE),IF(H699="คศ.5",VLOOKUP(I699,[1]แผ่น1!$C$2:$E$3,3,TRUE),IF(H699="คศ.2(1)",VLOOKUP(I699,[1]แผ่น1!$C$14:$E$15,3,TRUE),IF(H699="คศ.3(2)",VLOOKUP(I699,[1]แผ่น1!$C$11:$E$12,3,TRUE),IF(H699="คศ.4(3)",VLOOKUP(I699,[1]แผ่น1!$C$8:$E$9,3,TRUE),IF(H699="คศ.5(4)",VLOOKUP(I699,[1]แผ่น1!$C$5:$E$6,3,TRUE),0))))))))))</f>
        <v>49330</v>
      </c>
      <c r="L699" s="91">
        <f t="shared" si="60"/>
        <v>0</v>
      </c>
      <c r="M699" s="92">
        <f t="shared" si="61"/>
        <v>0</v>
      </c>
      <c r="N699" s="90">
        <f t="shared" si="62"/>
        <v>51190</v>
      </c>
      <c r="O699" s="93">
        <v>69040</v>
      </c>
      <c r="P699" s="89">
        <f t="shared" si="63"/>
        <v>51190</v>
      </c>
      <c r="Q699" s="89">
        <f t="shared" si="64"/>
        <v>0</v>
      </c>
      <c r="R699" s="315"/>
      <c r="S699" s="316"/>
      <c r="T699" s="70">
        <v>5</v>
      </c>
      <c r="U699" s="318"/>
    </row>
    <row r="700" spans="1:21">
      <c r="A700" s="317">
        <v>690</v>
      </c>
      <c r="B700" s="68" t="s">
        <v>2285</v>
      </c>
      <c r="C700" s="65" t="s">
        <v>19</v>
      </c>
      <c r="D700" s="66" t="s">
        <v>2292</v>
      </c>
      <c r="E700" s="67" t="s">
        <v>2293</v>
      </c>
      <c r="F700" s="68" t="s">
        <v>100</v>
      </c>
      <c r="G700" s="13" t="s">
        <v>2294</v>
      </c>
      <c r="H700" s="69" t="s">
        <v>98</v>
      </c>
      <c r="I700" s="51">
        <v>19350</v>
      </c>
      <c r="J700" s="128">
        <f>IF(H700="ครูผู้ช่วย",VLOOKUP(I700,[1]แผ่น1!$C$17:$E$18,3,TRUE),IF(H700="คศ.1",VLOOKUP(I700,[1]แผ่น1!$C$14:$E$15,3,TRUE),IF(H700="คศ.2",VLOOKUP(I700,[1]แผ่น1!$C$11:$E$12,3,TRUE),IF(H700="คศ.3",VLOOKUP(I700,[1]แผ่น1!$C$8:$E$9,3,TRUE),IF(H700="คศ.4",VLOOKUP(I700,[1]แผ่น1!$C$5:$E$6,3,TRUE),IF(H700="คศ.5",VLOOKUP(I700,[1]แผ่น1!$C$2:$E$3,3,TRUE),IF(H700="คศ.2(1)",VLOOKUP(I700,[1]แผ่น1!$C$14:$E$15,3,TRUE),IF(H700="คศ.3(2)",VLOOKUP(I700,[1]แผ่น1!$C$11:$E$12,3,TRUE),IF(H700="คศ.4(3)",VLOOKUP(I700,[1]แผ่น1!$C$8:$E$9,3,TRUE),IF(H700="คศ.5(4)",VLOOKUP(I700,[1]แผ่น1!$C$5:$E$6,3,TRUE),0))))))))))</f>
        <v>22780</v>
      </c>
      <c r="L700" s="91">
        <f t="shared" si="60"/>
        <v>0</v>
      </c>
      <c r="M700" s="92">
        <f t="shared" si="61"/>
        <v>0</v>
      </c>
      <c r="N700" s="90">
        <f t="shared" si="62"/>
        <v>19350</v>
      </c>
      <c r="O700" s="93">
        <v>41620</v>
      </c>
      <c r="P700" s="89">
        <f t="shared" si="63"/>
        <v>19350</v>
      </c>
      <c r="Q700" s="89">
        <f t="shared" si="64"/>
        <v>0</v>
      </c>
      <c r="R700" s="315"/>
      <c r="S700" s="316"/>
      <c r="T700" s="70">
        <v>5</v>
      </c>
      <c r="U700" s="318"/>
    </row>
    <row r="701" spans="1:21">
      <c r="A701" s="317">
        <v>691</v>
      </c>
      <c r="B701" s="68" t="s">
        <v>2285</v>
      </c>
      <c r="C701" s="65" t="s">
        <v>12</v>
      </c>
      <c r="D701" s="66" t="s">
        <v>2295</v>
      </c>
      <c r="E701" s="67" t="s">
        <v>2296</v>
      </c>
      <c r="F701" s="68" t="s">
        <v>100</v>
      </c>
      <c r="G701" s="13" t="s">
        <v>2297</v>
      </c>
      <c r="H701" s="69" t="s">
        <v>18</v>
      </c>
      <c r="I701" s="51">
        <v>60120</v>
      </c>
      <c r="J701" s="128">
        <f>IF(H701="ครูผู้ช่วย",VLOOKUP(I701,[1]แผ่น1!$C$17:$E$18,3,TRUE),IF(H701="คศ.1",VLOOKUP(I701,[1]แผ่น1!$C$14:$E$15,3,TRUE),IF(H701="คศ.2",VLOOKUP(I701,[1]แผ่น1!$C$11:$E$12,3,TRUE),IF(H701="คศ.3",VLOOKUP(I701,[1]แผ่น1!$C$8:$E$9,3,TRUE),IF(H701="คศ.4",VLOOKUP(I701,[1]แผ่น1!$C$5:$E$6,3,TRUE),IF(H701="คศ.5",VLOOKUP(I701,[1]แผ่น1!$C$2:$E$3,3,TRUE),IF(H701="คศ.2(1)",VLOOKUP(I701,[1]แผ่น1!$C$14:$E$15,3,TRUE),IF(H701="คศ.3(2)",VLOOKUP(I701,[1]แผ่น1!$C$11:$E$12,3,TRUE),IF(H701="คศ.4(3)",VLOOKUP(I701,[1]แผ่น1!$C$8:$E$9,3,TRUE),IF(H701="คศ.5(4)",VLOOKUP(I701,[1]แผ่น1!$C$5:$E$6,3,TRUE),0))))))))))</f>
        <v>49330</v>
      </c>
      <c r="L701" s="91">
        <f t="shared" si="60"/>
        <v>0</v>
      </c>
      <c r="M701" s="92">
        <f t="shared" si="61"/>
        <v>0</v>
      </c>
      <c r="N701" s="90">
        <f t="shared" si="62"/>
        <v>60120</v>
      </c>
      <c r="O701" s="93">
        <v>69040</v>
      </c>
      <c r="P701" s="89">
        <f t="shared" si="63"/>
        <v>60120</v>
      </c>
      <c r="Q701" s="89">
        <f t="shared" si="64"/>
        <v>0</v>
      </c>
      <c r="R701" s="315"/>
      <c r="S701" s="316"/>
      <c r="T701" s="70">
        <v>5</v>
      </c>
      <c r="U701" s="318"/>
    </row>
    <row r="702" spans="1:21">
      <c r="A702" s="317">
        <v>692</v>
      </c>
      <c r="B702" s="68" t="s">
        <v>2285</v>
      </c>
      <c r="C702" s="65" t="s">
        <v>12</v>
      </c>
      <c r="D702" s="66" t="s">
        <v>2116</v>
      </c>
      <c r="E702" s="67" t="s">
        <v>2298</v>
      </c>
      <c r="F702" s="68" t="s">
        <v>100</v>
      </c>
      <c r="G702" s="13" t="s">
        <v>2299</v>
      </c>
      <c r="H702" s="69" t="s">
        <v>18</v>
      </c>
      <c r="I702" s="51">
        <v>59890</v>
      </c>
      <c r="J702" s="128">
        <f>IF(H702="ครูผู้ช่วย",VLOOKUP(I702,[1]แผ่น1!$C$17:$E$18,3,TRUE),IF(H702="คศ.1",VLOOKUP(I702,[1]แผ่น1!$C$14:$E$15,3,TRUE),IF(H702="คศ.2",VLOOKUP(I702,[1]แผ่น1!$C$11:$E$12,3,TRUE),IF(H702="คศ.3",VLOOKUP(I702,[1]แผ่น1!$C$8:$E$9,3,TRUE),IF(H702="คศ.4",VLOOKUP(I702,[1]แผ่น1!$C$5:$E$6,3,TRUE),IF(H702="คศ.5",VLOOKUP(I702,[1]แผ่น1!$C$2:$E$3,3,TRUE),IF(H702="คศ.2(1)",VLOOKUP(I702,[1]แผ่น1!$C$14:$E$15,3,TRUE),IF(H702="คศ.3(2)",VLOOKUP(I702,[1]แผ่น1!$C$11:$E$12,3,TRUE),IF(H702="คศ.4(3)",VLOOKUP(I702,[1]แผ่น1!$C$8:$E$9,3,TRUE),IF(H702="คศ.5(4)",VLOOKUP(I702,[1]แผ่น1!$C$5:$E$6,3,TRUE),0))))))))))</f>
        <v>49330</v>
      </c>
      <c r="L702" s="91">
        <f t="shared" si="60"/>
        <v>0</v>
      </c>
      <c r="M702" s="92">
        <f t="shared" si="61"/>
        <v>0</v>
      </c>
      <c r="N702" s="90">
        <f t="shared" si="62"/>
        <v>59890</v>
      </c>
      <c r="O702" s="93">
        <v>69040</v>
      </c>
      <c r="P702" s="89">
        <f t="shared" si="63"/>
        <v>59890</v>
      </c>
      <c r="Q702" s="89">
        <f t="shared" si="64"/>
        <v>0</v>
      </c>
      <c r="R702" s="315"/>
      <c r="S702" s="316"/>
      <c r="T702" s="70">
        <v>5</v>
      </c>
      <c r="U702" s="318"/>
    </row>
    <row r="703" spans="1:21">
      <c r="A703" s="317">
        <v>693</v>
      </c>
      <c r="B703" s="68" t="s">
        <v>2285</v>
      </c>
      <c r="C703" s="65" t="s">
        <v>23</v>
      </c>
      <c r="D703" s="66" t="s">
        <v>2300</v>
      </c>
      <c r="E703" s="67" t="s">
        <v>2301</v>
      </c>
      <c r="F703" s="68" t="s">
        <v>100</v>
      </c>
      <c r="G703" s="13" t="s">
        <v>2302</v>
      </c>
      <c r="H703" s="69" t="s">
        <v>98</v>
      </c>
      <c r="I703" s="51">
        <v>21770</v>
      </c>
      <c r="J703" s="128">
        <f>IF(H703="ครูผู้ช่วย",VLOOKUP(I703,[1]แผ่น1!$C$17:$E$18,3,TRUE),IF(H703="คศ.1",VLOOKUP(I703,[1]แผ่น1!$C$14:$E$15,3,TRUE),IF(H703="คศ.2",VLOOKUP(I703,[1]แผ่น1!$C$11:$E$12,3,TRUE),IF(H703="คศ.3",VLOOKUP(I703,[1]แผ่น1!$C$8:$E$9,3,TRUE),IF(H703="คศ.4",VLOOKUP(I703,[1]แผ่น1!$C$5:$E$6,3,TRUE),IF(H703="คศ.5",VLOOKUP(I703,[1]แผ่น1!$C$2:$E$3,3,TRUE),IF(H703="คศ.2(1)",VLOOKUP(I703,[1]แผ่น1!$C$14:$E$15,3,TRUE),IF(H703="คศ.3(2)",VLOOKUP(I703,[1]แผ่น1!$C$11:$E$12,3,TRUE),IF(H703="คศ.4(3)",VLOOKUP(I703,[1]แผ่น1!$C$8:$E$9,3,TRUE),IF(H703="คศ.5(4)",VLOOKUP(I703,[1]แผ่น1!$C$5:$E$6,3,TRUE),0))))))))))</f>
        <v>22780</v>
      </c>
      <c r="L703" s="91">
        <f t="shared" si="60"/>
        <v>0</v>
      </c>
      <c r="M703" s="92">
        <f t="shared" si="61"/>
        <v>0</v>
      </c>
      <c r="N703" s="90">
        <f t="shared" si="62"/>
        <v>21770</v>
      </c>
      <c r="O703" s="93">
        <v>41620</v>
      </c>
      <c r="P703" s="89">
        <f t="shared" si="63"/>
        <v>21770</v>
      </c>
      <c r="Q703" s="89">
        <f t="shared" si="64"/>
        <v>0</v>
      </c>
      <c r="R703" s="315"/>
      <c r="S703" s="316"/>
      <c r="T703" s="70">
        <v>5</v>
      </c>
      <c r="U703" s="318"/>
    </row>
    <row r="704" spans="1:21">
      <c r="A704" s="317">
        <v>694</v>
      </c>
      <c r="B704" s="68" t="s">
        <v>2285</v>
      </c>
      <c r="C704" s="65" t="s">
        <v>12</v>
      </c>
      <c r="D704" s="66" t="s">
        <v>2303</v>
      </c>
      <c r="E704" s="67" t="s">
        <v>2304</v>
      </c>
      <c r="F704" s="68" t="s">
        <v>100</v>
      </c>
      <c r="G704" s="13" t="s">
        <v>2305</v>
      </c>
      <c r="H704" s="69" t="s">
        <v>18</v>
      </c>
      <c r="I704" s="51">
        <v>60120</v>
      </c>
      <c r="J704" s="128">
        <f>IF(H704="ครูผู้ช่วย",VLOOKUP(I704,[1]แผ่น1!$C$17:$E$18,3,TRUE),IF(H704="คศ.1",VLOOKUP(I704,[1]แผ่น1!$C$14:$E$15,3,TRUE),IF(H704="คศ.2",VLOOKUP(I704,[1]แผ่น1!$C$11:$E$12,3,TRUE),IF(H704="คศ.3",VLOOKUP(I704,[1]แผ่น1!$C$8:$E$9,3,TRUE),IF(H704="คศ.4",VLOOKUP(I704,[1]แผ่น1!$C$5:$E$6,3,TRUE),IF(H704="คศ.5",VLOOKUP(I704,[1]แผ่น1!$C$2:$E$3,3,TRUE),IF(H704="คศ.2(1)",VLOOKUP(I704,[1]แผ่น1!$C$14:$E$15,3,TRUE),IF(H704="คศ.3(2)",VLOOKUP(I704,[1]แผ่น1!$C$11:$E$12,3,TRUE),IF(H704="คศ.4(3)",VLOOKUP(I704,[1]แผ่น1!$C$8:$E$9,3,TRUE),IF(H704="คศ.5(4)",VLOOKUP(I704,[1]แผ่น1!$C$5:$E$6,3,TRUE),0))))))))))</f>
        <v>49330</v>
      </c>
      <c r="L704" s="91">
        <f t="shared" si="60"/>
        <v>0</v>
      </c>
      <c r="M704" s="92">
        <f t="shared" si="61"/>
        <v>0</v>
      </c>
      <c r="N704" s="90">
        <f t="shared" si="62"/>
        <v>60120</v>
      </c>
      <c r="O704" s="93">
        <v>69040</v>
      </c>
      <c r="P704" s="89">
        <f t="shared" si="63"/>
        <v>60120</v>
      </c>
      <c r="Q704" s="89">
        <f t="shared" si="64"/>
        <v>0</v>
      </c>
      <c r="R704" s="315"/>
      <c r="S704" s="316"/>
      <c r="T704" s="70">
        <v>5</v>
      </c>
      <c r="U704" s="318"/>
    </row>
    <row r="705" spans="1:21">
      <c r="A705" s="317">
        <v>695</v>
      </c>
      <c r="B705" s="68" t="s">
        <v>2285</v>
      </c>
      <c r="C705" s="65" t="s">
        <v>23</v>
      </c>
      <c r="D705" s="66" t="s">
        <v>2306</v>
      </c>
      <c r="E705" s="67" t="s">
        <v>2307</v>
      </c>
      <c r="F705" s="68" t="s">
        <v>100</v>
      </c>
      <c r="G705" s="13" t="s">
        <v>2308</v>
      </c>
      <c r="H705" s="69" t="s">
        <v>98</v>
      </c>
      <c r="I705" s="51">
        <v>18330</v>
      </c>
      <c r="J705" s="128">
        <f>IF(H705="ครูผู้ช่วย",VLOOKUP(I705,[1]แผ่น1!$C$17:$E$18,3,TRUE),IF(H705="คศ.1",VLOOKUP(I705,[1]แผ่น1!$C$14:$E$15,3,TRUE),IF(H705="คศ.2",VLOOKUP(I705,[1]แผ่น1!$C$11:$E$12,3,TRUE),IF(H705="คศ.3",VLOOKUP(I705,[1]แผ่น1!$C$8:$E$9,3,TRUE),IF(H705="คศ.4",VLOOKUP(I705,[1]แผ่น1!$C$5:$E$6,3,TRUE),IF(H705="คศ.5",VLOOKUP(I705,[1]แผ่น1!$C$2:$E$3,3,TRUE),IF(H705="คศ.2(1)",VLOOKUP(I705,[1]แผ่น1!$C$14:$E$15,3,TRUE),IF(H705="คศ.3(2)",VLOOKUP(I705,[1]แผ่น1!$C$11:$E$12,3,TRUE),IF(H705="คศ.4(3)",VLOOKUP(I705,[1]แผ่น1!$C$8:$E$9,3,TRUE),IF(H705="คศ.5(4)",VLOOKUP(I705,[1]แผ่น1!$C$5:$E$6,3,TRUE),0))))))))))</f>
        <v>22780</v>
      </c>
      <c r="L705" s="91">
        <f t="shared" si="60"/>
        <v>0</v>
      </c>
      <c r="M705" s="92">
        <f t="shared" si="61"/>
        <v>0</v>
      </c>
      <c r="N705" s="90">
        <f t="shared" si="62"/>
        <v>18330</v>
      </c>
      <c r="O705" s="93">
        <v>41620</v>
      </c>
      <c r="P705" s="89">
        <f t="shared" si="63"/>
        <v>18330</v>
      </c>
      <c r="Q705" s="89">
        <f t="shared" si="64"/>
        <v>0</v>
      </c>
      <c r="R705" s="315"/>
      <c r="S705" s="316"/>
      <c r="T705" s="70">
        <v>5</v>
      </c>
      <c r="U705" s="318"/>
    </row>
    <row r="706" spans="1:21">
      <c r="A706" s="317">
        <v>696</v>
      </c>
      <c r="B706" s="68" t="s">
        <v>2285</v>
      </c>
      <c r="C706" s="65" t="s">
        <v>12</v>
      </c>
      <c r="D706" s="66" t="s">
        <v>2309</v>
      </c>
      <c r="E706" s="67" t="s">
        <v>2310</v>
      </c>
      <c r="F706" s="68" t="s">
        <v>100</v>
      </c>
      <c r="G706" s="13" t="s">
        <v>2311</v>
      </c>
      <c r="H706" s="69" t="s">
        <v>18</v>
      </c>
      <c r="I706" s="51">
        <v>64760</v>
      </c>
      <c r="J706" s="128">
        <f>IF(H706="ครูผู้ช่วย",VLOOKUP(I706,[1]แผ่น1!$C$17:$E$18,3,TRUE),IF(H706="คศ.1",VLOOKUP(I706,[1]แผ่น1!$C$14:$E$15,3,TRUE),IF(H706="คศ.2",VLOOKUP(I706,[1]แผ่น1!$C$11:$E$12,3,TRUE),IF(H706="คศ.3",VLOOKUP(I706,[1]แผ่น1!$C$8:$E$9,3,TRUE),IF(H706="คศ.4",VLOOKUP(I706,[1]แผ่น1!$C$5:$E$6,3,TRUE),IF(H706="คศ.5",VLOOKUP(I706,[1]แผ่น1!$C$2:$E$3,3,TRUE),IF(H706="คศ.2(1)",VLOOKUP(I706,[1]แผ่น1!$C$14:$E$15,3,TRUE),IF(H706="คศ.3(2)",VLOOKUP(I706,[1]แผ่น1!$C$11:$E$12,3,TRUE),IF(H706="คศ.4(3)",VLOOKUP(I706,[1]แผ่น1!$C$8:$E$9,3,TRUE),IF(H706="คศ.5(4)",VLOOKUP(I706,[1]แผ่น1!$C$5:$E$6,3,TRUE),0))))))))))</f>
        <v>49330</v>
      </c>
      <c r="L706" s="91">
        <f t="shared" si="60"/>
        <v>0</v>
      </c>
      <c r="M706" s="92">
        <f t="shared" si="61"/>
        <v>0</v>
      </c>
      <c r="N706" s="90">
        <f t="shared" si="62"/>
        <v>64760</v>
      </c>
      <c r="O706" s="93">
        <v>69040</v>
      </c>
      <c r="P706" s="89">
        <f t="shared" si="63"/>
        <v>64760</v>
      </c>
      <c r="Q706" s="89">
        <f t="shared" si="64"/>
        <v>0</v>
      </c>
      <c r="R706" s="315"/>
      <c r="S706" s="316"/>
      <c r="T706" s="70">
        <v>5</v>
      </c>
      <c r="U706" s="318"/>
    </row>
    <row r="707" spans="1:21">
      <c r="A707" s="317">
        <v>697</v>
      </c>
      <c r="B707" s="68" t="s">
        <v>2285</v>
      </c>
      <c r="C707" s="65" t="s">
        <v>19</v>
      </c>
      <c r="D707" s="66" t="s">
        <v>94</v>
      </c>
      <c r="E707" s="67" t="s">
        <v>2312</v>
      </c>
      <c r="F707" s="68" t="s">
        <v>100</v>
      </c>
      <c r="G707" s="13" t="s">
        <v>2313</v>
      </c>
      <c r="H707" s="69" t="s">
        <v>18</v>
      </c>
      <c r="I707" s="51">
        <v>50530</v>
      </c>
      <c r="J707" s="128">
        <f>IF(H707="ครูผู้ช่วย",VLOOKUP(I707,[1]แผ่น1!$C$17:$E$18,3,TRUE),IF(H707="คศ.1",VLOOKUP(I707,[1]แผ่น1!$C$14:$E$15,3,TRUE),IF(H707="คศ.2",VLOOKUP(I707,[1]แผ่น1!$C$11:$E$12,3,TRUE),IF(H707="คศ.3",VLOOKUP(I707,[1]แผ่น1!$C$8:$E$9,3,TRUE),IF(H707="คศ.4",VLOOKUP(I707,[1]แผ่น1!$C$5:$E$6,3,TRUE),IF(H707="คศ.5",VLOOKUP(I707,[1]แผ่น1!$C$2:$E$3,3,TRUE),IF(H707="คศ.2(1)",VLOOKUP(I707,[1]แผ่น1!$C$14:$E$15,3,TRUE),IF(H707="คศ.3(2)",VLOOKUP(I707,[1]แผ่น1!$C$11:$E$12,3,TRUE),IF(H707="คศ.4(3)",VLOOKUP(I707,[1]แผ่น1!$C$8:$E$9,3,TRUE),IF(H707="คศ.5(4)",VLOOKUP(I707,[1]แผ่น1!$C$5:$E$6,3,TRUE),0))))))))))</f>
        <v>49330</v>
      </c>
      <c r="L707" s="91">
        <f t="shared" si="60"/>
        <v>0</v>
      </c>
      <c r="M707" s="92">
        <f t="shared" si="61"/>
        <v>0</v>
      </c>
      <c r="N707" s="90">
        <f t="shared" si="62"/>
        <v>50530</v>
      </c>
      <c r="O707" s="93">
        <v>69040</v>
      </c>
      <c r="P707" s="89">
        <f t="shared" si="63"/>
        <v>50530</v>
      </c>
      <c r="Q707" s="89">
        <f t="shared" si="64"/>
        <v>0</v>
      </c>
      <c r="R707" s="315"/>
      <c r="S707" s="316"/>
      <c r="T707" s="70">
        <v>5</v>
      </c>
      <c r="U707" s="318"/>
    </row>
    <row r="708" spans="1:21">
      <c r="A708" s="317">
        <v>698</v>
      </c>
      <c r="B708" s="68" t="s">
        <v>2285</v>
      </c>
      <c r="C708" s="65" t="s">
        <v>19</v>
      </c>
      <c r="D708" s="66" t="s">
        <v>692</v>
      </c>
      <c r="E708" s="67" t="s">
        <v>2314</v>
      </c>
      <c r="F708" s="68" t="s">
        <v>100</v>
      </c>
      <c r="G708" s="13" t="s">
        <v>2315</v>
      </c>
      <c r="H708" s="69" t="s">
        <v>34</v>
      </c>
      <c r="I708" s="51">
        <v>29870</v>
      </c>
      <c r="J708" s="128">
        <f>IF(H708="ครูผู้ช่วย",VLOOKUP(I708,[1]แผ่น1!$C$17:$E$18,3,TRUE),IF(H708="คศ.1",VLOOKUP(I708,[1]แผ่น1!$C$14:$E$15,3,TRUE),IF(H708="คศ.2",VLOOKUP(I708,[1]แผ่น1!$C$11:$E$12,3,TRUE),IF(H708="คศ.3",VLOOKUP(I708,[1]แผ่น1!$C$8:$E$9,3,TRUE),IF(H708="คศ.4",VLOOKUP(I708,[1]แผ่น1!$C$5:$E$6,3,TRUE),IF(H708="คศ.5",VLOOKUP(I708,[1]แผ่น1!$C$2:$E$3,3,TRUE),IF(H708="คศ.2(1)",VLOOKUP(I708,[1]แผ่น1!$C$14:$E$15,3,TRUE),IF(H708="คศ.3(2)",VLOOKUP(I708,[1]แผ่น1!$C$11:$E$12,3,TRUE),IF(H708="คศ.4(3)",VLOOKUP(I708,[1]แผ่น1!$C$8:$E$9,3,TRUE),IF(H708="คศ.5(4)",VLOOKUP(I708,[1]แผ่น1!$C$5:$E$6,3,TRUE),0))))))))))</f>
        <v>30200</v>
      </c>
      <c r="L708" s="91">
        <f t="shared" si="60"/>
        <v>0</v>
      </c>
      <c r="M708" s="92">
        <f t="shared" si="61"/>
        <v>0</v>
      </c>
      <c r="N708" s="90">
        <f t="shared" si="62"/>
        <v>29870</v>
      </c>
      <c r="O708" s="93">
        <v>58390</v>
      </c>
      <c r="P708" s="89">
        <f t="shared" si="63"/>
        <v>29870</v>
      </c>
      <c r="Q708" s="89">
        <f t="shared" si="64"/>
        <v>0</v>
      </c>
      <c r="R708" s="315"/>
      <c r="S708" s="316"/>
      <c r="T708" s="70">
        <v>5</v>
      </c>
      <c r="U708" s="318"/>
    </row>
    <row r="709" spans="1:21">
      <c r="A709" s="317">
        <v>699</v>
      </c>
      <c r="B709" s="68" t="s">
        <v>2285</v>
      </c>
      <c r="C709" s="65" t="s">
        <v>12</v>
      </c>
      <c r="D709" s="66" t="s">
        <v>2316</v>
      </c>
      <c r="E709" s="67" t="s">
        <v>2317</v>
      </c>
      <c r="F709" s="68" t="s">
        <v>100</v>
      </c>
      <c r="G709" s="13" t="s">
        <v>2318</v>
      </c>
      <c r="H709" s="69" t="s">
        <v>34</v>
      </c>
      <c r="I709" s="51">
        <v>33160</v>
      </c>
      <c r="J709" s="128">
        <f>IF(H709="ครูผู้ช่วย",VLOOKUP(I709,[1]แผ่น1!$C$17:$E$18,3,TRUE),IF(H709="คศ.1",VLOOKUP(I709,[1]แผ่น1!$C$14:$E$15,3,TRUE),IF(H709="คศ.2",VLOOKUP(I709,[1]แผ่น1!$C$11:$E$12,3,TRUE),IF(H709="คศ.3",VLOOKUP(I709,[1]แผ่น1!$C$8:$E$9,3,TRUE),IF(H709="คศ.4",VLOOKUP(I709,[1]แผ่น1!$C$5:$E$6,3,TRUE),IF(H709="คศ.5",VLOOKUP(I709,[1]แผ่น1!$C$2:$E$3,3,TRUE),IF(H709="คศ.2(1)",VLOOKUP(I709,[1]แผ่น1!$C$14:$E$15,3,TRUE),IF(H709="คศ.3(2)",VLOOKUP(I709,[1]แผ่น1!$C$11:$E$12,3,TRUE),IF(H709="คศ.4(3)",VLOOKUP(I709,[1]แผ่น1!$C$8:$E$9,3,TRUE),IF(H709="คศ.5(4)",VLOOKUP(I709,[1]แผ่น1!$C$5:$E$6,3,TRUE),0))))))))))</f>
        <v>35270</v>
      </c>
      <c r="L709" s="91">
        <f t="shared" si="60"/>
        <v>0</v>
      </c>
      <c r="M709" s="92">
        <f t="shared" si="61"/>
        <v>0</v>
      </c>
      <c r="N709" s="90">
        <f t="shared" si="62"/>
        <v>33160</v>
      </c>
      <c r="O709" s="93">
        <v>58390</v>
      </c>
      <c r="P709" s="89">
        <f t="shared" si="63"/>
        <v>33160</v>
      </c>
      <c r="Q709" s="89">
        <f t="shared" si="64"/>
        <v>0</v>
      </c>
      <c r="R709" s="315"/>
      <c r="S709" s="316"/>
      <c r="T709" s="70">
        <v>5</v>
      </c>
      <c r="U709" s="318"/>
    </row>
    <row r="710" spans="1:21">
      <c r="A710" s="317">
        <v>700</v>
      </c>
      <c r="B710" s="68" t="s">
        <v>2285</v>
      </c>
      <c r="C710" s="65" t="s">
        <v>12</v>
      </c>
      <c r="D710" s="66" t="s">
        <v>2319</v>
      </c>
      <c r="E710" s="67" t="s">
        <v>2320</v>
      </c>
      <c r="F710" s="68" t="s">
        <v>100</v>
      </c>
      <c r="G710" s="13" t="s">
        <v>2321</v>
      </c>
      <c r="H710" s="69" t="s">
        <v>18</v>
      </c>
      <c r="I710" s="51">
        <v>34650</v>
      </c>
      <c r="J710" s="128">
        <f>IF(H710="ครูผู้ช่วย",VLOOKUP(I710,[1]แผ่น1!$C$17:$E$18,3,TRUE),IF(H710="คศ.1",VLOOKUP(I710,[1]แผ่น1!$C$14:$E$15,3,TRUE),IF(H710="คศ.2",VLOOKUP(I710,[1]แผ่น1!$C$11:$E$12,3,TRUE),IF(H710="คศ.3",VLOOKUP(I710,[1]แผ่น1!$C$8:$E$9,3,TRUE),IF(H710="คศ.4",VLOOKUP(I710,[1]แผ่น1!$C$5:$E$6,3,TRUE),IF(H710="คศ.5",VLOOKUP(I710,[1]แผ่น1!$C$2:$E$3,3,TRUE),IF(H710="คศ.2(1)",VLOOKUP(I710,[1]แผ่น1!$C$14:$E$15,3,TRUE),IF(H710="คศ.3(2)",VLOOKUP(I710,[1]แผ่น1!$C$11:$E$12,3,TRUE),IF(H710="คศ.4(3)",VLOOKUP(I710,[1]แผ่น1!$C$8:$E$9,3,TRUE),IF(H710="คศ.5(4)",VLOOKUP(I710,[1]แผ่น1!$C$5:$E$6,3,TRUE),0))))))))))</f>
        <v>37200</v>
      </c>
      <c r="L710" s="91">
        <f t="shared" si="60"/>
        <v>0</v>
      </c>
      <c r="M710" s="92">
        <f t="shared" si="61"/>
        <v>0</v>
      </c>
      <c r="N710" s="90">
        <f t="shared" si="62"/>
        <v>34650</v>
      </c>
      <c r="O710" s="93">
        <v>69040</v>
      </c>
      <c r="P710" s="89">
        <f t="shared" si="63"/>
        <v>34650</v>
      </c>
      <c r="Q710" s="89">
        <f t="shared" si="64"/>
        <v>0</v>
      </c>
      <c r="R710" s="315"/>
      <c r="S710" s="316"/>
      <c r="T710" s="70">
        <v>5</v>
      </c>
      <c r="U710" s="318"/>
    </row>
    <row r="711" spans="1:21">
      <c r="A711" s="317">
        <v>701</v>
      </c>
      <c r="B711" s="68" t="s">
        <v>2285</v>
      </c>
      <c r="C711" s="65" t="s">
        <v>12</v>
      </c>
      <c r="D711" s="66" t="s">
        <v>2322</v>
      </c>
      <c r="E711" s="67" t="s">
        <v>2323</v>
      </c>
      <c r="F711" s="68" t="s">
        <v>100</v>
      </c>
      <c r="G711" s="13" t="s">
        <v>2324</v>
      </c>
      <c r="H711" s="69" t="s">
        <v>18</v>
      </c>
      <c r="I711" s="51">
        <v>59740</v>
      </c>
      <c r="J711" s="128">
        <f>IF(H711="ครูผู้ช่วย",VLOOKUP(I711,[1]แผ่น1!$C$17:$E$18,3,TRUE),IF(H711="คศ.1",VLOOKUP(I711,[1]แผ่น1!$C$14:$E$15,3,TRUE),IF(H711="คศ.2",VLOOKUP(I711,[1]แผ่น1!$C$11:$E$12,3,TRUE),IF(H711="คศ.3",VLOOKUP(I711,[1]แผ่น1!$C$8:$E$9,3,TRUE),IF(H711="คศ.4",VLOOKUP(I711,[1]แผ่น1!$C$5:$E$6,3,TRUE),IF(H711="คศ.5",VLOOKUP(I711,[1]แผ่น1!$C$2:$E$3,3,TRUE),IF(H711="คศ.2(1)",VLOOKUP(I711,[1]แผ่น1!$C$14:$E$15,3,TRUE),IF(H711="คศ.3(2)",VLOOKUP(I711,[1]แผ่น1!$C$11:$E$12,3,TRUE),IF(H711="คศ.4(3)",VLOOKUP(I711,[1]แผ่น1!$C$8:$E$9,3,TRUE),IF(H711="คศ.5(4)",VLOOKUP(I711,[1]แผ่น1!$C$5:$E$6,3,TRUE),0))))))))))</f>
        <v>49330</v>
      </c>
      <c r="L711" s="91">
        <f t="shared" si="60"/>
        <v>0</v>
      </c>
      <c r="M711" s="92">
        <f t="shared" si="61"/>
        <v>0</v>
      </c>
      <c r="N711" s="90">
        <f t="shared" si="62"/>
        <v>59740</v>
      </c>
      <c r="O711" s="93">
        <v>69040</v>
      </c>
      <c r="P711" s="89">
        <f t="shared" si="63"/>
        <v>59740</v>
      </c>
      <c r="Q711" s="89">
        <f t="shared" si="64"/>
        <v>0</v>
      </c>
      <c r="R711" s="315"/>
      <c r="S711" s="316"/>
      <c r="T711" s="70">
        <v>5</v>
      </c>
      <c r="U711" s="318"/>
    </row>
    <row r="712" spans="1:21">
      <c r="A712" s="317">
        <v>702</v>
      </c>
      <c r="B712" s="68" t="s">
        <v>2285</v>
      </c>
      <c r="C712" s="65" t="s">
        <v>12</v>
      </c>
      <c r="D712" s="66" t="s">
        <v>2325</v>
      </c>
      <c r="E712" s="67" t="s">
        <v>2326</v>
      </c>
      <c r="F712" s="68" t="s">
        <v>124</v>
      </c>
      <c r="G712" s="17" t="s">
        <v>2327</v>
      </c>
      <c r="H712" s="69" t="s">
        <v>124</v>
      </c>
      <c r="I712" s="51">
        <v>15800</v>
      </c>
      <c r="J712" s="128">
        <f>IF(H712="ครูผู้ช่วย",VLOOKUP(I712,[1]แผ่น1!$C$17:$E$18,3,TRUE),IF(H712="คศ.1",VLOOKUP(I712,[1]แผ่น1!$C$14:$E$15,3,TRUE),IF(H712="คศ.2",VLOOKUP(I712,[1]แผ่น1!$C$11:$E$12,3,TRUE),IF(H712="คศ.3",VLOOKUP(I712,[1]แผ่น1!$C$8:$E$9,3,TRUE),IF(H712="คศ.4",VLOOKUP(I712,[1]แผ่น1!$C$5:$E$6,3,TRUE),IF(H712="คศ.5",VLOOKUP(I712,[1]แผ่น1!$C$2:$E$3,3,TRUE),IF(H712="คศ.2(1)",VLOOKUP(I712,[1]แผ่น1!$C$14:$E$15,3,TRUE),IF(H712="คศ.3(2)",VLOOKUP(I712,[1]แผ่น1!$C$11:$E$12,3,TRUE),IF(H712="คศ.4(3)",VLOOKUP(I712,[1]แผ่น1!$C$8:$E$9,3,TRUE),IF(H712="คศ.5(4)",VLOOKUP(I712,[1]แผ่น1!$C$5:$E$6,3,TRUE),0))))))))))</f>
        <v>17480</v>
      </c>
      <c r="L712" s="91">
        <f t="shared" si="60"/>
        <v>0</v>
      </c>
      <c r="M712" s="92">
        <f t="shared" si="61"/>
        <v>0</v>
      </c>
      <c r="N712" s="90">
        <f t="shared" si="62"/>
        <v>15800</v>
      </c>
      <c r="O712" s="93">
        <v>24750</v>
      </c>
      <c r="P712" s="89">
        <f t="shared" si="63"/>
        <v>15800</v>
      </c>
      <c r="Q712" s="89">
        <f t="shared" si="64"/>
        <v>0</v>
      </c>
      <c r="R712" s="315"/>
      <c r="S712" s="316"/>
      <c r="T712" s="70">
        <v>5</v>
      </c>
      <c r="U712" s="318"/>
    </row>
    <row r="713" spans="1:21">
      <c r="A713" s="317">
        <v>703</v>
      </c>
      <c r="B713" s="68" t="s">
        <v>2285</v>
      </c>
      <c r="C713" s="65" t="s">
        <v>12</v>
      </c>
      <c r="D713" s="66" t="s">
        <v>2328</v>
      </c>
      <c r="E713" s="67" t="s">
        <v>2329</v>
      </c>
      <c r="F713" s="68" t="s">
        <v>100</v>
      </c>
      <c r="G713" s="13" t="s">
        <v>2330</v>
      </c>
      <c r="H713" s="69" t="s">
        <v>18</v>
      </c>
      <c r="I713" s="51">
        <v>57880</v>
      </c>
      <c r="J713" s="128">
        <f>IF(H713="ครูผู้ช่วย",VLOOKUP(I713,[1]แผ่น1!$C$17:$E$18,3,TRUE),IF(H713="คศ.1",VLOOKUP(I713,[1]แผ่น1!$C$14:$E$15,3,TRUE),IF(H713="คศ.2",VLOOKUP(I713,[1]แผ่น1!$C$11:$E$12,3,TRUE),IF(H713="คศ.3",VLOOKUP(I713,[1]แผ่น1!$C$8:$E$9,3,TRUE),IF(H713="คศ.4",VLOOKUP(I713,[1]แผ่น1!$C$5:$E$6,3,TRUE),IF(H713="คศ.5",VLOOKUP(I713,[1]แผ่น1!$C$2:$E$3,3,TRUE),IF(H713="คศ.2(1)",VLOOKUP(I713,[1]แผ่น1!$C$14:$E$15,3,TRUE),IF(H713="คศ.3(2)",VLOOKUP(I713,[1]แผ่น1!$C$11:$E$12,3,TRUE),IF(H713="คศ.4(3)",VLOOKUP(I713,[1]แผ่น1!$C$8:$E$9,3,TRUE),IF(H713="คศ.5(4)",VLOOKUP(I713,[1]แผ่น1!$C$5:$E$6,3,TRUE),0))))))))))</f>
        <v>49330</v>
      </c>
      <c r="L713" s="91">
        <f t="shared" si="60"/>
        <v>0</v>
      </c>
      <c r="M713" s="92">
        <f t="shared" si="61"/>
        <v>0</v>
      </c>
      <c r="N713" s="90">
        <f t="shared" si="62"/>
        <v>57880</v>
      </c>
      <c r="O713" s="93">
        <v>69040</v>
      </c>
      <c r="P713" s="89">
        <f t="shared" si="63"/>
        <v>57880</v>
      </c>
      <c r="Q713" s="89">
        <f t="shared" si="64"/>
        <v>0</v>
      </c>
      <c r="R713" s="315"/>
      <c r="S713" s="316"/>
      <c r="T713" s="70">
        <v>5</v>
      </c>
      <c r="U713" s="318"/>
    </row>
    <row r="714" spans="1:21">
      <c r="A714" s="317">
        <v>704</v>
      </c>
      <c r="B714" s="68" t="s">
        <v>2333</v>
      </c>
      <c r="C714" s="65" t="s">
        <v>19</v>
      </c>
      <c r="D714" s="66" t="s">
        <v>877</v>
      </c>
      <c r="E714" s="67" t="s">
        <v>2335</v>
      </c>
      <c r="F714" s="68" t="s">
        <v>100</v>
      </c>
      <c r="G714" s="13" t="s">
        <v>2336</v>
      </c>
      <c r="H714" s="69" t="s">
        <v>18</v>
      </c>
      <c r="I714" s="51">
        <v>46670</v>
      </c>
      <c r="J714" s="128">
        <f>IF(H714="ครูผู้ช่วย",VLOOKUP(I714,[1]แผ่น1!$C$17:$E$18,3,TRUE),IF(H714="คศ.1",VLOOKUP(I714,[1]แผ่น1!$C$14:$E$15,3,TRUE),IF(H714="คศ.2",VLOOKUP(I714,[1]แผ่น1!$C$11:$E$12,3,TRUE),IF(H714="คศ.3",VLOOKUP(I714,[1]แผ่น1!$C$8:$E$9,3,TRUE),IF(H714="คศ.4",VLOOKUP(I714,[1]แผ่น1!$C$5:$E$6,3,TRUE),IF(H714="คศ.5",VLOOKUP(I714,[1]แผ่น1!$C$2:$E$3,3,TRUE),IF(H714="คศ.2(1)",VLOOKUP(I714,[1]แผ่น1!$C$14:$E$15,3,TRUE),IF(H714="คศ.3(2)",VLOOKUP(I714,[1]แผ่น1!$C$11:$E$12,3,TRUE),IF(H714="คศ.4(3)",VLOOKUP(I714,[1]แผ่น1!$C$8:$E$9,3,TRUE),IF(H714="คศ.5(4)",VLOOKUP(I714,[1]แผ่น1!$C$5:$E$6,3,TRUE),0))))))))))</f>
        <v>49330</v>
      </c>
      <c r="L714" s="91">
        <f t="shared" si="60"/>
        <v>0</v>
      </c>
      <c r="M714" s="92">
        <f t="shared" si="61"/>
        <v>0</v>
      </c>
      <c r="N714" s="90">
        <f t="shared" si="62"/>
        <v>46670</v>
      </c>
      <c r="O714" s="93">
        <v>69040</v>
      </c>
      <c r="P714" s="89">
        <f t="shared" si="63"/>
        <v>46670</v>
      </c>
      <c r="Q714" s="89">
        <f t="shared" si="64"/>
        <v>0</v>
      </c>
      <c r="R714" s="315"/>
      <c r="S714" s="316"/>
      <c r="T714" s="70">
        <v>5</v>
      </c>
      <c r="U714" s="318"/>
    </row>
    <row r="715" spans="1:21">
      <c r="A715" s="317">
        <v>705</v>
      </c>
      <c r="B715" s="68" t="s">
        <v>2333</v>
      </c>
      <c r="C715" s="65" t="s">
        <v>19</v>
      </c>
      <c r="D715" s="66" t="s">
        <v>2337</v>
      </c>
      <c r="E715" s="67" t="s">
        <v>2338</v>
      </c>
      <c r="F715" s="68" t="s">
        <v>100</v>
      </c>
      <c r="G715" s="13" t="s">
        <v>2339</v>
      </c>
      <c r="H715" s="69" t="s">
        <v>98</v>
      </c>
      <c r="I715" s="51">
        <v>18770</v>
      </c>
      <c r="J715" s="128">
        <f>IF(H715="ครูผู้ช่วย",VLOOKUP(I715,[1]แผ่น1!$C$17:$E$18,3,TRUE),IF(H715="คศ.1",VLOOKUP(I715,[1]แผ่น1!$C$14:$E$15,3,TRUE),IF(H715="คศ.2",VLOOKUP(I715,[1]แผ่น1!$C$11:$E$12,3,TRUE),IF(H715="คศ.3",VLOOKUP(I715,[1]แผ่น1!$C$8:$E$9,3,TRUE),IF(H715="คศ.4",VLOOKUP(I715,[1]แผ่น1!$C$5:$E$6,3,TRUE),IF(H715="คศ.5",VLOOKUP(I715,[1]แผ่น1!$C$2:$E$3,3,TRUE),IF(H715="คศ.2(1)",VLOOKUP(I715,[1]แผ่น1!$C$14:$E$15,3,TRUE),IF(H715="คศ.3(2)",VLOOKUP(I715,[1]แผ่น1!$C$11:$E$12,3,TRUE),IF(H715="คศ.4(3)",VLOOKUP(I715,[1]แผ่น1!$C$8:$E$9,3,TRUE),IF(H715="คศ.5(4)",VLOOKUP(I715,[1]แผ่น1!$C$5:$E$6,3,TRUE),0))))))))))</f>
        <v>22780</v>
      </c>
      <c r="L715" s="91">
        <f t="shared" si="60"/>
        <v>0</v>
      </c>
      <c r="M715" s="92">
        <f t="shared" si="61"/>
        <v>0</v>
      </c>
      <c r="N715" s="90">
        <f t="shared" si="62"/>
        <v>18770</v>
      </c>
      <c r="O715" s="93">
        <v>41620</v>
      </c>
      <c r="P715" s="89">
        <f t="shared" si="63"/>
        <v>18770</v>
      </c>
      <c r="Q715" s="89">
        <f t="shared" si="64"/>
        <v>0</v>
      </c>
      <c r="R715" s="315"/>
      <c r="S715" s="316"/>
      <c r="T715" s="70">
        <v>5</v>
      </c>
      <c r="U715" s="318"/>
    </row>
    <row r="716" spans="1:21">
      <c r="A716" s="317">
        <v>706</v>
      </c>
      <c r="B716" s="68" t="s">
        <v>2340</v>
      </c>
      <c r="C716" s="65" t="s">
        <v>12</v>
      </c>
      <c r="D716" s="66" t="s">
        <v>868</v>
      </c>
      <c r="E716" s="67" t="s">
        <v>208</v>
      </c>
      <c r="F716" s="68" t="s">
        <v>100</v>
      </c>
      <c r="G716" s="13" t="s">
        <v>2341</v>
      </c>
      <c r="H716" s="69" t="s">
        <v>18</v>
      </c>
      <c r="I716" s="51">
        <v>52040</v>
      </c>
      <c r="J716" s="128">
        <f>IF(H716="ครูผู้ช่วย",VLOOKUP(I716,[1]แผ่น1!$C$17:$E$18,3,TRUE),IF(H716="คศ.1",VLOOKUP(I716,[1]แผ่น1!$C$14:$E$15,3,TRUE),IF(H716="คศ.2",VLOOKUP(I716,[1]แผ่น1!$C$11:$E$12,3,TRUE),IF(H716="คศ.3",VLOOKUP(I716,[1]แผ่น1!$C$8:$E$9,3,TRUE),IF(H716="คศ.4",VLOOKUP(I716,[1]แผ่น1!$C$5:$E$6,3,TRUE),IF(H716="คศ.5",VLOOKUP(I716,[1]แผ่น1!$C$2:$E$3,3,TRUE),IF(H716="คศ.2(1)",VLOOKUP(I716,[1]แผ่น1!$C$14:$E$15,3,TRUE),IF(H716="คศ.3(2)",VLOOKUP(I716,[1]แผ่น1!$C$11:$E$12,3,TRUE),IF(H716="คศ.4(3)",VLOOKUP(I716,[1]แผ่น1!$C$8:$E$9,3,TRUE),IF(H716="คศ.5(4)",VLOOKUP(I716,[1]แผ่น1!$C$5:$E$6,3,TRUE),0))))))))))</f>
        <v>49330</v>
      </c>
      <c r="L716" s="91">
        <f t="shared" si="60"/>
        <v>0</v>
      </c>
      <c r="M716" s="92">
        <f t="shared" si="61"/>
        <v>0</v>
      </c>
      <c r="N716" s="90">
        <f t="shared" si="62"/>
        <v>52040</v>
      </c>
      <c r="O716" s="93">
        <v>69040</v>
      </c>
      <c r="P716" s="89">
        <f t="shared" si="63"/>
        <v>52040</v>
      </c>
      <c r="Q716" s="89">
        <f t="shared" si="64"/>
        <v>0</v>
      </c>
      <c r="R716" s="315"/>
      <c r="S716" s="316"/>
      <c r="T716" s="70">
        <v>5</v>
      </c>
      <c r="U716" s="318"/>
    </row>
    <row r="717" spans="1:21">
      <c r="A717" s="317">
        <v>707</v>
      </c>
      <c r="B717" s="68" t="s">
        <v>2340</v>
      </c>
      <c r="C717" s="65" t="s">
        <v>19</v>
      </c>
      <c r="D717" s="66" t="s">
        <v>2342</v>
      </c>
      <c r="E717" s="67" t="s">
        <v>2343</v>
      </c>
      <c r="F717" s="68" t="s">
        <v>100</v>
      </c>
      <c r="G717" s="13" t="s">
        <v>2344</v>
      </c>
      <c r="H717" s="69" t="s">
        <v>18</v>
      </c>
      <c r="I717" s="51">
        <v>32030</v>
      </c>
      <c r="J717" s="128">
        <f>IF(H717="ครูผู้ช่วย",VLOOKUP(I717,[1]แผ่น1!$C$17:$E$18,3,TRUE),IF(H717="คศ.1",VLOOKUP(I717,[1]แผ่น1!$C$14:$E$15,3,TRUE),IF(H717="คศ.2",VLOOKUP(I717,[1]แผ่น1!$C$11:$E$12,3,TRUE),IF(H717="คศ.3",VLOOKUP(I717,[1]แผ่น1!$C$8:$E$9,3,TRUE),IF(H717="คศ.4",VLOOKUP(I717,[1]แผ่น1!$C$5:$E$6,3,TRUE),IF(H717="คศ.5",VLOOKUP(I717,[1]แผ่น1!$C$2:$E$3,3,TRUE),IF(H717="คศ.2(1)",VLOOKUP(I717,[1]แผ่น1!$C$14:$E$15,3,TRUE),IF(H717="คศ.3(2)",VLOOKUP(I717,[1]แผ่น1!$C$11:$E$12,3,TRUE),IF(H717="คศ.4(3)",VLOOKUP(I717,[1]แผ่น1!$C$8:$E$9,3,TRUE),IF(H717="คศ.5(4)",VLOOKUP(I717,[1]แผ่น1!$C$5:$E$6,3,TRUE),0))))))))))</f>
        <v>37200</v>
      </c>
      <c r="L717" s="91">
        <f t="shared" si="60"/>
        <v>0</v>
      </c>
      <c r="M717" s="92">
        <f t="shared" si="61"/>
        <v>0</v>
      </c>
      <c r="N717" s="90">
        <f t="shared" si="62"/>
        <v>32030</v>
      </c>
      <c r="O717" s="93">
        <v>69040</v>
      </c>
      <c r="P717" s="89">
        <f t="shared" si="63"/>
        <v>32030</v>
      </c>
      <c r="Q717" s="89">
        <f t="shared" si="64"/>
        <v>0</v>
      </c>
      <c r="R717" s="315"/>
      <c r="S717" s="316"/>
      <c r="T717" s="70">
        <v>5</v>
      </c>
      <c r="U717" s="318"/>
    </row>
    <row r="718" spans="1:21">
      <c r="A718" s="317">
        <v>708</v>
      </c>
      <c r="B718" s="68" t="s">
        <v>2347</v>
      </c>
      <c r="C718" s="65" t="s">
        <v>23</v>
      </c>
      <c r="D718" s="66" t="s">
        <v>2349</v>
      </c>
      <c r="E718" s="67" t="s">
        <v>2350</v>
      </c>
      <c r="F718" s="68" t="s">
        <v>100</v>
      </c>
      <c r="G718" s="13" t="s">
        <v>2351</v>
      </c>
      <c r="H718" s="69" t="s">
        <v>34</v>
      </c>
      <c r="I718" s="51">
        <v>27800</v>
      </c>
      <c r="J718" s="128">
        <f>IF(H718="ครูผู้ช่วย",VLOOKUP(I718,[1]แผ่น1!$C$17:$E$18,3,TRUE),IF(H718="คศ.1",VLOOKUP(I718,[1]แผ่น1!$C$14:$E$15,3,TRUE),IF(H718="คศ.2",VLOOKUP(I718,[1]แผ่น1!$C$11:$E$12,3,TRUE),IF(H718="คศ.3",VLOOKUP(I718,[1]แผ่น1!$C$8:$E$9,3,TRUE),IF(H718="คศ.4",VLOOKUP(I718,[1]แผ่น1!$C$5:$E$6,3,TRUE),IF(H718="คศ.5",VLOOKUP(I718,[1]แผ่น1!$C$2:$E$3,3,TRUE),IF(H718="คศ.2(1)",VLOOKUP(I718,[1]แผ่น1!$C$14:$E$15,3,TRUE),IF(H718="คศ.3(2)",VLOOKUP(I718,[1]แผ่น1!$C$11:$E$12,3,TRUE),IF(H718="คศ.4(3)",VLOOKUP(I718,[1]แผ่น1!$C$8:$E$9,3,TRUE),IF(H718="คศ.5(4)",VLOOKUP(I718,[1]แผ่น1!$C$5:$E$6,3,TRUE),0))))))))))</f>
        <v>30200</v>
      </c>
      <c r="L718" s="91">
        <f t="shared" si="60"/>
        <v>0</v>
      </c>
      <c r="M718" s="92">
        <f t="shared" si="61"/>
        <v>0</v>
      </c>
      <c r="N718" s="90">
        <f t="shared" si="62"/>
        <v>27800</v>
      </c>
      <c r="O718" s="93">
        <v>58390</v>
      </c>
      <c r="P718" s="89">
        <f t="shared" si="63"/>
        <v>27800</v>
      </c>
      <c r="Q718" s="89">
        <f t="shared" si="64"/>
        <v>0</v>
      </c>
      <c r="R718" s="315"/>
      <c r="S718" s="316"/>
      <c r="T718" s="70">
        <v>5</v>
      </c>
      <c r="U718" s="318"/>
    </row>
    <row r="719" spans="1:21">
      <c r="A719" s="317">
        <v>709</v>
      </c>
      <c r="B719" s="68" t="s">
        <v>2347</v>
      </c>
      <c r="C719" s="65" t="s">
        <v>12</v>
      </c>
      <c r="D719" s="66" t="s">
        <v>2352</v>
      </c>
      <c r="E719" s="67" t="s">
        <v>2353</v>
      </c>
      <c r="F719" s="68" t="s">
        <v>100</v>
      </c>
      <c r="G719" s="13" t="s">
        <v>2354</v>
      </c>
      <c r="H719" s="69" t="s">
        <v>18</v>
      </c>
      <c r="I719" s="51">
        <v>58260</v>
      </c>
      <c r="J719" s="128">
        <f>IF(H719="ครูผู้ช่วย",VLOOKUP(I719,[1]แผ่น1!$C$17:$E$18,3,TRUE),IF(H719="คศ.1",VLOOKUP(I719,[1]แผ่น1!$C$14:$E$15,3,TRUE),IF(H719="คศ.2",VLOOKUP(I719,[1]แผ่น1!$C$11:$E$12,3,TRUE),IF(H719="คศ.3",VLOOKUP(I719,[1]แผ่น1!$C$8:$E$9,3,TRUE),IF(H719="คศ.4",VLOOKUP(I719,[1]แผ่น1!$C$5:$E$6,3,TRUE),IF(H719="คศ.5",VLOOKUP(I719,[1]แผ่น1!$C$2:$E$3,3,TRUE),IF(H719="คศ.2(1)",VLOOKUP(I719,[1]แผ่น1!$C$14:$E$15,3,TRUE),IF(H719="คศ.3(2)",VLOOKUP(I719,[1]แผ่น1!$C$11:$E$12,3,TRUE),IF(H719="คศ.4(3)",VLOOKUP(I719,[1]แผ่น1!$C$8:$E$9,3,TRUE),IF(H719="คศ.5(4)",VLOOKUP(I719,[1]แผ่น1!$C$5:$E$6,3,TRUE),0))))))))))</f>
        <v>49330</v>
      </c>
      <c r="L719" s="91">
        <f t="shared" si="60"/>
        <v>0</v>
      </c>
      <c r="M719" s="92">
        <f t="shared" si="61"/>
        <v>0</v>
      </c>
      <c r="N719" s="90">
        <f t="shared" si="62"/>
        <v>58260</v>
      </c>
      <c r="O719" s="93">
        <v>69040</v>
      </c>
      <c r="P719" s="89">
        <f t="shared" si="63"/>
        <v>58260</v>
      </c>
      <c r="Q719" s="89">
        <f t="shared" si="64"/>
        <v>0</v>
      </c>
      <c r="R719" s="315"/>
      <c r="S719" s="316"/>
      <c r="T719" s="70">
        <v>5</v>
      </c>
      <c r="U719" s="318"/>
    </row>
    <row r="720" spans="1:21">
      <c r="A720" s="317">
        <v>710</v>
      </c>
      <c r="B720" s="68" t="s">
        <v>2347</v>
      </c>
      <c r="C720" s="65" t="s">
        <v>12</v>
      </c>
      <c r="D720" s="66" t="s">
        <v>2355</v>
      </c>
      <c r="E720" s="67" t="s">
        <v>2356</v>
      </c>
      <c r="F720" s="68" t="s">
        <v>100</v>
      </c>
      <c r="G720" s="13" t="s">
        <v>2357</v>
      </c>
      <c r="H720" s="69" t="s">
        <v>18</v>
      </c>
      <c r="I720" s="51">
        <v>47700</v>
      </c>
      <c r="J720" s="128">
        <f>IF(H720="ครูผู้ช่วย",VLOOKUP(I720,[1]แผ่น1!$C$17:$E$18,3,TRUE),IF(H720="คศ.1",VLOOKUP(I720,[1]แผ่น1!$C$14:$E$15,3,TRUE),IF(H720="คศ.2",VLOOKUP(I720,[1]แผ่น1!$C$11:$E$12,3,TRUE),IF(H720="คศ.3",VLOOKUP(I720,[1]แผ่น1!$C$8:$E$9,3,TRUE),IF(H720="คศ.4",VLOOKUP(I720,[1]แผ่น1!$C$5:$E$6,3,TRUE),IF(H720="คศ.5",VLOOKUP(I720,[1]แผ่น1!$C$2:$E$3,3,TRUE),IF(H720="คศ.2(1)",VLOOKUP(I720,[1]แผ่น1!$C$14:$E$15,3,TRUE),IF(H720="คศ.3(2)",VLOOKUP(I720,[1]แผ่น1!$C$11:$E$12,3,TRUE),IF(H720="คศ.4(3)",VLOOKUP(I720,[1]แผ่น1!$C$8:$E$9,3,TRUE),IF(H720="คศ.5(4)",VLOOKUP(I720,[1]แผ่น1!$C$5:$E$6,3,TRUE),0))))))))))</f>
        <v>49330</v>
      </c>
      <c r="L720" s="91">
        <f t="shared" si="60"/>
        <v>0</v>
      </c>
      <c r="M720" s="92">
        <f t="shared" si="61"/>
        <v>0</v>
      </c>
      <c r="N720" s="90">
        <f t="shared" si="62"/>
        <v>47700</v>
      </c>
      <c r="O720" s="93">
        <v>69040</v>
      </c>
      <c r="P720" s="89">
        <f t="shared" si="63"/>
        <v>47700</v>
      </c>
      <c r="Q720" s="89">
        <f t="shared" si="64"/>
        <v>0</v>
      </c>
      <c r="R720" s="315"/>
      <c r="S720" s="316"/>
      <c r="T720" s="70">
        <v>5</v>
      </c>
      <c r="U720" s="318"/>
    </row>
    <row r="721" spans="1:21">
      <c r="A721" s="317">
        <v>711</v>
      </c>
      <c r="B721" s="68" t="s">
        <v>2347</v>
      </c>
      <c r="C721" s="65" t="s">
        <v>23</v>
      </c>
      <c r="D721" s="66" t="s">
        <v>2358</v>
      </c>
      <c r="E721" s="67" t="s">
        <v>2359</v>
      </c>
      <c r="F721" s="68" t="s">
        <v>124</v>
      </c>
      <c r="G721" s="13" t="s">
        <v>2360</v>
      </c>
      <c r="H721" s="69" t="s">
        <v>124</v>
      </c>
      <c r="I721" s="51">
        <v>16340</v>
      </c>
      <c r="J721" s="128">
        <f>IF(H721="ครูผู้ช่วย",VLOOKUP(I721,[1]แผ่น1!$C$17:$E$18,3,TRUE),IF(H721="คศ.1",VLOOKUP(I721,[1]แผ่น1!$C$14:$E$15,3,TRUE),IF(H721="คศ.2",VLOOKUP(I721,[1]แผ่น1!$C$11:$E$12,3,TRUE),IF(H721="คศ.3",VLOOKUP(I721,[1]แผ่น1!$C$8:$E$9,3,TRUE),IF(H721="คศ.4",VLOOKUP(I721,[1]แผ่น1!$C$5:$E$6,3,TRUE),IF(H721="คศ.5",VLOOKUP(I721,[1]แผ่น1!$C$2:$E$3,3,TRUE),IF(H721="คศ.2(1)",VLOOKUP(I721,[1]แผ่น1!$C$14:$E$15,3,TRUE),IF(H721="คศ.3(2)",VLOOKUP(I721,[1]แผ่น1!$C$11:$E$12,3,TRUE),IF(H721="คศ.4(3)",VLOOKUP(I721,[1]แผ่น1!$C$8:$E$9,3,TRUE),IF(H721="คศ.5(4)",VLOOKUP(I721,[1]แผ่น1!$C$5:$E$6,3,TRUE),0))))))))))</f>
        <v>17480</v>
      </c>
      <c r="L721" s="91">
        <f t="shared" si="60"/>
        <v>0</v>
      </c>
      <c r="M721" s="92">
        <f t="shared" si="61"/>
        <v>0</v>
      </c>
      <c r="N721" s="90">
        <f t="shared" si="62"/>
        <v>16340</v>
      </c>
      <c r="O721" s="93">
        <v>24750</v>
      </c>
      <c r="P721" s="89">
        <f t="shared" si="63"/>
        <v>16340</v>
      </c>
      <c r="Q721" s="89">
        <f t="shared" si="64"/>
        <v>0</v>
      </c>
      <c r="R721" s="315"/>
      <c r="S721" s="316"/>
      <c r="T721" s="70">
        <v>5</v>
      </c>
      <c r="U721" s="318"/>
    </row>
    <row r="722" spans="1:21">
      <c r="A722" s="317">
        <v>712</v>
      </c>
      <c r="B722" s="68" t="s">
        <v>2347</v>
      </c>
      <c r="C722" s="65" t="s">
        <v>12</v>
      </c>
      <c r="D722" s="66" t="s">
        <v>2361</v>
      </c>
      <c r="E722" s="67" t="s">
        <v>2362</v>
      </c>
      <c r="F722" s="68" t="s">
        <v>100</v>
      </c>
      <c r="G722" s="13" t="s">
        <v>2363</v>
      </c>
      <c r="H722" s="69" t="s">
        <v>18</v>
      </c>
      <c r="I722" s="51">
        <v>45180</v>
      </c>
      <c r="J722" s="128">
        <f>IF(H722="ครูผู้ช่วย",VLOOKUP(I722,[1]แผ่น1!$C$17:$E$18,3,TRUE),IF(H722="คศ.1",VLOOKUP(I722,[1]แผ่น1!$C$14:$E$15,3,TRUE),IF(H722="คศ.2",VLOOKUP(I722,[1]แผ่น1!$C$11:$E$12,3,TRUE),IF(H722="คศ.3",VLOOKUP(I722,[1]แผ่น1!$C$8:$E$9,3,TRUE),IF(H722="คศ.4",VLOOKUP(I722,[1]แผ่น1!$C$5:$E$6,3,TRUE),IF(H722="คศ.5",VLOOKUP(I722,[1]แผ่น1!$C$2:$E$3,3,TRUE),IF(H722="คศ.2(1)",VLOOKUP(I722,[1]แผ่น1!$C$14:$E$15,3,TRUE),IF(H722="คศ.3(2)",VLOOKUP(I722,[1]แผ่น1!$C$11:$E$12,3,TRUE),IF(H722="คศ.4(3)",VLOOKUP(I722,[1]แผ่น1!$C$8:$E$9,3,TRUE),IF(H722="คศ.5(4)",VLOOKUP(I722,[1]แผ่น1!$C$5:$E$6,3,TRUE),0))))))))))</f>
        <v>49330</v>
      </c>
      <c r="L722" s="91">
        <f t="shared" si="60"/>
        <v>0</v>
      </c>
      <c r="M722" s="92">
        <f t="shared" si="61"/>
        <v>0</v>
      </c>
      <c r="N722" s="90">
        <f t="shared" si="62"/>
        <v>45180</v>
      </c>
      <c r="O722" s="93">
        <v>69040</v>
      </c>
      <c r="P722" s="89">
        <f t="shared" si="63"/>
        <v>45180</v>
      </c>
      <c r="Q722" s="89">
        <f t="shared" si="64"/>
        <v>0</v>
      </c>
      <c r="R722" s="315"/>
      <c r="S722" s="316"/>
      <c r="T722" s="70">
        <v>5</v>
      </c>
      <c r="U722" s="318"/>
    </row>
    <row r="723" spans="1:21">
      <c r="A723" s="317">
        <v>713</v>
      </c>
      <c r="B723" s="68" t="s">
        <v>2347</v>
      </c>
      <c r="C723" s="65" t="s">
        <v>23</v>
      </c>
      <c r="D723" s="66" t="s">
        <v>2364</v>
      </c>
      <c r="E723" s="67" t="s">
        <v>2365</v>
      </c>
      <c r="F723" s="68" t="s">
        <v>100</v>
      </c>
      <c r="G723" s="13" t="s">
        <v>2366</v>
      </c>
      <c r="H723" s="69" t="s">
        <v>18</v>
      </c>
      <c r="I723" s="51">
        <v>55570</v>
      </c>
      <c r="J723" s="128">
        <f>IF(H723="ครูผู้ช่วย",VLOOKUP(I723,[1]แผ่น1!$C$17:$E$18,3,TRUE),IF(H723="คศ.1",VLOOKUP(I723,[1]แผ่น1!$C$14:$E$15,3,TRUE),IF(H723="คศ.2",VLOOKUP(I723,[1]แผ่น1!$C$11:$E$12,3,TRUE),IF(H723="คศ.3",VLOOKUP(I723,[1]แผ่น1!$C$8:$E$9,3,TRUE),IF(H723="คศ.4",VLOOKUP(I723,[1]แผ่น1!$C$5:$E$6,3,TRUE),IF(H723="คศ.5",VLOOKUP(I723,[1]แผ่น1!$C$2:$E$3,3,TRUE),IF(H723="คศ.2(1)",VLOOKUP(I723,[1]แผ่น1!$C$14:$E$15,3,TRUE),IF(H723="คศ.3(2)",VLOOKUP(I723,[1]แผ่น1!$C$11:$E$12,3,TRUE),IF(H723="คศ.4(3)",VLOOKUP(I723,[1]แผ่น1!$C$8:$E$9,3,TRUE),IF(H723="คศ.5(4)",VLOOKUP(I723,[1]แผ่น1!$C$5:$E$6,3,TRUE),0))))))))))</f>
        <v>49330</v>
      </c>
      <c r="L723" s="91">
        <f t="shared" si="60"/>
        <v>0</v>
      </c>
      <c r="M723" s="92">
        <f t="shared" si="61"/>
        <v>0</v>
      </c>
      <c r="N723" s="90">
        <f t="shared" si="62"/>
        <v>55570</v>
      </c>
      <c r="O723" s="93">
        <v>69040</v>
      </c>
      <c r="P723" s="89">
        <f t="shared" si="63"/>
        <v>55570</v>
      </c>
      <c r="Q723" s="89">
        <f t="shared" si="64"/>
        <v>0</v>
      </c>
      <c r="R723" s="315"/>
      <c r="S723" s="316"/>
      <c r="T723" s="70">
        <v>5</v>
      </c>
      <c r="U723" s="318"/>
    </row>
    <row r="724" spans="1:21">
      <c r="A724" s="317">
        <v>714</v>
      </c>
      <c r="B724" s="68" t="s">
        <v>2347</v>
      </c>
      <c r="C724" s="65" t="s">
        <v>19</v>
      </c>
      <c r="D724" s="66" t="s">
        <v>2367</v>
      </c>
      <c r="E724" s="67" t="s">
        <v>2368</v>
      </c>
      <c r="F724" s="68" t="s">
        <v>100</v>
      </c>
      <c r="G724" s="13" t="s">
        <v>2369</v>
      </c>
      <c r="H724" s="69" t="s">
        <v>98</v>
      </c>
      <c r="I724" s="51">
        <v>17950</v>
      </c>
      <c r="J724" s="128">
        <f>IF(H724="ครูผู้ช่วย",VLOOKUP(I724,[1]แผ่น1!$C$17:$E$18,3,TRUE),IF(H724="คศ.1",VLOOKUP(I724,[1]แผ่น1!$C$14:$E$15,3,TRUE),IF(H724="คศ.2",VLOOKUP(I724,[1]แผ่น1!$C$11:$E$12,3,TRUE),IF(H724="คศ.3",VLOOKUP(I724,[1]แผ่น1!$C$8:$E$9,3,TRUE),IF(H724="คศ.4",VLOOKUP(I724,[1]แผ่น1!$C$5:$E$6,3,TRUE),IF(H724="คศ.5",VLOOKUP(I724,[1]แผ่น1!$C$2:$E$3,3,TRUE),IF(H724="คศ.2(1)",VLOOKUP(I724,[1]แผ่น1!$C$14:$E$15,3,TRUE),IF(H724="คศ.3(2)",VLOOKUP(I724,[1]แผ่น1!$C$11:$E$12,3,TRUE),IF(H724="คศ.4(3)",VLOOKUP(I724,[1]แผ่น1!$C$8:$E$9,3,TRUE),IF(H724="คศ.5(4)",VLOOKUP(I724,[1]แผ่น1!$C$5:$E$6,3,TRUE),0))))))))))</f>
        <v>22780</v>
      </c>
      <c r="L724" s="91">
        <f t="shared" si="60"/>
        <v>0</v>
      </c>
      <c r="M724" s="92">
        <f t="shared" si="61"/>
        <v>0</v>
      </c>
      <c r="N724" s="90">
        <f t="shared" si="62"/>
        <v>17950</v>
      </c>
      <c r="O724" s="93">
        <v>41620</v>
      </c>
      <c r="P724" s="89">
        <f t="shared" si="63"/>
        <v>17950</v>
      </c>
      <c r="Q724" s="89">
        <f t="shared" si="64"/>
        <v>0</v>
      </c>
      <c r="R724" s="315"/>
      <c r="S724" s="316"/>
      <c r="T724" s="70">
        <v>5</v>
      </c>
      <c r="U724" s="318"/>
    </row>
    <row r="725" spans="1:21">
      <c r="A725" s="317">
        <v>715</v>
      </c>
      <c r="B725" s="68" t="s">
        <v>2347</v>
      </c>
      <c r="C725" s="65" t="s">
        <v>19</v>
      </c>
      <c r="D725" s="66" t="s">
        <v>2370</v>
      </c>
      <c r="E725" s="67" t="s">
        <v>2371</v>
      </c>
      <c r="F725" s="68" t="s">
        <v>124</v>
      </c>
      <c r="G725" s="13" t="s">
        <v>2372</v>
      </c>
      <c r="H725" s="69" t="s">
        <v>124</v>
      </c>
      <c r="I725" s="51">
        <v>15800</v>
      </c>
      <c r="J725" s="128">
        <f>IF(H725="ครูผู้ช่วย",VLOOKUP(I725,[1]แผ่น1!$C$17:$E$18,3,TRUE),IF(H725="คศ.1",VLOOKUP(I725,[1]แผ่น1!$C$14:$E$15,3,TRUE),IF(H725="คศ.2",VLOOKUP(I725,[1]แผ่น1!$C$11:$E$12,3,TRUE),IF(H725="คศ.3",VLOOKUP(I725,[1]แผ่น1!$C$8:$E$9,3,TRUE),IF(H725="คศ.4",VLOOKUP(I725,[1]แผ่น1!$C$5:$E$6,3,TRUE),IF(H725="คศ.5",VLOOKUP(I725,[1]แผ่น1!$C$2:$E$3,3,TRUE),IF(H725="คศ.2(1)",VLOOKUP(I725,[1]แผ่น1!$C$14:$E$15,3,TRUE),IF(H725="คศ.3(2)",VLOOKUP(I725,[1]แผ่น1!$C$11:$E$12,3,TRUE),IF(H725="คศ.4(3)",VLOOKUP(I725,[1]แผ่น1!$C$8:$E$9,3,TRUE),IF(H725="คศ.5(4)",VLOOKUP(I725,[1]แผ่น1!$C$5:$E$6,3,TRUE),0))))))))))</f>
        <v>17480</v>
      </c>
      <c r="L725" s="91">
        <f t="shared" ref="L725:L788" si="65">J725*K725/100</f>
        <v>0</v>
      </c>
      <c r="M725" s="92">
        <f t="shared" ref="M725:M788" si="66">CEILING(J725*K725/100,10)</f>
        <v>0</v>
      </c>
      <c r="N725" s="90">
        <f t="shared" ref="N725:N788" si="67">I725+M725</f>
        <v>15800</v>
      </c>
      <c r="O725" s="93">
        <v>24750</v>
      </c>
      <c r="P725" s="89">
        <f t="shared" ref="P725:P788" si="68">IF(N725&lt;=O725,N725,O725)</f>
        <v>15800</v>
      </c>
      <c r="Q725" s="89">
        <f t="shared" ref="Q725:Q788" si="69">IF(N725-O725&lt;0,0,N725-O725)</f>
        <v>0</v>
      </c>
      <c r="R725" s="315"/>
      <c r="S725" s="316"/>
      <c r="T725" s="70">
        <v>5</v>
      </c>
      <c r="U725" s="318"/>
    </row>
    <row r="726" spans="1:21">
      <c r="A726" s="317">
        <v>716</v>
      </c>
      <c r="B726" s="68" t="s">
        <v>2375</v>
      </c>
      <c r="C726" s="65" t="s">
        <v>12</v>
      </c>
      <c r="D726" s="66" t="s">
        <v>1571</v>
      </c>
      <c r="E726" s="67" t="s">
        <v>2377</v>
      </c>
      <c r="F726" s="68" t="s">
        <v>100</v>
      </c>
      <c r="G726" s="13" t="s">
        <v>2378</v>
      </c>
      <c r="H726" s="69" t="s">
        <v>18</v>
      </c>
      <c r="I726" s="51">
        <v>55450</v>
      </c>
      <c r="J726" s="128">
        <f>IF(H726="ครูผู้ช่วย",VLOOKUP(I726,[1]แผ่น1!$C$17:$E$18,3,TRUE),IF(H726="คศ.1",VLOOKUP(I726,[1]แผ่น1!$C$14:$E$15,3,TRUE),IF(H726="คศ.2",VLOOKUP(I726,[1]แผ่น1!$C$11:$E$12,3,TRUE),IF(H726="คศ.3",VLOOKUP(I726,[1]แผ่น1!$C$8:$E$9,3,TRUE),IF(H726="คศ.4",VLOOKUP(I726,[1]แผ่น1!$C$5:$E$6,3,TRUE),IF(H726="คศ.5",VLOOKUP(I726,[1]แผ่น1!$C$2:$E$3,3,TRUE),IF(H726="คศ.2(1)",VLOOKUP(I726,[1]แผ่น1!$C$14:$E$15,3,TRUE),IF(H726="คศ.3(2)",VLOOKUP(I726,[1]แผ่น1!$C$11:$E$12,3,TRUE),IF(H726="คศ.4(3)",VLOOKUP(I726,[1]แผ่น1!$C$8:$E$9,3,TRUE),IF(H726="คศ.5(4)",VLOOKUP(I726,[1]แผ่น1!$C$5:$E$6,3,TRUE),0))))))))))</f>
        <v>49330</v>
      </c>
      <c r="L726" s="91">
        <f t="shared" si="65"/>
        <v>0</v>
      </c>
      <c r="M726" s="92">
        <f t="shared" si="66"/>
        <v>0</v>
      </c>
      <c r="N726" s="90">
        <f t="shared" si="67"/>
        <v>55450</v>
      </c>
      <c r="O726" s="93">
        <v>69040</v>
      </c>
      <c r="P726" s="89">
        <f t="shared" si="68"/>
        <v>55450</v>
      </c>
      <c r="Q726" s="89">
        <f t="shared" si="69"/>
        <v>0</v>
      </c>
      <c r="R726" s="315"/>
      <c r="S726" s="316"/>
      <c r="T726" s="70">
        <v>5</v>
      </c>
      <c r="U726" s="318"/>
    </row>
    <row r="727" spans="1:21">
      <c r="A727" s="317">
        <v>717</v>
      </c>
      <c r="B727" s="68" t="s">
        <v>2375</v>
      </c>
      <c r="C727" s="65" t="s">
        <v>12</v>
      </c>
      <c r="D727" s="66" t="s">
        <v>1213</v>
      </c>
      <c r="E727" s="67" t="s">
        <v>2379</v>
      </c>
      <c r="F727" s="68" t="s">
        <v>100</v>
      </c>
      <c r="G727" s="13" t="s">
        <v>2380</v>
      </c>
      <c r="H727" s="69" t="s">
        <v>18</v>
      </c>
      <c r="I727" s="51">
        <v>40590</v>
      </c>
      <c r="J727" s="128">
        <f>IF(H727="ครูผู้ช่วย",VLOOKUP(I727,[1]แผ่น1!$C$17:$E$18,3,TRUE),IF(H727="คศ.1",VLOOKUP(I727,[1]แผ่น1!$C$14:$E$15,3,TRUE),IF(H727="คศ.2",VLOOKUP(I727,[1]แผ่น1!$C$11:$E$12,3,TRUE),IF(H727="คศ.3",VLOOKUP(I727,[1]แผ่น1!$C$8:$E$9,3,TRUE),IF(H727="คศ.4",VLOOKUP(I727,[1]แผ่น1!$C$5:$E$6,3,TRUE),IF(H727="คศ.5",VLOOKUP(I727,[1]แผ่น1!$C$2:$E$3,3,TRUE),IF(H727="คศ.2(1)",VLOOKUP(I727,[1]แผ่น1!$C$14:$E$15,3,TRUE),IF(H727="คศ.3(2)",VLOOKUP(I727,[1]แผ่น1!$C$11:$E$12,3,TRUE),IF(H727="คศ.4(3)",VLOOKUP(I727,[1]แผ่น1!$C$8:$E$9,3,TRUE),IF(H727="คศ.5(4)",VLOOKUP(I727,[1]แผ่น1!$C$5:$E$6,3,TRUE),0))))))))))</f>
        <v>49330</v>
      </c>
      <c r="L727" s="91">
        <f t="shared" si="65"/>
        <v>0</v>
      </c>
      <c r="M727" s="92">
        <f t="shared" si="66"/>
        <v>0</v>
      </c>
      <c r="N727" s="90">
        <f t="shared" si="67"/>
        <v>40590</v>
      </c>
      <c r="O727" s="93">
        <v>69040</v>
      </c>
      <c r="P727" s="89">
        <f t="shared" si="68"/>
        <v>40590</v>
      </c>
      <c r="Q727" s="89">
        <f t="shared" si="69"/>
        <v>0</v>
      </c>
      <c r="R727" s="315"/>
      <c r="S727" s="316"/>
      <c r="T727" s="70">
        <v>5</v>
      </c>
      <c r="U727" s="318"/>
    </row>
    <row r="728" spans="1:21">
      <c r="A728" s="317">
        <v>718</v>
      </c>
      <c r="B728" s="68" t="s">
        <v>2375</v>
      </c>
      <c r="C728" s="65" t="s">
        <v>19</v>
      </c>
      <c r="D728" s="66" t="s">
        <v>2381</v>
      </c>
      <c r="E728" s="67" t="s">
        <v>2382</v>
      </c>
      <c r="F728" s="68" t="s">
        <v>100</v>
      </c>
      <c r="G728" s="13" t="s">
        <v>2383</v>
      </c>
      <c r="H728" s="69" t="s">
        <v>18</v>
      </c>
      <c r="I728" s="51">
        <v>47370</v>
      </c>
      <c r="J728" s="128">
        <f>IF(H728="ครูผู้ช่วย",VLOOKUP(I728,[1]แผ่น1!$C$17:$E$18,3,TRUE),IF(H728="คศ.1",VLOOKUP(I728,[1]แผ่น1!$C$14:$E$15,3,TRUE),IF(H728="คศ.2",VLOOKUP(I728,[1]แผ่น1!$C$11:$E$12,3,TRUE),IF(H728="คศ.3",VLOOKUP(I728,[1]แผ่น1!$C$8:$E$9,3,TRUE),IF(H728="คศ.4",VLOOKUP(I728,[1]แผ่น1!$C$5:$E$6,3,TRUE),IF(H728="คศ.5",VLOOKUP(I728,[1]แผ่น1!$C$2:$E$3,3,TRUE),IF(H728="คศ.2(1)",VLOOKUP(I728,[1]แผ่น1!$C$14:$E$15,3,TRUE),IF(H728="คศ.3(2)",VLOOKUP(I728,[1]แผ่น1!$C$11:$E$12,3,TRUE),IF(H728="คศ.4(3)",VLOOKUP(I728,[1]แผ่น1!$C$8:$E$9,3,TRUE),IF(H728="คศ.5(4)",VLOOKUP(I728,[1]แผ่น1!$C$5:$E$6,3,TRUE),0))))))))))</f>
        <v>49330</v>
      </c>
      <c r="L728" s="91">
        <f t="shared" si="65"/>
        <v>0</v>
      </c>
      <c r="M728" s="92">
        <f t="shared" si="66"/>
        <v>0</v>
      </c>
      <c r="N728" s="90">
        <f t="shared" si="67"/>
        <v>47370</v>
      </c>
      <c r="O728" s="93">
        <v>69040</v>
      </c>
      <c r="P728" s="89">
        <f t="shared" si="68"/>
        <v>47370</v>
      </c>
      <c r="Q728" s="89">
        <f t="shared" si="69"/>
        <v>0</v>
      </c>
      <c r="R728" s="315"/>
      <c r="S728" s="316"/>
      <c r="T728" s="70">
        <v>5</v>
      </c>
      <c r="U728" s="318"/>
    </row>
    <row r="729" spans="1:21">
      <c r="A729" s="317">
        <v>719</v>
      </c>
      <c r="B729" s="68" t="s">
        <v>2375</v>
      </c>
      <c r="C729" s="65" t="s">
        <v>12</v>
      </c>
      <c r="D729" s="66" t="s">
        <v>2384</v>
      </c>
      <c r="E729" s="67" t="s">
        <v>2385</v>
      </c>
      <c r="F729" s="68" t="s">
        <v>100</v>
      </c>
      <c r="G729" s="13" t="s">
        <v>2386</v>
      </c>
      <c r="H729" s="69" t="s">
        <v>18</v>
      </c>
      <c r="I729" s="51">
        <v>49830</v>
      </c>
      <c r="J729" s="128">
        <f>IF(H729="ครูผู้ช่วย",VLOOKUP(I729,[1]แผ่น1!$C$17:$E$18,3,TRUE),IF(H729="คศ.1",VLOOKUP(I729,[1]แผ่น1!$C$14:$E$15,3,TRUE),IF(H729="คศ.2",VLOOKUP(I729,[1]แผ่น1!$C$11:$E$12,3,TRUE),IF(H729="คศ.3",VLOOKUP(I729,[1]แผ่น1!$C$8:$E$9,3,TRUE),IF(H729="คศ.4",VLOOKUP(I729,[1]แผ่น1!$C$5:$E$6,3,TRUE),IF(H729="คศ.5",VLOOKUP(I729,[1]แผ่น1!$C$2:$E$3,3,TRUE),IF(H729="คศ.2(1)",VLOOKUP(I729,[1]แผ่น1!$C$14:$E$15,3,TRUE),IF(H729="คศ.3(2)",VLOOKUP(I729,[1]แผ่น1!$C$11:$E$12,3,TRUE),IF(H729="คศ.4(3)",VLOOKUP(I729,[1]แผ่น1!$C$8:$E$9,3,TRUE),IF(H729="คศ.5(4)",VLOOKUP(I729,[1]แผ่น1!$C$5:$E$6,3,TRUE),0))))))))))</f>
        <v>49330</v>
      </c>
      <c r="L729" s="91">
        <f t="shared" si="65"/>
        <v>0</v>
      </c>
      <c r="M729" s="92">
        <f t="shared" si="66"/>
        <v>0</v>
      </c>
      <c r="N729" s="90">
        <f t="shared" si="67"/>
        <v>49830</v>
      </c>
      <c r="O729" s="93">
        <v>69040</v>
      </c>
      <c r="P729" s="89">
        <f t="shared" si="68"/>
        <v>49830</v>
      </c>
      <c r="Q729" s="89">
        <f t="shared" si="69"/>
        <v>0</v>
      </c>
      <c r="R729" s="315"/>
      <c r="S729" s="316"/>
      <c r="T729" s="70">
        <v>5</v>
      </c>
      <c r="U729" s="318"/>
    </row>
    <row r="730" spans="1:21">
      <c r="A730" s="317">
        <v>720</v>
      </c>
      <c r="B730" s="68" t="s">
        <v>2389</v>
      </c>
      <c r="C730" s="65" t="s">
        <v>19</v>
      </c>
      <c r="D730" s="66" t="s">
        <v>2387</v>
      </c>
      <c r="E730" s="67" t="s">
        <v>2388</v>
      </c>
      <c r="F730" s="68" t="s">
        <v>124</v>
      </c>
      <c r="G730" s="23">
        <v>2614</v>
      </c>
      <c r="H730" s="69" t="s">
        <v>124</v>
      </c>
      <c r="I730" s="51">
        <v>16150</v>
      </c>
      <c r="J730" s="128">
        <f>IF(H730="ครูผู้ช่วย",VLOOKUP(I730,[1]แผ่น1!$C$17:$E$18,3,TRUE),IF(H730="คศ.1",VLOOKUP(I730,[1]แผ่น1!$C$14:$E$15,3,TRUE),IF(H730="คศ.2",VLOOKUP(I730,[1]แผ่น1!$C$11:$E$12,3,TRUE),IF(H730="คศ.3",VLOOKUP(I730,[1]แผ่น1!$C$8:$E$9,3,TRUE),IF(H730="คศ.4",VLOOKUP(I730,[1]แผ่น1!$C$5:$E$6,3,TRUE),IF(H730="คศ.5",VLOOKUP(I730,[1]แผ่น1!$C$2:$E$3,3,TRUE),IF(H730="คศ.2(1)",VLOOKUP(I730,[1]แผ่น1!$C$14:$E$15,3,TRUE),IF(H730="คศ.3(2)",VLOOKUP(I730,[1]แผ่น1!$C$11:$E$12,3,TRUE),IF(H730="คศ.4(3)",VLOOKUP(I730,[1]แผ่น1!$C$8:$E$9,3,TRUE),IF(H730="คศ.5(4)",VLOOKUP(I730,[1]แผ่น1!$C$5:$E$6,3,TRUE),0))))))))))</f>
        <v>17480</v>
      </c>
      <c r="L730" s="91">
        <f t="shared" si="65"/>
        <v>0</v>
      </c>
      <c r="M730" s="92">
        <f t="shared" si="66"/>
        <v>0</v>
      </c>
      <c r="N730" s="90">
        <f t="shared" si="67"/>
        <v>16150</v>
      </c>
      <c r="O730" s="93">
        <v>24750</v>
      </c>
      <c r="P730" s="89">
        <f t="shared" si="68"/>
        <v>16150</v>
      </c>
      <c r="Q730" s="89">
        <f t="shared" si="69"/>
        <v>0</v>
      </c>
      <c r="R730" s="315"/>
      <c r="S730" s="316"/>
      <c r="T730" s="70">
        <v>5</v>
      </c>
      <c r="U730" s="318"/>
    </row>
    <row r="731" spans="1:21">
      <c r="A731" s="317">
        <v>721</v>
      </c>
      <c r="B731" s="68" t="s">
        <v>2389</v>
      </c>
      <c r="C731" s="65" t="s">
        <v>23</v>
      </c>
      <c r="D731" s="66" t="s">
        <v>2390</v>
      </c>
      <c r="E731" s="67" t="s">
        <v>2391</v>
      </c>
      <c r="F731" s="68" t="s">
        <v>124</v>
      </c>
      <c r="G731" s="13" t="s">
        <v>2392</v>
      </c>
      <c r="H731" s="69" t="s">
        <v>124</v>
      </c>
      <c r="I731" s="51">
        <v>15800</v>
      </c>
      <c r="J731" s="128">
        <f>IF(H731="ครูผู้ช่วย",VLOOKUP(I731,[1]แผ่น1!$C$17:$E$18,3,TRUE),IF(H731="คศ.1",VLOOKUP(I731,[1]แผ่น1!$C$14:$E$15,3,TRUE),IF(H731="คศ.2",VLOOKUP(I731,[1]แผ่น1!$C$11:$E$12,3,TRUE),IF(H731="คศ.3",VLOOKUP(I731,[1]แผ่น1!$C$8:$E$9,3,TRUE),IF(H731="คศ.4",VLOOKUP(I731,[1]แผ่น1!$C$5:$E$6,3,TRUE),IF(H731="คศ.5",VLOOKUP(I731,[1]แผ่น1!$C$2:$E$3,3,TRUE),IF(H731="คศ.2(1)",VLOOKUP(I731,[1]แผ่น1!$C$14:$E$15,3,TRUE),IF(H731="คศ.3(2)",VLOOKUP(I731,[1]แผ่น1!$C$11:$E$12,3,TRUE),IF(H731="คศ.4(3)",VLOOKUP(I731,[1]แผ่น1!$C$8:$E$9,3,TRUE),IF(H731="คศ.5(4)",VLOOKUP(I731,[1]แผ่น1!$C$5:$E$6,3,TRUE),0))))))))))</f>
        <v>17480</v>
      </c>
      <c r="L731" s="91">
        <f t="shared" si="65"/>
        <v>0</v>
      </c>
      <c r="M731" s="92">
        <f t="shared" si="66"/>
        <v>0</v>
      </c>
      <c r="N731" s="90">
        <f t="shared" si="67"/>
        <v>15800</v>
      </c>
      <c r="O731" s="93">
        <v>24750</v>
      </c>
      <c r="P731" s="89">
        <f t="shared" si="68"/>
        <v>15800</v>
      </c>
      <c r="Q731" s="89">
        <f t="shared" si="69"/>
        <v>0</v>
      </c>
      <c r="R731" s="315"/>
      <c r="S731" s="316"/>
      <c r="T731" s="70">
        <v>5</v>
      </c>
      <c r="U731" s="318"/>
    </row>
    <row r="732" spans="1:21">
      <c r="A732" s="317">
        <v>722</v>
      </c>
      <c r="B732" s="68" t="s">
        <v>2389</v>
      </c>
      <c r="C732" s="65" t="s">
        <v>19</v>
      </c>
      <c r="D732" s="66" t="s">
        <v>2393</v>
      </c>
      <c r="E732" s="67" t="s">
        <v>2394</v>
      </c>
      <c r="F732" s="68" t="s">
        <v>124</v>
      </c>
      <c r="G732" s="13" t="s">
        <v>2395</v>
      </c>
      <c r="H732" s="69" t="s">
        <v>124</v>
      </c>
      <c r="I732" s="51">
        <v>15800</v>
      </c>
      <c r="J732" s="128">
        <f>IF(H732="ครูผู้ช่วย",VLOOKUP(I732,[1]แผ่น1!$C$17:$E$18,3,TRUE),IF(H732="คศ.1",VLOOKUP(I732,[1]แผ่น1!$C$14:$E$15,3,TRUE),IF(H732="คศ.2",VLOOKUP(I732,[1]แผ่น1!$C$11:$E$12,3,TRUE),IF(H732="คศ.3",VLOOKUP(I732,[1]แผ่น1!$C$8:$E$9,3,TRUE),IF(H732="คศ.4",VLOOKUP(I732,[1]แผ่น1!$C$5:$E$6,3,TRUE),IF(H732="คศ.5",VLOOKUP(I732,[1]แผ่น1!$C$2:$E$3,3,TRUE),IF(H732="คศ.2(1)",VLOOKUP(I732,[1]แผ่น1!$C$14:$E$15,3,TRUE),IF(H732="คศ.3(2)",VLOOKUP(I732,[1]แผ่น1!$C$11:$E$12,3,TRUE),IF(H732="คศ.4(3)",VLOOKUP(I732,[1]แผ่น1!$C$8:$E$9,3,TRUE),IF(H732="คศ.5(4)",VLOOKUP(I732,[1]แผ่น1!$C$5:$E$6,3,TRUE),0))))))))))</f>
        <v>17480</v>
      </c>
      <c r="L732" s="91">
        <f t="shared" si="65"/>
        <v>0</v>
      </c>
      <c r="M732" s="92">
        <f t="shared" si="66"/>
        <v>0</v>
      </c>
      <c r="N732" s="90">
        <f t="shared" si="67"/>
        <v>15800</v>
      </c>
      <c r="O732" s="93">
        <v>24750</v>
      </c>
      <c r="P732" s="89">
        <f t="shared" si="68"/>
        <v>15800</v>
      </c>
      <c r="Q732" s="89">
        <f t="shared" si="69"/>
        <v>0</v>
      </c>
      <c r="R732" s="315"/>
      <c r="S732" s="316"/>
      <c r="T732" s="70">
        <v>5</v>
      </c>
      <c r="U732" s="318"/>
    </row>
    <row r="733" spans="1:21">
      <c r="A733" s="317">
        <v>723</v>
      </c>
      <c r="B733" s="68" t="s">
        <v>2389</v>
      </c>
      <c r="C733" s="65" t="s">
        <v>19</v>
      </c>
      <c r="D733" s="66" t="s">
        <v>2396</v>
      </c>
      <c r="E733" s="67" t="s">
        <v>2397</v>
      </c>
      <c r="F733" s="68" t="s">
        <v>100</v>
      </c>
      <c r="G733" s="13" t="s">
        <v>2398</v>
      </c>
      <c r="H733" s="69" t="s">
        <v>98</v>
      </c>
      <c r="I733" s="51">
        <v>20620</v>
      </c>
      <c r="J733" s="128">
        <f>IF(H733="ครูผู้ช่วย",VLOOKUP(I733,[1]แผ่น1!$C$17:$E$18,3,TRUE),IF(H733="คศ.1",VLOOKUP(I733,[1]แผ่น1!$C$14:$E$15,3,TRUE),IF(H733="คศ.2",VLOOKUP(I733,[1]แผ่น1!$C$11:$E$12,3,TRUE),IF(H733="คศ.3",VLOOKUP(I733,[1]แผ่น1!$C$8:$E$9,3,TRUE),IF(H733="คศ.4",VLOOKUP(I733,[1]แผ่น1!$C$5:$E$6,3,TRUE),IF(H733="คศ.5",VLOOKUP(I733,[1]แผ่น1!$C$2:$E$3,3,TRUE),IF(H733="คศ.2(1)",VLOOKUP(I733,[1]แผ่น1!$C$14:$E$15,3,TRUE),IF(H733="คศ.3(2)",VLOOKUP(I733,[1]แผ่น1!$C$11:$E$12,3,TRUE),IF(H733="คศ.4(3)",VLOOKUP(I733,[1]แผ่น1!$C$8:$E$9,3,TRUE),IF(H733="คศ.5(4)",VLOOKUP(I733,[1]แผ่น1!$C$5:$E$6,3,TRUE),0))))))))))</f>
        <v>22780</v>
      </c>
      <c r="L733" s="91">
        <f t="shared" si="65"/>
        <v>0</v>
      </c>
      <c r="M733" s="92">
        <f t="shared" si="66"/>
        <v>0</v>
      </c>
      <c r="N733" s="90">
        <f t="shared" si="67"/>
        <v>20620</v>
      </c>
      <c r="O733" s="93">
        <v>41620</v>
      </c>
      <c r="P733" s="89">
        <f t="shared" si="68"/>
        <v>20620</v>
      </c>
      <c r="Q733" s="89">
        <f t="shared" si="69"/>
        <v>0</v>
      </c>
      <c r="R733" s="315"/>
      <c r="S733" s="316"/>
      <c r="T733" s="70">
        <v>5</v>
      </c>
      <c r="U733" s="318"/>
    </row>
    <row r="734" spans="1:21">
      <c r="A734" s="317">
        <v>724</v>
      </c>
      <c r="B734" s="68" t="s">
        <v>2400</v>
      </c>
      <c r="C734" s="65" t="s">
        <v>19</v>
      </c>
      <c r="D734" s="66" t="s">
        <v>2402</v>
      </c>
      <c r="E734" s="67" t="s">
        <v>2403</v>
      </c>
      <c r="F734" s="68" t="s">
        <v>100</v>
      </c>
      <c r="G734" s="19">
        <v>10289</v>
      </c>
      <c r="H734" s="69" t="s">
        <v>98</v>
      </c>
      <c r="I734" s="51">
        <v>23710</v>
      </c>
      <c r="J734" s="128">
        <f>IF(H734="ครูผู้ช่วย",VLOOKUP(I734,[1]แผ่น1!$C$17:$E$18,3,TRUE),IF(H734="คศ.1",VLOOKUP(I734,[1]แผ่น1!$C$14:$E$15,3,TRUE),IF(H734="คศ.2",VLOOKUP(I734,[1]แผ่น1!$C$11:$E$12,3,TRUE),IF(H734="คศ.3",VLOOKUP(I734,[1]แผ่น1!$C$8:$E$9,3,TRUE),IF(H734="คศ.4",VLOOKUP(I734,[1]แผ่น1!$C$5:$E$6,3,TRUE),IF(H734="คศ.5",VLOOKUP(I734,[1]แผ่น1!$C$2:$E$3,3,TRUE),IF(H734="คศ.2(1)",VLOOKUP(I734,[1]แผ่น1!$C$14:$E$15,3,TRUE),IF(H734="คศ.3(2)",VLOOKUP(I734,[1]แผ่น1!$C$11:$E$12,3,TRUE),IF(H734="คศ.4(3)",VLOOKUP(I734,[1]แผ่น1!$C$8:$E$9,3,TRUE),IF(H734="คศ.5(4)",VLOOKUP(I734,[1]แผ่น1!$C$5:$E$6,3,TRUE),0))))))))))</f>
        <v>22780</v>
      </c>
      <c r="L734" s="91">
        <f t="shared" si="65"/>
        <v>0</v>
      </c>
      <c r="M734" s="92">
        <f t="shared" si="66"/>
        <v>0</v>
      </c>
      <c r="N734" s="90">
        <f t="shared" si="67"/>
        <v>23710</v>
      </c>
      <c r="O734" s="93">
        <v>41620</v>
      </c>
      <c r="P734" s="89">
        <f t="shared" si="68"/>
        <v>23710</v>
      </c>
      <c r="Q734" s="89">
        <f t="shared" si="69"/>
        <v>0</v>
      </c>
      <c r="R734" s="315"/>
      <c r="S734" s="316"/>
      <c r="T734" s="70">
        <v>5</v>
      </c>
      <c r="U734" s="318"/>
    </row>
    <row r="735" spans="1:21">
      <c r="A735" s="317">
        <v>725</v>
      </c>
      <c r="B735" s="68" t="s">
        <v>2400</v>
      </c>
      <c r="C735" s="65" t="s">
        <v>19</v>
      </c>
      <c r="D735" s="66" t="s">
        <v>2404</v>
      </c>
      <c r="E735" s="67" t="s">
        <v>2405</v>
      </c>
      <c r="F735" s="68" t="s">
        <v>100</v>
      </c>
      <c r="G735" s="23">
        <v>2501</v>
      </c>
      <c r="H735" s="69" t="s">
        <v>98</v>
      </c>
      <c r="I735" s="51">
        <v>20120</v>
      </c>
      <c r="J735" s="128">
        <f>IF(H735="ครูผู้ช่วย",VLOOKUP(I735,[1]แผ่น1!$C$17:$E$18,3,TRUE),IF(H735="คศ.1",VLOOKUP(I735,[1]แผ่น1!$C$14:$E$15,3,TRUE),IF(H735="คศ.2",VLOOKUP(I735,[1]แผ่น1!$C$11:$E$12,3,TRUE),IF(H735="คศ.3",VLOOKUP(I735,[1]แผ่น1!$C$8:$E$9,3,TRUE),IF(H735="คศ.4",VLOOKUP(I735,[1]แผ่น1!$C$5:$E$6,3,TRUE),IF(H735="คศ.5",VLOOKUP(I735,[1]แผ่น1!$C$2:$E$3,3,TRUE),IF(H735="คศ.2(1)",VLOOKUP(I735,[1]แผ่น1!$C$14:$E$15,3,TRUE),IF(H735="คศ.3(2)",VLOOKUP(I735,[1]แผ่น1!$C$11:$E$12,3,TRUE),IF(H735="คศ.4(3)",VLOOKUP(I735,[1]แผ่น1!$C$8:$E$9,3,TRUE),IF(H735="คศ.5(4)",VLOOKUP(I735,[1]แผ่น1!$C$5:$E$6,3,TRUE),0))))))))))</f>
        <v>22780</v>
      </c>
      <c r="L735" s="91">
        <f t="shared" si="65"/>
        <v>0</v>
      </c>
      <c r="M735" s="92">
        <f t="shared" si="66"/>
        <v>0</v>
      </c>
      <c r="N735" s="90">
        <f t="shared" si="67"/>
        <v>20120</v>
      </c>
      <c r="O735" s="93">
        <v>41620</v>
      </c>
      <c r="P735" s="89">
        <f t="shared" si="68"/>
        <v>20120</v>
      </c>
      <c r="Q735" s="89">
        <f t="shared" si="69"/>
        <v>0</v>
      </c>
      <c r="R735" s="315"/>
      <c r="S735" s="316"/>
      <c r="T735" s="70">
        <v>5</v>
      </c>
      <c r="U735" s="318"/>
    </row>
    <row r="736" spans="1:21">
      <c r="A736" s="317">
        <v>726</v>
      </c>
      <c r="B736" s="68" t="s">
        <v>2408</v>
      </c>
      <c r="C736" s="65" t="s">
        <v>23</v>
      </c>
      <c r="D736" s="66" t="s">
        <v>2410</v>
      </c>
      <c r="E736" s="67" t="s">
        <v>2411</v>
      </c>
      <c r="F736" s="68" t="s">
        <v>240</v>
      </c>
      <c r="G736" s="13" t="s">
        <v>2412</v>
      </c>
      <c r="H736" s="69" t="s">
        <v>34</v>
      </c>
      <c r="I736" s="51">
        <v>36870</v>
      </c>
      <c r="J736" s="128">
        <f>IF(H736="ครูผู้ช่วย",VLOOKUP(I736,[1]แผ่น1!$C$17:$E$18,3,TRUE),IF(H736="คศ.1",VLOOKUP(I736,[1]แผ่น1!$C$14:$E$15,3,TRUE),IF(H736="คศ.2",VLOOKUP(I736,[1]แผ่น1!$C$11:$E$12,3,TRUE),IF(H736="คศ.3",VLOOKUP(I736,[1]แผ่น1!$C$8:$E$9,3,TRUE),IF(H736="คศ.4",VLOOKUP(I736,[1]แผ่น1!$C$5:$E$6,3,TRUE),IF(H736="คศ.5",VLOOKUP(I736,[1]แผ่น1!$C$2:$E$3,3,TRUE),IF(H736="คศ.2(1)",VLOOKUP(I736,[1]แผ่น1!$C$14:$E$15,3,TRUE),IF(H736="คศ.3(2)",VLOOKUP(I736,[1]แผ่น1!$C$11:$E$12,3,TRUE),IF(H736="คศ.4(3)",VLOOKUP(I736,[1]แผ่น1!$C$8:$E$9,3,TRUE),IF(H736="คศ.5(4)",VLOOKUP(I736,[1]แผ่น1!$C$5:$E$6,3,TRUE),0))))))))))</f>
        <v>35270</v>
      </c>
      <c r="L736" s="91">
        <f t="shared" si="65"/>
        <v>0</v>
      </c>
      <c r="M736" s="92">
        <f t="shared" si="66"/>
        <v>0</v>
      </c>
      <c r="N736" s="90">
        <f t="shared" si="67"/>
        <v>36870</v>
      </c>
      <c r="O736" s="93">
        <v>58390</v>
      </c>
      <c r="P736" s="89">
        <f t="shared" si="68"/>
        <v>36870</v>
      </c>
      <c r="Q736" s="89">
        <f t="shared" si="69"/>
        <v>0</v>
      </c>
      <c r="R736" s="315"/>
      <c r="S736" s="316"/>
      <c r="T736" s="70">
        <v>6</v>
      </c>
      <c r="U736" s="318"/>
    </row>
    <row r="737" spans="1:21">
      <c r="A737" s="317">
        <v>727</v>
      </c>
      <c r="B737" s="68" t="s">
        <v>2408</v>
      </c>
      <c r="C737" s="65" t="s">
        <v>23</v>
      </c>
      <c r="D737" s="66" t="s">
        <v>2413</v>
      </c>
      <c r="E737" s="67" t="s">
        <v>2414</v>
      </c>
      <c r="F737" s="68" t="s">
        <v>240</v>
      </c>
      <c r="G737" s="13" t="s">
        <v>2415</v>
      </c>
      <c r="H737" s="69" t="s">
        <v>18</v>
      </c>
      <c r="I737" s="51">
        <v>54230</v>
      </c>
      <c r="J737" s="128">
        <f>IF(H737="ครูผู้ช่วย",VLOOKUP(I737,[1]แผ่น1!$C$17:$E$18,3,TRUE),IF(H737="คศ.1",VLOOKUP(I737,[1]แผ่น1!$C$14:$E$15,3,TRUE),IF(H737="คศ.2",VLOOKUP(I737,[1]แผ่น1!$C$11:$E$12,3,TRUE),IF(H737="คศ.3",VLOOKUP(I737,[1]แผ่น1!$C$8:$E$9,3,TRUE),IF(H737="คศ.4",VLOOKUP(I737,[1]แผ่น1!$C$5:$E$6,3,TRUE),IF(H737="คศ.5",VLOOKUP(I737,[1]แผ่น1!$C$2:$E$3,3,TRUE),IF(H737="คศ.2(1)",VLOOKUP(I737,[1]แผ่น1!$C$14:$E$15,3,TRUE),IF(H737="คศ.3(2)",VLOOKUP(I737,[1]แผ่น1!$C$11:$E$12,3,TRUE),IF(H737="คศ.4(3)",VLOOKUP(I737,[1]แผ่น1!$C$8:$E$9,3,TRUE),IF(H737="คศ.5(4)",VLOOKUP(I737,[1]แผ่น1!$C$5:$E$6,3,TRUE),0))))))))))</f>
        <v>49330</v>
      </c>
      <c r="L737" s="91">
        <f t="shared" si="65"/>
        <v>0</v>
      </c>
      <c r="M737" s="92">
        <f t="shared" si="66"/>
        <v>0</v>
      </c>
      <c r="N737" s="90">
        <f t="shared" si="67"/>
        <v>54230</v>
      </c>
      <c r="O737" s="93">
        <v>69040</v>
      </c>
      <c r="P737" s="89">
        <f t="shared" si="68"/>
        <v>54230</v>
      </c>
      <c r="Q737" s="89">
        <f t="shared" si="69"/>
        <v>0</v>
      </c>
      <c r="R737" s="315"/>
      <c r="S737" s="316"/>
      <c r="T737" s="70">
        <v>6</v>
      </c>
      <c r="U737" s="318"/>
    </row>
    <row r="738" spans="1:21">
      <c r="A738" s="317">
        <v>728</v>
      </c>
      <c r="B738" s="68" t="s">
        <v>2408</v>
      </c>
      <c r="C738" s="65" t="s">
        <v>23</v>
      </c>
      <c r="D738" s="66" t="s">
        <v>2416</v>
      </c>
      <c r="E738" s="67" t="s">
        <v>2417</v>
      </c>
      <c r="F738" s="68" t="s">
        <v>240</v>
      </c>
      <c r="G738" s="13" t="s">
        <v>2418</v>
      </c>
      <c r="H738" s="69" t="s">
        <v>18</v>
      </c>
      <c r="I738" s="51">
        <v>55260</v>
      </c>
      <c r="J738" s="128">
        <f>IF(H738="ครูผู้ช่วย",VLOOKUP(I738,[1]แผ่น1!$C$17:$E$18,3,TRUE),IF(H738="คศ.1",VLOOKUP(I738,[1]แผ่น1!$C$14:$E$15,3,TRUE),IF(H738="คศ.2",VLOOKUP(I738,[1]แผ่น1!$C$11:$E$12,3,TRUE),IF(H738="คศ.3",VLOOKUP(I738,[1]แผ่น1!$C$8:$E$9,3,TRUE),IF(H738="คศ.4",VLOOKUP(I738,[1]แผ่น1!$C$5:$E$6,3,TRUE),IF(H738="คศ.5",VLOOKUP(I738,[1]แผ่น1!$C$2:$E$3,3,TRUE),IF(H738="คศ.2(1)",VLOOKUP(I738,[1]แผ่น1!$C$14:$E$15,3,TRUE),IF(H738="คศ.3(2)",VLOOKUP(I738,[1]แผ่น1!$C$11:$E$12,3,TRUE),IF(H738="คศ.4(3)",VLOOKUP(I738,[1]แผ่น1!$C$8:$E$9,3,TRUE),IF(H738="คศ.5(4)",VLOOKUP(I738,[1]แผ่น1!$C$5:$E$6,3,TRUE),0))))))))))</f>
        <v>49330</v>
      </c>
      <c r="L738" s="91">
        <f t="shared" si="65"/>
        <v>0</v>
      </c>
      <c r="M738" s="92">
        <f t="shared" si="66"/>
        <v>0</v>
      </c>
      <c r="N738" s="90">
        <f t="shared" si="67"/>
        <v>55260</v>
      </c>
      <c r="O738" s="93">
        <v>69040</v>
      </c>
      <c r="P738" s="89">
        <f t="shared" si="68"/>
        <v>55260</v>
      </c>
      <c r="Q738" s="89">
        <f t="shared" si="69"/>
        <v>0</v>
      </c>
      <c r="R738" s="315"/>
      <c r="S738" s="316"/>
      <c r="T738" s="70">
        <v>6</v>
      </c>
      <c r="U738" s="318"/>
    </row>
    <row r="739" spans="1:21">
      <c r="A739" s="317">
        <v>729</v>
      </c>
      <c r="B739" s="68" t="s">
        <v>2408</v>
      </c>
      <c r="C739" s="65" t="s">
        <v>23</v>
      </c>
      <c r="D739" s="66" t="s">
        <v>2419</v>
      </c>
      <c r="E739" s="67" t="s">
        <v>2420</v>
      </c>
      <c r="F739" s="68" t="s">
        <v>240</v>
      </c>
      <c r="G739" s="17" t="s">
        <v>2421</v>
      </c>
      <c r="H739" s="69" t="s">
        <v>18</v>
      </c>
      <c r="I739" s="51">
        <v>32360</v>
      </c>
      <c r="J739" s="128">
        <f>IF(H739="ครูผู้ช่วย",VLOOKUP(I739,[1]แผ่น1!$C$17:$E$18,3,TRUE),IF(H739="คศ.1",VLOOKUP(I739,[1]แผ่น1!$C$14:$E$15,3,TRUE),IF(H739="คศ.2",VLOOKUP(I739,[1]แผ่น1!$C$11:$E$12,3,TRUE),IF(H739="คศ.3",VLOOKUP(I739,[1]แผ่น1!$C$8:$E$9,3,TRUE),IF(H739="คศ.4",VLOOKUP(I739,[1]แผ่น1!$C$5:$E$6,3,TRUE),IF(H739="คศ.5",VLOOKUP(I739,[1]แผ่น1!$C$2:$E$3,3,TRUE),IF(H739="คศ.2(1)",VLOOKUP(I739,[1]แผ่น1!$C$14:$E$15,3,TRUE),IF(H739="คศ.3(2)",VLOOKUP(I739,[1]แผ่น1!$C$11:$E$12,3,TRUE),IF(H739="คศ.4(3)",VLOOKUP(I739,[1]แผ่น1!$C$8:$E$9,3,TRUE),IF(H739="คศ.5(4)",VLOOKUP(I739,[1]แผ่น1!$C$5:$E$6,3,TRUE),0))))))))))</f>
        <v>37200</v>
      </c>
      <c r="L739" s="91">
        <f t="shared" si="65"/>
        <v>0</v>
      </c>
      <c r="M739" s="92">
        <f t="shared" si="66"/>
        <v>0</v>
      </c>
      <c r="N739" s="90">
        <f t="shared" si="67"/>
        <v>32360</v>
      </c>
      <c r="O739" s="93">
        <v>69040</v>
      </c>
      <c r="P739" s="89">
        <f t="shared" si="68"/>
        <v>32360</v>
      </c>
      <c r="Q739" s="89">
        <f t="shared" si="69"/>
        <v>0</v>
      </c>
      <c r="R739" s="315"/>
      <c r="S739" s="316"/>
      <c r="T739" s="70">
        <v>6</v>
      </c>
      <c r="U739" s="318"/>
    </row>
    <row r="740" spans="1:21">
      <c r="A740" s="317">
        <v>730</v>
      </c>
      <c r="B740" s="68" t="s">
        <v>2408</v>
      </c>
      <c r="C740" s="65" t="s">
        <v>19</v>
      </c>
      <c r="D740" s="66" t="s">
        <v>786</v>
      </c>
      <c r="E740" s="67" t="s">
        <v>2422</v>
      </c>
      <c r="F740" s="68" t="s">
        <v>100</v>
      </c>
      <c r="G740" s="30">
        <v>1410</v>
      </c>
      <c r="H740" s="69" t="s">
        <v>18</v>
      </c>
      <c r="I740" s="51">
        <v>42840</v>
      </c>
      <c r="J740" s="128">
        <f>IF(H740="ครูผู้ช่วย",VLOOKUP(I740,[1]แผ่น1!$C$17:$E$18,3,TRUE),IF(H740="คศ.1",VLOOKUP(I740,[1]แผ่น1!$C$14:$E$15,3,TRUE),IF(H740="คศ.2",VLOOKUP(I740,[1]แผ่น1!$C$11:$E$12,3,TRUE),IF(H740="คศ.3",VLOOKUP(I740,[1]แผ่น1!$C$8:$E$9,3,TRUE),IF(H740="คศ.4",VLOOKUP(I740,[1]แผ่น1!$C$5:$E$6,3,TRUE),IF(H740="คศ.5",VLOOKUP(I740,[1]แผ่น1!$C$2:$E$3,3,TRUE),IF(H740="คศ.2(1)",VLOOKUP(I740,[1]แผ่น1!$C$14:$E$15,3,TRUE),IF(H740="คศ.3(2)",VLOOKUP(I740,[1]แผ่น1!$C$11:$E$12,3,TRUE),IF(H740="คศ.4(3)",VLOOKUP(I740,[1]แผ่น1!$C$8:$E$9,3,TRUE),IF(H740="คศ.5(4)",VLOOKUP(I740,[1]แผ่น1!$C$5:$E$6,3,TRUE),0))))))))))</f>
        <v>49330</v>
      </c>
      <c r="L740" s="91">
        <f t="shared" si="65"/>
        <v>0</v>
      </c>
      <c r="M740" s="92">
        <f t="shared" si="66"/>
        <v>0</v>
      </c>
      <c r="N740" s="90">
        <f t="shared" si="67"/>
        <v>42840</v>
      </c>
      <c r="O740" s="93">
        <v>69040</v>
      </c>
      <c r="P740" s="89">
        <f t="shared" si="68"/>
        <v>42840</v>
      </c>
      <c r="Q740" s="89">
        <f t="shared" si="69"/>
        <v>0</v>
      </c>
      <c r="R740" s="315"/>
      <c r="S740" s="316"/>
      <c r="T740" s="70">
        <v>6</v>
      </c>
      <c r="U740" s="318"/>
    </row>
    <row r="741" spans="1:21">
      <c r="A741" s="317">
        <v>731</v>
      </c>
      <c r="B741" s="68" t="s">
        <v>2408</v>
      </c>
      <c r="C741" s="65" t="s">
        <v>12</v>
      </c>
      <c r="D741" s="66" t="s">
        <v>2078</v>
      </c>
      <c r="E741" s="67" t="s">
        <v>2423</v>
      </c>
      <c r="F741" s="68" t="s">
        <v>100</v>
      </c>
      <c r="G741" s="13" t="s">
        <v>2424</v>
      </c>
      <c r="H741" s="69" t="s">
        <v>18</v>
      </c>
      <c r="I741" s="51">
        <v>40590</v>
      </c>
      <c r="J741" s="128">
        <f>IF(H741="ครูผู้ช่วย",VLOOKUP(I741,[1]แผ่น1!$C$17:$E$18,3,TRUE),IF(H741="คศ.1",VLOOKUP(I741,[1]แผ่น1!$C$14:$E$15,3,TRUE),IF(H741="คศ.2",VLOOKUP(I741,[1]แผ่น1!$C$11:$E$12,3,TRUE),IF(H741="คศ.3",VLOOKUP(I741,[1]แผ่น1!$C$8:$E$9,3,TRUE),IF(H741="คศ.4",VLOOKUP(I741,[1]แผ่น1!$C$5:$E$6,3,TRUE),IF(H741="คศ.5",VLOOKUP(I741,[1]แผ่น1!$C$2:$E$3,3,TRUE),IF(H741="คศ.2(1)",VLOOKUP(I741,[1]แผ่น1!$C$14:$E$15,3,TRUE),IF(H741="คศ.3(2)",VLOOKUP(I741,[1]แผ่น1!$C$11:$E$12,3,TRUE),IF(H741="คศ.4(3)",VLOOKUP(I741,[1]แผ่น1!$C$8:$E$9,3,TRUE),IF(H741="คศ.5(4)",VLOOKUP(I741,[1]แผ่น1!$C$5:$E$6,3,TRUE),0))))))))))</f>
        <v>49330</v>
      </c>
      <c r="L741" s="91">
        <f t="shared" si="65"/>
        <v>0</v>
      </c>
      <c r="M741" s="92">
        <f t="shared" si="66"/>
        <v>0</v>
      </c>
      <c r="N741" s="90">
        <f t="shared" si="67"/>
        <v>40590</v>
      </c>
      <c r="O741" s="93">
        <v>69040</v>
      </c>
      <c r="P741" s="89">
        <f t="shared" si="68"/>
        <v>40590</v>
      </c>
      <c r="Q741" s="89">
        <f t="shared" si="69"/>
        <v>0</v>
      </c>
      <c r="R741" s="315"/>
      <c r="S741" s="316"/>
      <c r="T741" s="70">
        <v>6</v>
      </c>
      <c r="U741" s="318"/>
    </row>
    <row r="742" spans="1:21">
      <c r="A742" s="317">
        <v>732</v>
      </c>
      <c r="B742" s="68" t="s">
        <v>2408</v>
      </c>
      <c r="C742" s="65" t="s">
        <v>12</v>
      </c>
      <c r="D742" s="66" t="s">
        <v>1560</v>
      </c>
      <c r="E742" s="67" t="s">
        <v>2425</v>
      </c>
      <c r="F742" s="68" t="s">
        <v>100</v>
      </c>
      <c r="G742" s="13" t="s">
        <v>2426</v>
      </c>
      <c r="H742" s="69" t="s">
        <v>18</v>
      </c>
      <c r="I742" s="51">
        <v>32930</v>
      </c>
      <c r="J742" s="128">
        <f>IF(H742="ครูผู้ช่วย",VLOOKUP(I742,[1]แผ่น1!$C$17:$E$18,3,TRUE),IF(H742="คศ.1",VLOOKUP(I742,[1]แผ่น1!$C$14:$E$15,3,TRUE),IF(H742="คศ.2",VLOOKUP(I742,[1]แผ่น1!$C$11:$E$12,3,TRUE),IF(H742="คศ.3",VLOOKUP(I742,[1]แผ่น1!$C$8:$E$9,3,TRUE),IF(H742="คศ.4",VLOOKUP(I742,[1]แผ่น1!$C$5:$E$6,3,TRUE),IF(H742="คศ.5",VLOOKUP(I742,[1]แผ่น1!$C$2:$E$3,3,TRUE),IF(H742="คศ.2(1)",VLOOKUP(I742,[1]แผ่น1!$C$14:$E$15,3,TRUE),IF(H742="คศ.3(2)",VLOOKUP(I742,[1]แผ่น1!$C$11:$E$12,3,TRUE),IF(H742="คศ.4(3)",VLOOKUP(I742,[1]แผ่น1!$C$8:$E$9,3,TRUE),IF(H742="คศ.5(4)",VLOOKUP(I742,[1]แผ่น1!$C$5:$E$6,3,TRUE),0))))))))))</f>
        <v>37200</v>
      </c>
      <c r="L742" s="91">
        <f t="shared" si="65"/>
        <v>0</v>
      </c>
      <c r="M742" s="92">
        <f t="shared" si="66"/>
        <v>0</v>
      </c>
      <c r="N742" s="90">
        <f t="shared" si="67"/>
        <v>32930</v>
      </c>
      <c r="O742" s="93">
        <v>69040</v>
      </c>
      <c r="P742" s="89">
        <f t="shared" si="68"/>
        <v>32930</v>
      </c>
      <c r="Q742" s="89">
        <f t="shared" si="69"/>
        <v>0</v>
      </c>
      <c r="R742" s="315"/>
      <c r="S742" s="316"/>
      <c r="T742" s="70">
        <v>6</v>
      </c>
      <c r="U742" s="318"/>
    </row>
    <row r="743" spans="1:21">
      <c r="A743" s="317">
        <v>733</v>
      </c>
      <c r="B743" s="68" t="s">
        <v>2408</v>
      </c>
      <c r="C743" s="65" t="s">
        <v>12</v>
      </c>
      <c r="D743" s="66" t="s">
        <v>762</v>
      </c>
      <c r="E743" s="67" t="s">
        <v>2427</v>
      </c>
      <c r="F743" s="68" t="s">
        <v>100</v>
      </c>
      <c r="G743" s="13" t="s">
        <v>2428</v>
      </c>
      <c r="H743" s="69" t="s">
        <v>18</v>
      </c>
      <c r="I743" s="51">
        <v>59160</v>
      </c>
      <c r="J743" s="128">
        <f>IF(H743="ครูผู้ช่วย",VLOOKUP(I743,[1]แผ่น1!$C$17:$E$18,3,TRUE),IF(H743="คศ.1",VLOOKUP(I743,[1]แผ่น1!$C$14:$E$15,3,TRUE),IF(H743="คศ.2",VLOOKUP(I743,[1]แผ่น1!$C$11:$E$12,3,TRUE),IF(H743="คศ.3",VLOOKUP(I743,[1]แผ่น1!$C$8:$E$9,3,TRUE),IF(H743="คศ.4",VLOOKUP(I743,[1]แผ่น1!$C$5:$E$6,3,TRUE),IF(H743="คศ.5",VLOOKUP(I743,[1]แผ่น1!$C$2:$E$3,3,TRUE),IF(H743="คศ.2(1)",VLOOKUP(I743,[1]แผ่น1!$C$14:$E$15,3,TRUE),IF(H743="คศ.3(2)",VLOOKUP(I743,[1]แผ่น1!$C$11:$E$12,3,TRUE),IF(H743="คศ.4(3)",VLOOKUP(I743,[1]แผ่น1!$C$8:$E$9,3,TRUE),IF(H743="คศ.5(4)",VLOOKUP(I743,[1]แผ่น1!$C$5:$E$6,3,TRUE),0))))))))))</f>
        <v>49330</v>
      </c>
      <c r="L743" s="91">
        <f t="shared" si="65"/>
        <v>0</v>
      </c>
      <c r="M743" s="92">
        <f t="shared" si="66"/>
        <v>0</v>
      </c>
      <c r="N743" s="90">
        <f t="shared" si="67"/>
        <v>59160</v>
      </c>
      <c r="O743" s="93">
        <v>69040</v>
      </c>
      <c r="P743" s="89">
        <f t="shared" si="68"/>
        <v>59160</v>
      </c>
      <c r="Q743" s="89">
        <f t="shared" si="69"/>
        <v>0</v>
      </c>
      <c r="R743" s="315"/>
      <c r="S743" s="316"/>
      <c r="T743" s="70">
        <v>6</v>
      </c>
      <c r="U743" s="318"/>
    </row>
    <row r="744" spans="1:21">
      <c r="A744" s="317">
        <v>734</v>
      </c>
      <c r="B744" s="68" t="s">
        <v>2408</v>
      </c>
      <c r="C744" s="65" t="s">
        <v>19</v>
      </c>
      <c r="D744" s="66" t="s">
        <v>2429</v>
      </c>
      <c r="E744" s="67" t="s">
        <v>2430</v>
      </c>
      <c r="F744" s="68" t="s">
        <v>100</v>
      </c>
      <c r="G744" s="13" t="s">
        <v>2431</v>
      </c>
      <c r="H744" s="69" t="s">
        <v>34</v>
      </c>
      <c r="I744" s="51">
        <v>28690</v>
      </c>
      <c r="J744" s="128">
        <f>IF(H744="ครูผู้ช่วย",VLOOKUP(I744,[1]แผ่น1!$C$17:$E$18,3,TRUE),IF(H744="คศ.1",VLOOKUP(I744,[1]แผ่น1!$C$14:$E$15,3,TRUE),IF(H744="คศ.2",VLOOKUP(I744,[1]แผ่น1!$C$11:$E$12,3,TRUE),IF(H744="คศ.3",VLOOKUP(I744,[1]แผ่น1!$C$8:$E$9,3,TRUE),IF(H744="คศ.4",VLOOKUP(I744,[1]แผ่น1!$C$5:$E$6,3,TRUE),IF(H744="คศ.5",VLOOKUP(I744,[1]แผ่น1!$C$2:$E$3,3,TRUE),IF(H744="คศ.2(1)",VLOOKUP(I744,[1]แผ่น1!$C$14:$E$15,3,TRUE),IF(H744="คศ.3(2)",VLOOKUP(I744,[1]แผ่น1!$C$11:$E$12,3,TRUE),IF(H744="คศ.4(3)",VLOOKUP(I744,[1]แผ่น1!$C$8:$E$9,3,TRUE),IF(H744="คศ.5(4)",VLOOKUP(I744,[1]แผ่น1!$C$5:$E$6,3,TRUE),0))))))))))</f>
        <v>30200</v>
      </c>
      <c r="L744" s="91">
        <f t="shared" si="65"/>
        <v>0</v>
      </c>
      <c r="M744" s="92">
        <f t="shared" si="66"/>
        <v>0</v>
      </c>
      <c r="N744" s="90">
        <f t="shared" si="67"/>
        <v>28690</v>
      </c>
      <c r="O744" s="93">
        <v>58390</v>
      </c>
      <c r="P744" s="89">
        <f t="shared" si="68"/>
        <v>28690</v>
      </c>
      <c r="Q744" s="89">
        <f t="shared" si="69"/>
        <v>0</v>
      </c>
      <c r="R744" s="315"/>
      <c r="S744" s="316"/>
      <c r="T744" s="70">
        <v>6</v>
      </c>
      <c r="U744" s="318"/>
    </row>
    <row r="745" spans="1:21">
      <c r="A745" s="317">
        <v>735</v>
      </c>
      <c r="B745" s="68" t="s">
        <v>2408</v>
      </c>
      <c r="C745" s="65" t="s">
        <v>12</v>
      </c>
      <c r="D745" s="66" t="s">
        <v>977</v>
      </c>
      <c r="E745" s="67" t="s">
        <v>1132</v>
      </c>
      <c r="F745" s="68" t="s">
        <v>100</v>
      </c>
      <c r="G745" s="13" t="s">
        <v>2432</v>
      </c>
      <c r="H745" s="69" t="s">
        <v>18</v>
      </c>
      <c r="I745" s="51">
        <v>51580</v>
      </c>
      <c r="J745" s="128">
        <f>IF(H745="ครูผู้ช่วย",VLOOKUP(I745,[1]แผ่น1!$C$17:$E$18,3,TRUE),IF(H745="คศ.1",VLOOKUP(I745,[1]แผ่น1!$C$14:$E$15,3,TRUE),IF(H745="คศ.2",VLOOKUP(I745,[1]แผ่น1!$C$11:$E$12,3,TRUE),IF(H745="คศ.3",VLOOKUP(I745,[1]แผ่น1!$C$8:$E$9,3,TRUE),IF(H745="คศ.4",VLOOKUP(I745,[1]แผ่น1!$C$5:$E$6,3,TRUE),IF(H745="คศ.5",VLOOKUP(I745,[1]แผ่น1!$C$2:$E$3,3,TRUE),IF(H745="คศ.2(1)",VLOOKUP(I745,[1]แผ่น1!$C$14:$E$15,3,TRUE),IF(H745="คศ.3(2)",VLOOKUP(I745,[1]แผ่น1!$C$11:$E$12,3,TRUE),IF(H745="คศ.4(3)",VLOOKUP(I745,[1]แผ่น1!$C$8:$E$9,3,TRUE),IF(H745="คศ.5(4)",VLOOKUP(I745,[1]แผ่น1!$C$5:$E$6,3,TRUE),0))))))))))</f>
        <v>49330</v>
      </c>
      <c r="L745" s="91">
        <f t="shared" si="65"/>
        <v>0</v>
      </c>
      <c r="M745" s="92">
        <f t="shared" si="66"/>
        <v>0</v>
      </c>
      <c r="N745" s="90">
        <f t="shared" si="67"/>
        <v>51580</v>
      </c>
      <c r="O745" s="93">
        <v>69040</v>
      </c>
      <c r="P745" s="89">
        <f t="shared" si="68"/>
        <v>51580</v>
      </c>
      <c r="Q745" s="89">
        <f t="shared" si="69"/>
        <v>0</v>
      </c>
      <c r="R745" s="315"/>
      <c r="S745" s="316"/>
      <c r="T745" s="70">
        <v>6</v>
      </c>
      <c r="U745" s="318"/>
    </row>
    <row r="746" spans="1:21">
      <c r="A746" s="317">
        <v>736</v>
      </c>
      <c r="B746" s="68" t="s">
        <v>2408</v>
      </c>
      <c r="C746" s="65" t="s">
        <v>12</v>
      </c>
      <c r="D746" s="66" t="s">
        <v>2436</v>
      </c>
      <c r="E746" s="67" t="s">
        <v>2437</v>
      </c>
      <c r="F746" s="68" t="s">
        <v>100</v>
      </c>
      <c r="G746" s="13" t="s">
        <v>2438</v>
      </c>
      <c r="H746" s="69" t="s">
        <v>18</v>
      </c>
      <c r="I746" s="51">
        <v>60070</v>
      </c>
      <c r="J746" s="128">
        <f>IF(H746="ครูผู้ช่วย",VLOOKUP(I746,[1]แผ่น1!$C$17:$E$18,3,TRUE),IF(H746="คศ.1",VLOOKUP(I746,[1]แผ่น1!$C$14:$E$15,3,TRUE),IF(H746="คศ.2",VLOOKUP(I746,[1]แผ่น1!$C$11:$E$12,3,TRUE),IF(H746="คศ.3",VLOOKUP(I746,[1]แผ่น1!$C$8:$E$9,3,TRUE),IF(H746="คศ.4",VLOOKUP(I746,[1]แผ่น1!$C$5:$E$6,3,TRUE),IF(H746="คศ.5",VLOOKUP(I746,[1]แผ่น1!$C$2:$E$3,3,TRUE),IF(H746="คศ.2(1)",VLOOKUP(I746,[1]แผ่น1!$C$14:$E$15,3,TRUE),IF(H746="คศ.3(2)",VLOOKUP(I746,[1]แผ่น1!$C$11:$E$12,3,TRUE),IF(H746="คศ.4(3)",VLOOKUP(I746,[1]แผ่น1!$C$8:$E$9,3,TRUE),IF(H746="คศ.5(4)",VLOOKUP(I746,[1]แผ่น1!$C$5:$E$6,3,TRUE),0))))))))))</f>
        <v>49330</v>
      </c>
      <c r="L746" s="91">
        <f t="shared" si="65"/>
        <v>0</v>
      </c>
      <c r="M746" s="92">
        <f t="shared" si="66"/>
        <v>0</v>
      </c>
      <c r="N746" s="90">
        <f t="shared" si="67"/>
        <v>60070</v>
      </c>
      <c r="O746" s="93">
        <v>69040</v>
      </c>
      <c r="P746" s="89">
        <f t="shared" si="68"/>
        <v>60070</v>
      </c>
      <c r="Q746" s="89">
        <f t="shared" si="69"/>
        <v>0</v>
      </c>
      <c r="R746" s="315"/>
      <c r="S746" s="316"/>
      <c r="T746" s="70">
        <v>6</v>
      </c>
      <c r="U746" s="318"/>
    </row>
    <row r="747" spans="1:21">
      <c r="A747" s="317">
        <v>737</v>
      </c>
      <c r="B747" s="68" t="s">
        <v>2408</v>
      </c>
      <c r="C747" s="65" t="s">
        <v>12</v>
      </c>
      <c r="D747" s="66" t="s">
        <v>2439</v>
      </c>
      <c r="E747" s="67" t="s">
        <v>2440</v>
      </c>
      <c r="F747" s="68" t="s">
        <v>100</v>
      </c>
      <c r="G747" s="13" t="s">
        <v>2441</v>
      </c>
      <c r="H747" s="69" t="s">
        <v>18</v>
      </c>
      <c r="I747" s="51">
        <v>67430</v>
      </c>
      <c r="J747" s="128">
        <f>IF(H747="ครูผู้ช่วย",VLOOKUP(I747,[1]แผ่น1!$C$17:$E$18,3,TRUE),IF(H747="คศ.1",VLOOKUP(I747,[1]แผ่น1!$C$14:$E$15,3,TRUE),IF(H747="คศ.2",VLOOKUP(I747,[1]แผ่น1!$C$11:$E$12,3,TRUE),IF(H747="คศ.3",VLOOKUP(I747,[1]แผ่น1!$C$8:$E$9,3,TRUE),IF(H747="คศ.4",VLOOKUP(I747,[1]แผ่น1!$C$5:$E$6,3,TRUE),IF(H747="คศ.5",VLOOKUP(I747,[1]แผ่น1!$C$2:$E$3,3,TRUE),IF(H747="คศ.2(1)",VLOOKUP(I747,[1]แผ่น1!$C$14:$E$15,3,TRUE),IF(H747="คศ.3(2)",VLOOKUP(I747,[1]แผ่น1!$C$11:$E$12,3,TRUE),IF(H747="คศ.4(3)",VLOOKUP(I747,[1]แผ่น1!$C$8:$E$9,3,TRUE),IF(H747="คศ.5(4)",VLOOKUP(I747,[1]แผ่น1!$C$5:$E$6,3,TRUE),0))))))))))</f>
        <v>49330</v>
      </c>
      <c r="L747" s="91">
        <f t="shared" si="65"/>
        <v>0</v>
      </c>
      <c r="M747" s="92">
        <f t="shared" si="66"/>
        <v>0</v>
      </c>
      <c r="N747" s="90">
        <f t="shared" si="67"/>
        <v>67430</v>
      </c>
      <c r="O747" s="93">
        <v>69040</v>
      </c>
      <c r="P747" s="89">
        <f t="shared" si="68"/>
        <v>67430</v>
      </c>
      <c r="Q747" s="89">
        <f t="shared" si="69"/>
        <v>0</v>
      </c>
      <c r="R747" s="315"/>
      <c r="S747" s="316"/>
      <c r="T747" s="70">
        <v>6</v>
      </c>
      <c r="U747" s="318"/>
    </row>
    <row r="748" spans="1:21">
      <c r="A748" s="317">
        <v>738</v>
      </c>
      <c r="B748" s="68" t="s">
        <v>2408</v>
      </c>
      <c r="C748" s="65" t="s">
        <v>12</v>
      </c>
      <c r="D748" s="66" t="s">
        <v>2387</v>
      </c>
      <c r="E748" s="67" t="s">
        <v>2442</v>
      </c>
      <c r="F748" s="68" t="s">
        <v>100</v>
      </c>
      <c r="G748" s="13" t="s">
        <v>2443</v>
      </c>
      <c r="H748" s="69" t="s">
        <v>18</v>
      </c>
      <c r="I748" s="51">
        <v>46240</v>
      </c>
      <c r="J748" s="128">
        <f>IF(H748="ครูผู้ช่วย",VLOOKUP(I748,[1]แผ่น1!$C$17:$E$18,3,TRUE),IF(H748="คศ.1",VLOOKUP(I748,[1]แผ่น1!$C$14:$E$15,3,TRUE),IF(H748="คศ.2",VLOOKUP(I748,[1]แผ่น1!$C$11:$E$12,3,TRUE),IF(H748="คศ.3",VLOOKUP(I748,[1]แผ่น1!$C$8:$E$9,3,TRUE),IF(H748="คศ.4",VLOOKUP(I748,[1]แผ่น1!$C$5:$E$6,3,TRUE),IF(H748="คศ.5",VLOOKUP(I748,[1]แผ่น1!$C$2:$E$3,3,TRUE),IF(H748="คศ.2(1)",VLOOKUP(I748,[1]แผ่น1!$C$14:$E$15,3,TRUE),IF(H748="คศ.3(2)",VLOOKUP(I748,[1]แผ่น1!$C$11:$E$12,3,TRUE),IF(H748="คศ.4(3)",VLOOKUP(I748,[1]แผ่น1!$C$8:$E$9,3,TRUE),IF(H748="คศ.5(4)",VLOOKUP(I748,[1]แผ่น1!$C$5:$E$6,3,TRUE),0))))))))))</f>
        <v>49330</v>
      </c>
      <c r="L748" s="91">
        <f t="shared" si="65"/>
        <v>0</v>
      </c>
      <c r="M748" s="92">
        <f t="shared" si="66"/>
        <v>0</v>
      </c>
      <c r="N748" s="90">
        <f t="shared" si="67"/>
        <v>46240</v>
      </c>
      <c r="O748" s="93">
        <v>69040</v>
      </c>
      <c r="P748" s="89">
        <f t="shared" si="68"/>
        <v>46240</v>
      </c>
      <c r="Q748" s="89">
        <f t="shared" si="69"/>
        <v>0</v>
      </c>
      <c r="R748" s="315"/>
      <c r="S748" s="316"/>
      <c r="T748" s="70">
        <v>6</v>
      </c>
      <c r="U748" s="318"/>
    </row>
    <row r="749" spans="1:21">
      <c r="A749" s="317">
        <v>739</v>
      </c>
      <c r="B749" s="68" t="s">
        <v>2408</v>
      </c>
      <c r="C749" s="65" t="s">
        <v>12</v>
      </c>
      <c r="D749" s="66" t="s">
        <v>2444</v>
      </c>
      <c r="E749" s="67" t="s">
        <v>2445</v>
      </c>
      <c r="F749" s="68" t="s">
        <v>100</v>
      </c>
      <c r="G749" s="13" t="s">
        <v>2446</v>
      </c>
      <c r="H749" s="69" t="s">
        <v>18</v>
      </c>
      <c r="I749" s="51">
        <v>52560</v>
      </c>
      <c r="J749" s="128">
        <f>IF(H749="ครูผู้ช่วย",VLOOKUP(I749,[1]แผ่น1!$C$17:$E$18,3,TRUE),IF(H749="คศ.1",VLOOKUP(I749,[1]แผ่น1!$C$14:$E$15,3,TRUE),IF(H749="คศ.2",VLOOKUP(I749,[1]แผ่น1!$C$11:$E$12,3,TRUE),IF(H749="คศ.3",VLOOKUP(I749,[1]แผ่น1!$C$8:$E$9,3,TRUE),IF(H749="คศ.4",VLOOKUP(I749,[1]แผ่น1!$C$5:$E$6,3,TRUE),IF(H749="คศ.5",VLOOKUP(I749,[1]แผ่น1!$C$2:$E$3,3,TRUE),IF(H749="คศ.2(1)",VLOOKUP(I749,[1]แผ่น1!$C$14:$E$15,3,TRUE),IF(H749="คศ.3(2)",VLOOKUP(I749,[1]แผ่น1!$C$11:$E$12,3,TRUE),IF(H749="คศ.4(3)",VLOOKUP(I749,[1]แผ่น1!$C$8:$E$9,3,TRUE),IF(H749="คศ.5(4)",VLOOKUP(I749,[1]แผ่น1!$C$5:$E$6,3,TRUE),0))))))))))</f>
        <v>49330</v>
      </c>
      <c r="L749" s="91">
        <f t="shared" si="65"/>
        <v>0</v>
      </c>
      <c r="M749" s="92">
        <f t="shared" si="66"/>
        <v>0</v>
      </c>
      <c r="N749" s="90">
        <f t="shared" si="67"/>
        <v>52560</v>
      </c>
      <c r="O749" s="93">
        <v>69040</v>
      </c>
      <c r="P749" s="89">
        <f t="shared" si="68"/>
        <v>52560</v>
      </c>
      <c r="Q749" s="89">
        <f t="shared" si="69"/>
        <v>0</v>
      </c>
      <c r="R749" s="315"/>
      <c r="S749" s="316"/>
      <c r="T749" s="70">
        <v>6</v>
      </c>
      <c r="U749" s="318"/>
    </row>
    <row r="750" spans="1:21">
      <c r="A750" s="317">
        <v>740</v>
      </c>
      <c r="B750" s="68" t="s">
        <v>2408</v>
      </c>
      <c r="C750" s="65" t="s">
        <v>12</v>
      </c>
      <c r="D750" s="66" t="s">
        <v>2447</v>
      </c>
      <c r="E750" s="67" t="s">
        <v>2448</v>
      </c>
      <c r="F750" s="68" t="s">
        <v>100</v>
      </c>
      <c r="G750" s="13" t="s">
        <v>2449</v>
      </c>
      <c r="H750" s="69" t="s">
        <v>18</v>
      </c>
      <c r="I750" s="51">
        <v>47900</v>
      </c>
      <c r="J750" s="128">
        <f>IF(H750="ครูผู้ช่วย",VLOOKUP(I750,[1]แผ่น1!$C$17:$E$18,3,TRUE),IF(H750="คศ.1",VLOOKUP(I750,[1]แผ่น1!$C$14:$E$15,3,TRUE),IF(H750="คศ.2",VLOOKUP(I750,[1]แผ่น1!$C$11:$E$12,3,TRUE),IF(H750="คศ.3",VLOOKUP(I750,[1]แผ่น1!$C$8:$E$9,3,TRUE),IF(H750="คศ.4",VLOOKUP(I750,[1]แผ่น1!$C$5:$E$6,3,TRUE),IF(H750="คศ.5",VLOOKUP(I750,[1]แผ่น1!$C$2:$E$3,3,TRUE),IF(H750="คศ.2(1)",VLOOKUP(I750,[1]แผ่น1!$C$14:$E$15,3,TRUE),IF(H750="คศ.3(2)",VLOOKUP(I750,[1]แผ่น1!$C$11:$E$12,3,TRUE),IF(H750="คศ.4(3)",VLOOKUP(I750,[1]แผ่น1!$C$8:$E$9,3,TRUE),IF(H750="คศ.5(4)",VLOOKUP(I750,[1]แผ่น1!$C$5:$E$6,3,TRUE),0))))))))))</f>
        <v>49330</v>
      </c>
      <c r="L750" s="91">
        <f t="shared" si="65"/>
        <v>0</v>
      </c>
      <c r="M750" s="92">
        <f t="shared" si="66"/>
        <v>0</v>
      </c>
      <c r="N750" s="90">
        <f t="shared" si="67"/>
        <v>47900</v>
      </c>
      <c r="O750" s="93">
        <v>69040</v>
      </c>
      <c r="P750" s="89">
        <f t="shared" si="68"/>
        <v>47900</v>
      </c>
      <c r="Q750" s="89">
        <f t="shared" si="69"/>
        <v>0</v>
      </c>
      <c r="R750" s="315"/>
      <c r="S750" s="316"/>
      <c r="T750" s="70">
        <v>6</v>
      </c>
      <c r="U750" s="318"/>
    </row>
    <row r="751" spans="1:21">
      <c r="A751" s="317">
        <v>741</v>
      </c>
      <c r="B751" s="68" t="s">
        <v>2408</v>
      </c>
      <c r="C751" s="65" t="s">
        <v>12</v>
      </c>
      <c r="D751" s="66" t="s">
        <v>2450</v>
      </c>
      <c r="E751" s="67" t="s">
        <v>2451</v>
      </c>
      <c r="F751" s="68" t="s">
        <v>100</v>
      </c>
      <c r="G751" s="13" t="s">
        <v>2452</v>
      </c>
      <c r="H751" s="69" t="s">
        <v>34</v>
      </c>
      <c r="I751" s="51">
        <v>29690</v>
      </c>
      <c r="J751" s="128">
        <f>IF(H751="ครูผู้ช่วย",VLOOKUP(I751,[1]แผ่น1!$C$17:$E$18,3,TRUE),IF(H751="คศ.1",VLOOKUP(I751,[1]แผ่น1!$C$14:$E$15,3,TRUE),IF(H751="คศ.2",VLOOKUP(I751,[1]แผ่น1!$C$11:$E$12,3,TRUE),IF(H751="คศ.3",VLOOKUP(I751,[1]แผ่น1!$C$8:$E$9,3,TRUE),IF(H751="คศ.4",VLOOKUP(I751,[1]แผ่น1!$C$5:$E$6,3,TRUE),IF(H751="คศ.5",VLOOKUP(I751,[1]แผ่น1!$C$2:$E$3,3,TRUE),IF(H751="คศ.2(1)",VLOOKUP(I751,[1]แผ่น1!$C$14:$E$15,3,TRUE),IF(H751="คศ.3(2)",VLOOKUP(I751,[1]แผ่น1!$C$11:$E$12,3,TRUE),IF(H751="คศ.4(3)",VLOOKUP(I751,[1]แผ่น1!$C$8:$E$9,3,TRUE),IF(H751="คศ.5(4)",VLOOKUP(I751,[1]แผ่น1!$C$5:$E$6,3,TRUE),0))))))))))</f>
        <v>30200</v>
      </c>
      <c r="L751" s="91">
        <f t="shared" si="65"/>
        <v>0</v>
      </c>
      <c r="M751" s="92">
        <f t="shared" si="66"/>
        <v>0</v>
      </c>
      <c r="N751" s="90">
        <f t="shared" si="67"/>
        <v>29690</v>
      </c>
      <c r="O751" s="93">
        <v>58390</v>
      </c>
      <c r="P751" s="89">
        <f t="shared" si="68"/>
        <v>29690</v>
      </c>
      <c r="Q751" s="89">
        <f t="shared" si="69"/>
        <v>0</v>
      </c>
      <c r="R751" s="315"/>
      <c r="S751" s="316"/>
      <c r="T751" s="70">
        <v>6</v>
      </c>
      <c r="U751" s="318"/>
    </row>
    <row r="752" spans="1:21">
      <c r="A752" s="317">
        <v>742</v>
      </c>
      <c r="B752" s="68" t="s">
        <v>2408</v>
      </c>
      <c r="C752" s="65" t="s">
        <v>19</v>
      </c>
      <c r="D752" s="66" t="s">
        <v>2453</v>
      </c>
      <c r="E752" s="67" t="s">
        <v>2454</v>
      </c>
      <c r="F752" s="68" t="s">
        <v>100</v>
      </c>
      <c r="G752" s="13" t="s">
        <v>2455</v>
      </c>
      <c r="H752" s="69" t="s">
        <v>18</v>
      </c>
      <c r="I752" s="51">
        <v>38080</v>
      </c>
      <c r="J752" s="128">
        <f>IF(H752="ครูผู้ช่วย",VLOOKUP(I752,[1]แผ่น1!$C$17:$E$18,3,TRUE),IF(H752="คศ.1",VLOOKUP(I752,[1]แผ่น1!$C$14:$E$15,3,TRUE),IF(H752="คศ.2",VLOOKUP(I752,[1]แผ่น1!$C$11:$E$12,3,TRUE),IF(H752="คศ.3",VLOOKUP(I752,[1]แผ่น1!$C$8:$E$9,3,TRUE),IF(H752="คศ.4",VLOOKUP(I752,[1]แผ่น1!$C$5:$E$6,3,TRUE),IF(H752="คศ.5",VLOOKUP(I752,[1]แผ่น1!$C$2:$E$3,3,TRUE),IF(H752="คศ.2(1)",VLOOKUP(I752,[1]แผ่น1!$C$14:$E$15,3,TRUE),IF(H752="คศ.3(2)",VLOOKUP(I752,[1]แผ่น1!$C$11:$E$12,3,TRUE),IF(H752="คศ.4(3)",VLOOKUP(I752,[1]แผ่น1!$C$8:$E$9,3,TRUE),IF(H752="คศ.5(4)",VLOOKUP(I752,[1]แผ่น1!$C$5:$E$6,3,TRUE),0))))))))))</f>
        <v>37200</v>
      </c>
      <c r="L752" s="91">
        <f t="shared" si="65"/>
        <v>0</v>
      </c>
      <c r="M752" s="92">
        <f t="shared" si="66"/>
        <v>0</v>
      </c>
      <c r="N752" s="90">
        <f t="shared" si="67"/>
        <v>38080</v>
      </c>
      <c r="O752" s="93">
        <v>69040</v>
      </c>
      <c r="P752" s="89">
        <f t="shared" si="68"/>
        <v>38080</v>
      </c>
      <c r="Q752" s="89">
        <f t="shared" si="69"/>
        <v>0</v>
      </c>
      <c r="R752" s="315"/>
      <c r="S752" s="316"/>
      <c r="T752" s="70">
        <v>6</v>
      </c>
      <c r="U752" s="318"/>
    </row>
    <row r="753" spans="1:21">
      <c r="A753" s="317">
        <v>743</v>
      </c>
      <c r="B753" s="68" t="s">
        <v>2408</v>
      </c>
      <c r="C753" s="65" t="s">
        <v>12</v>
      </c>
      <c r="D753" s="66" t="s">
        <v>2456</v>
      </c>
      <c r="E753" s="67" t="s">
        <v>2457</v>
      </c>
      <c r="F753" s="68" t="s">
        <v>100</v>
      </c>
      <c r="G753" s="13" t="s">
        <v>2458</v>
      </c>
      <c r="H753" s="69" t="s">
        <v>18</v>
      </c>
      <c r="I753" s="51">
        <v>63330</v>
      </c>
      <c r="J753" s="128">
        <f>IF(H753="ครูผู้ช่วย",VLOOKUP(I753,[1]แผ่น1!$C$17:$E$18,3,TRUE),IF(H753="คศ.1",VLOOKUP(I753,[1]แผ่น1!$C$14:$E$15,3,TRUE),IF(H753="คศ.2",VLOOKUP(I753,[1]แผ่น1!$C$11:$E$12,3,TRUE),IF(H753="คศ.3",VLOOKUP(I753,[1]แผ่น1!$C$8:$E$9,3,TRUE),IF(H753="คศ.4",VLOOKUP(I753,[1]แผ่น1!$C$5:$E$6,3,TRUE),IF(H753="คศ.5",VLOOKUP(I753,[1]แผ่น1!$C$2:$E$3,3,TRUE),IF(H753="คศ.2(1)",VLOOKUP(I753,[1]แผ่น1!$C$14:$E$15,3,TRUE),IF(H753="คศ.3(2)",VLOOKUP(I753,[1]แผ่น1!$C$11:$E$12,3,TRUE),IF(H753="คศ.4(3)",VLOOKUP(I753,[1]แผ่น1!$C$8:$E$9,3,TRUE),IF(H753="คศ.5(4)",VLOOKUP(I753,[1]แผ่น1!$C$5:$E$6,3,TRUE),0))))))))))</f>
        <v>49330</v>
      </c>
      <c r="L753" s="91">
        <f t="shared" si="65"/>
        <v>0</v>
      </c>
      <c r="M753" s="92">
        <f t="shared" si="66"/>
        <v>0</v>
      </c>
      <c r="N753" s="90">
        <f t="shared" si="67"/>
        <v>63330</v>
      </c>
      <c r="O753" s="93">
        <v>69040</v>
      </c>
      <c r="P753" s="89">
        <f t="shared" si="68"/>
        <v>63330</v>
      </c>
      <c r="Q753" s="89">
        <f t="shared" si="69"/>
        <v>0</v>
      </c>
      <c r="R753" s="315"/>
      <c r="S753" s="316"/>
      <c r="T753" s="70">
        <v>6</v>
      </c>
      <c r="U753" s="318"/>
    </row>
    <row r="754" spans="1:21">
      <c r="A754" s="317">
        <v>744</v>
      </c>
      <c r="B754" s="68" t="s">
        <v>2408</v>
      </c>
      <c r="C754" s="65" t="s">
        <v>19</v>
      </c>
      <c r="D754" s="66" t="s">
        <v>450</v>
      </c>
      <c r="E754" s="67" t="s">
        <v>2459</v>
      </c>
      <c r="F754" s="68" t="s">
        <v>100</v>
      </c>
      <c r="G754" s="13" t="s">
        <v>2460</v>
      </c>
      <c r="H754" s="69" t="s">
        <v>34</v>
      </c>
      <c r="I754" s="51">
        <v>29750</v>
      </c>
      <c r="J754" s="128">
        <f>IF(H754="ครูผู้ช่วย",VLOOKUP(I754,[1]แผ่น1!$C$17:$E$18,3,TRUE),IF(H754="คศ.1",VLOOKUP(I754,[1]แผ่น1!$C$14:$E$15,3,TRUE),IF(H754="คศ.2",VLOOKUP(I754,[1]แผ่น1!$C$11:$E$12,3,TRUE),IF(H754="คศ.3",VLOOKUP(I754,[1]แผ่น1!$C$8:$E$9,3,TRUE),IF(H754="คศ.4",VLOOKUP(I754,[1]แผ่น1!$C$5:$E$6,3,TRUE),IF(H754="คศ.5",VLOOKUP(I754,[1]แผ่น1!$C$2:$E$3,3,TRUE),IF(H754="คศ.2(1)",VLOOKUP(I754,[1]แผ่น1!$C$14:$E$15,3,TRUE),IF(H754="คศ.3(2)",VLOOKUP(I754,[1]แผ่น1!$C$11:$E$12,3,TRUE),IF(H754="คศ.4(3)",VLOOKUP(I754,[1]แผ่น1!$C$8:$E$9,3,TRUE),IF(H754="คศ.5(4)",VLOOKUP(I754,[1]แผ่น1!$C$5:$E$6,3,TRUE),0))))))))))</f>
        <v>30200</v>
      </c>
      <c r="L754" s="91">
        <f t="shared" si="65"/>
        <v>0</v>
      </c>
      <c r="M754" s="92">
        <f t="shared" si="66"/>
        <v>0</v>
      </c>
      <c r="N754" s="90">
        <f t="shared" si="67"/>
        <v>29750</v>
      </c>
      <c r="O754" s="93">
        <v>58390</v>
      </c>
      <c r="P754" s="89">
        <f t="shared" si="68"/>
        <v>29750</v>
      </c>
      <c r="Q754" s="89">
        <f t="shared" si="69"/>
        <v>0</v>
      </c>
      <c r="R754" s="315"/>
      <c r="S754" s="316"/>
      <c r="T754" s="70">
        <v>6</v>
      </c>
      <c r="U754" s="318"/>
    </row>
    <row r="755" spans="1:21">
      <c r="A755" s="317">
        <v>745</v>
      </c>
      <c r="B755" s="68" t="s">
        <v>2408</v>
      </c>
      <c r="C755" s="65" t="s">
        <v>12</v>
      </c>
      <c r="D755" s="66" t="s">
        <v>2461</v>
      </c>
      <c r="E755" s="67" t="s">
        <v>2462</v>
      </c>
      <c r="F755" s="68" t="s">
        <v>100</v>
      </c>
      <c r="G755" s="13" t="s">
        <v>2463</v>
      </c>
      <c r="H755" s="69" t="s">
        <v>18</v>
      </c>
      <c r="I755" s="51">
        <v>49500</v>
      </c>
      <c r="J755" s="128">
        <f>IF(H755="ครูผู้ช่วย",VLOOKUP(I755,[1]แผ่น1!$C$17:$E$18,3,TRUE),IF(H755="คศ.1",VLOOKUP(I755,[1]แผ่น1!$C$14:$E$15,3,TRUE),IF(H755="คศ.2",VLOOKUP(I755,[1]แผ่น1!$C$11:$E$12,3,TRUE),IF(H755="คศ.3",VLOOKUP(I755,[1]แผ่น1!$C$8:$E$9,3,TRUE),IF(H755="คศ.4",VLOOKUP(I755,[1]แผ่น1!$C$5:$E$6,3,TRUE),IF(H755="คศ.5",VLOOKUP(I755,[1]แผ่น1!$C$2:$E$3,3,TRUE),IF(H755="คศ.2(1)",VLOOKUP(I755,[1]แผ่น1!$C$14:$E$15,3,TRUE),IF(H755="คศ.3(2)",VLOOKUP(I755,[1]แผ่น1!$C$11:$E$12,3,TRUE),IF(H755="คศ.4(3)",VLOOKUP(I755,[1]แผ่น1!$C$8:$E$9,3,TRUE),IF(H755="คศ.5(4)",VLOOKUP(I755,[1]แผ่น1!$C$5:$E$6,3,TRUE),0))))))))))</f>
        <v>49330</v>
      </c>
      <c r="L755" s="91">
        <f t="shared" si="65"/>
        <v>0</v>
      </c>
      <c r="M755" s="92">
        <f t="shared" si="66"/>
        <v>0</v>
      </c>
      <c r="N755" s="90">
        <f t="shared" si="67"/>
        <v>49500</v>
      </c>
      <c r="O755" s="93">
        <v>69040</v>
      </c>
      <c r="P755" s="89">
        <f t="shared" si="68"/>
        <v>49500</v>
      </c>
      <c r="Q755" s="89">
        <f t="shared" si="69"/>
        <v>0</v>
      </c>
      <c r="R755" s="315"/>
      <c r="S755" s="316"/>
      <c r="T755" s="70">
        <v>6</v>
      </c>
      <c r="U755" s="318"/>
    </row>
    <row r="756" spans="1:21">
      <c r="A756" s="317">
        <v>746</v>
      </c>
      <c r="B756" s="68" t="s">
        <v>2408</v>
      </c>
      <c r="C756" s="65" t="s">
        <v>19</v>
      </c>
      <c r="D756" s="66" t="s">
        <v>2464</v>
      </c>
      <c r="E756" s="67" t="s">
        <v>2465</v>
      </c>
      <c r="F756" s="68" t="s">
        <v>100</v>
      </c>
      <c r="G756" s="13" t="s">
        <v>2466</v>
      </c>
      <c r="H756" s="69" t="s">
        <v>18</v>
      </c>
      <c r="I756" s="51">
        <v>33910</v>
      </c>
      <c r="J756" s="128">
        <f>IF(H756="ครูผู้ช่วย",VLOOKUP(I756,[1]แผ่น1!$C$17:$E$18,3,TRUE),IF(H756="คศ.1",VLOOKUP(I756,[1]แผ่น1!$C$14:$E$15,3,TRUE),IF(H756="คศ.2",VLOOKUP(I756,[1]แผ่น1!$C$11:$E$12,3,TRUE),IF(H756="คศ.3",VLOOKUP(I756,[1]แผ่น1!$C$8:$E$9,3,TRUE),IF(H756="คศ.4",VLOOKUP(I756,[1]แผ่น1!$C$5:$E$6,3,TRUE),IF(H756="คศ.5",VLOOKUP(I756,[1]แผ่น1!$C$2:$E$3,3,TRUE),IF(H756="คศ.2(1)",VLOOKUP(I756,[1]แผ่น1!$C$14:$E$15,3,TRUE),IF(H756="คศ.3(2)",VLOOKUP(I756,[1]แผ่น1!$C$11:$E$12,3,TRUE),IF(H756="คศ.4(3)",VLOOKUP(I756,[1]แผ่น1!$C$8:$E$9,3,TRUE),IF(H756="คศ.5(4)",VLOOKUP(I756,[1]แผ่น1!$C$5:$E$6,3,TRUE),0))))))))))</f>
        <v>37200</v>
      </c>
      <c r="L756" s="91">
        <f t="shared" si="65"/>
        <v>0</v>
      </c>
      <c r="M756" s="92">
        <f t="shared" si="66"/>
        <v>0</v>
      </c>
      <c r="N756" s="90">
        <f t="shared" si="67"/>
        <v>33910</v>
      </c>
      <c r="O756" s="93">
        <v>69040</v>
      </c>
      <c r="P756" s="89">
        <f t="shared" si="68"/>
        <v>33910</v>
      </c>
      <c r="Q756" s="89">
        <f t="shared" si="69"/>
        <v>0</v>
      </c>
      <c r="R756" s="315"/>
      <c r="S756" s="316"/>
      <c r="T756" s="70">
        <v>6</v>
      </c>
      <c r="U756" s="318"/>
    </row>
    <row r="757" spans="1:21">
      <c r="A757" s="317">
        <v>747</v>
      </c>
      <c r="B757" s="68" t="s">
        <v>2408</v>
      </c>
      <c r="C757" s="65" t="s">
        <v>12</v>
      </c>
      <c r="D757" s="66" t="s">
        <v>2467</v>
      </c>
      <c r="E757" s="67" t="s">
        <v>2468</v>
      </c>
      <c r="F757" s="68" t="s">
        <v>100</v>
      </c>
      <c r="G757" s="13" t="s">
        <v>2469</v>
      </c>
      <c r="H757" s="69" t="s">
        <v>34</v>
      </c>
      <c r="I757" s="51">
        <v>32060</v>
      </c>
      <c r="J757" s="128">
        <f>IF(H757="ครูผู้ช่วย",VLOOKUP(I757,[1]แผ่น1!$C$17:$E$18,3,TRUE),IF(H757="คศ.1",VLOOKUP(I757,[1]แผ่น1!$C$14:$E$15,3,TRUE),IF(H757="คศ.2",VLOOKUP(I757,[1]แผ่น1!$C$11:$E$12,3,TRUE),IF(H757="คศ.3",VLOOKUP(I757,[1]แผ่น1!$C$8:$E$9,3,TRUE),IF(H757="คศ.4",VLOOKUP(I757,[1]แผ่น1!$C$5:$E$6,3,TRUE),IF(H757="คศ.5",VLOOKUP(I757,[1]แผ่น1!$C$2:$E$3,3,TRUE),IF(H757="คศ.2(1)",VLOOKUP(I757,[1]แผ่น1!$C$14:$E$15,3,TRUE),IF(H757="คศ.3(2)",VLOOKUP(I757,[1]แผ่น1!$C$11:$E$12,3,TRUE),IF(H757="คศ.4(3)",VLOOKUP(I757,[1]แผ่น1!$C$8:$E$9,3,TRUE),IF(H757="คศ.5(4)",VLOOKUP(I757,[1]แผ่น1!$C$5:$E$6,3,TRUE),0))))))))))</f>
        <v>35270</v>
      </c>
      <c r="L757" s="91">
        <f t="shared" si="65"/>
        <v>0</v>
      </c>
      <c r="M757" s="92">
        <f t="shared" si="66"/>
        <v>0</v>
      </c>
      <c r="N757" s="90">
        <f t="shared" si="67"/>
        <v>32060</v>
      </c>
      <c r="O757" s="93">
        <v>58390</v>
      </c>
      <c r="P757" s="89">
        <f t="shared" si="68"/>
        <v>32060</v>
      </c>
      <c r="Q757" s="89">
        <f t="shared" si="69"/>
        <v>0</v>
      </c>
      <c r="R757" s="315"/>
      <c r="S757" s="316"/>
      <c r="T757" s="70">
        <v>6</v>
      </c>
      <c r="U757" s="318"/>
    </row>
    <row r="758" spans="1:21">
      <c r="A758" s="317">
        <v>748</v>
      </c>
      <c r="B758" s="68" t="s">
        <v>2408</v>
      </c>
      <c r="C758" s="65" t="s">
        <v>12</v>
      </c>
      <c r="D758" s="66" t="s">
        <v>2470</v>
      </c>
      <c r="E758" s="67" t="s">
        <v>2471</v>
      </c>
      <c r="F758" s="68" t="s">
        <v>100</v>
      </c>
      <c r="G758" s="13" t="s">
        <v>2472</v>
      </c>
      <c r="H758" s="69" t="s">
        <v>18</v>
      </c>
      <c r="I758" s="51">
        <v>37220</v>
      </c>
      <c r="J758" s="128">
        <f>IF(H758="ครูผู้ช่วย",VLOOKUP(I758,[1]แผ่น1!$C$17:$E$18,3,TRUE),IF(H758="คศ.1",VLOOKUP(I758,[1]แผ่น1!$C$14:$E$15,3,TRUE),IF(H758="คศ.2",VLOOKUP(I758,[1]แผ่น1!$C$11:$E$12,3,TRUE),IF(H758="คศ.3",VLOOKUP(I758,[1]แผ่น1!$C$8:$E$9,3,TRUE),IF(H758="คศ.4",VLOOKUP(I758,[1]แผ่น1!$C$5:$E$6,3,TRUE),IF(H758="คศ.5",VLOOKUP(I758,[1]แผ่น1!$C$2:$E$3,3,TRUE),IF(H758="คศ.2(1)",VLOOKUP(I758,[1]แผ่น1!$C$14:$E$15,3,TRUE),IF(H758="คศ.3(2)",VLOOKUP(I758,[1]แผ่น1!$C$11:$E$12,3,TRUE),IF(H758="คศ.4(3)",VLOOKUP(I758,[1]แผ่น1!$C$8:$E$9,3,TRUE),IF(H758="คศ.5(4)",VLOOKUP(I758,[1]แผ่น1!$C$5:$E$6,3,TRUE),0))))))))))</f>
        <v>37200</v>
      </c>
      <c r="L758" s="91">
        <f t="shared" si="65"/>
        <v>0</v>
      </c>
      <c r="M758" s="92">
        <f t="shared" si="66"/>
        <v>0</v>
      </c>
      <c r="N758" s="90">
        <f t="shared" si="67"/>
        <v>37220</v>
      </c>
      <c r="O758" s="93">
        <v>69040</v>
      </c>
      <c r="P758" s="89">
        <f t="shared" si="68"/>
        <v>37220</v>
      </c>
      <c r="Q758" s="89">
        <f t="shared" si="69"/>
        <v>0</v>
      </c>
      <c r="R758" s="315"/>
      <c r="S758" s="316"/>
      <c r="T758" s="70">
        <v>6</v>
      </c>
      <c r="U758" s="318"/>
    </row>
    <row r="759" spans="1:21">
      <c r="A759" s="317">
        <v>749</v>
      </c>
      <c r="B759" s="68" t="s">
        <v>2408</v>
      </c>
      <c r="C759" s="65" t="s">
        <v>19</v>
      </c>
      <c r="D759" s="66" t="s">
        <v>263</v>
      </c>
      <c r="E759" s="67" t="s">
        <v>2473</v>
      </c>
      <c r="F759" s="68" t="s">
        <v>100</v>
      </c>
      <c r="G759" s="17" t="s">
        <v>2474</v>
      </c>
      <c r="H759" s="69" t="s">
        <v>18</v>
      </c>
      <c r="I759" s="51">
        <v>29380</v>
      </c>
      <c r="J759" s="128">
        <f>IF(H759="ครูผู้ช่วย",VLOOKUP(I759,[1]แผ่น1!$C$17:$E$18,3,TRUE),IF(H759="คศ.1",VLOOKUP(I759,[1]แผ่น1!$C$14:$E$15,3,TRUE),IF(H759="คศ.2",VLOOKUP(I759,[1]แผ่น1!$C$11:$E$12,3,TRUE),IF(H759="คศ.3",VLOOKUP(I759,[1]แผ่น1!$C$8:$E$9,3,TRUE),IF(H759="คศ.4",VLOOKUP(I759,[1]แผ่น1!$C$5:$E$6,3,TRUE),IF(H759="คศ.5",VLOOKUP(I759,[1]แผ่น1!$C$2:$E$3,3,TRUE),IF(H759="คศ.2(1)",VLOOKUP(I759,[1]แผ่น1!$C$14:$E$15,3,TRUE),IF(H759="คศ.3(2)",VLOOKUP(I759,[1]แผ่น1!$C$11:$E$12,3,TRUE),IF(H759="คศ.4(3)",VLOOKUP(I759,[1]แผ่น1!$C$8:$E$9,3,TRUE),IF(H759="คศ.5(4)",VLOOKUP(I759,[1]แผ่น1!$C$5:$E$6,3,TRUE),0))))))))))</f>
        <v>37200</v>
      </c>
      <c r="L759" s="91">
        <f t="shared" si="65"/>
        <v>0</v>
      </c>
      <c r="M759" s="92">
        <f t="shared" si="66"/>
        <v>0</v>
      </c>
      <c r="N759" s="90">
        <f t="shared" si="67"/>
        <v>29380</v>
      </c>
      <c r="O759" s="93">
        <v>69040</v>
      </c>
      <c r="P759" s="89">
        <f t="shared" si="68"/>
        <v>29380</v>
      </c>
      <c r="Q759" s="89">
        <f t="shared" si="69"/>
        <v>0</v>
      </c>
      <c r="R759" s="315"/>
      <c r="S759" s="316"/>
      <c r="T759" s="70">
        <v>6</v>
      </c>
      <c r="U759" s="318"/>
    </row>
    <row r="760" spans="1:21">
      <c r="A760" s="317">
        <v>750</v>
      </c>
      <c r="B760" s="68" t="s">
        <v>2408</v>
      </c>
      <c r="C760" s="65" t="s">
        <v>12</v>
      </c>
      <c r="D760" s="66" t="s">
        <v>2475</v>
      </c>
      <c r="E760" s="67" t="s">
        <v>2476</v>
      </c>
      <c r="F760" s="68" t="s">
        <v>100</v>
      </c>
      <c r="G760" s="13" t="s">
        <v>2477</v>
      </c>
      <c r="H760" s="69" t="s">
        <v>98</v>
      </c>
      <c r="I760" s="51">
        <v>19050</v>
      </c>
      <c r="J760" s="128">
        <f>IF(H760="ครูผู้ช่วย",VLOOKUP(I760,[1]แผ่น1!$C$17:$E$18,3,TRUE),IF(H760="คศ.1",VLOOKUP(I760,[1]แผ่น1!$C$14:$E$15,3,TRUE),IF(H760="คศ.2",VLOOKUP(I760,[1]แผ่น1!$C$11:$E$12,3,TRUE),IF(H760="คศ.3",VLOOKUP(I760,[1]แผ่น1!$C$8:$E$9,3,TRUE),IF(H760="คศ.4",VLOOKUP(I760,[1]แผ่น1!$C$5:$E$6,3,TRUE),IF(H760="คศ.5",VLOOKUP(I760,[1]แผ่น1!$C$2:$E$3,3,TRUE),IF(H760="คศ.2(1)",VLOOKUP(I760,[1]แผ่น1!$C$14:$E$15,3,TRUE),IF(H760="คศ.3(2)",VLOOKUP(I760,[1]แผ่น1!$C$11:$E$12,3,TRUE),IF(H760="คศ.4(3)",VLOOKUP(I760,[1]แผ่น1!$C$8:$E$9,3,TRUE),IF(H760="คศ.5(4)",VLOOKUP(I760,[1]แผ่น1!$C$5:$E$6,3,TRUE),0))))))))))</f>
        <v>22780</v>
      </c>
      <c r="L760" s="91">
        <f t="shared" si="65"/>
        <v>0</v>
      </c>
      <c r="M760" s="92">
        <f t="shared" si="66"/>
        <v>0</v>
      </c>
      <c r="N760" s="90">
        <f t="shared" si="67"/>
        <v>19050</v>
      </c>
      <c r="O760" s="93">
        <v>41620</v>
      </c>
      <c r="P760" s="89">
        <f t="shared" si="68"/>
        <v>19050</v>
      </c>
      <c r="Q760" s="89">
        <f t="shared" si="69"/>
        <v>0</v>
      </c>
      <c r="R760" s="315"/>
      <c r="S760" s="316"/>
      <c r="T760" s="70">
        <v>6</v>
      </c>
      <c r="U760" s="318"/>
    </row>
    <row r="761" spans="1:21">
      <c r="A761" s="317">
        <v>751</v>
      </c>
      <c r="B761" s="68" t="s">
        <v>2408</v>
      </c>
      <c r="C761" s="65" t="s">
        <v>23</v>
      </c>
      <c r="D761" s="66" t="s">
        <v>2478</v>
      </c>
      <c r="E761" s="67" t="s">
        <v>2479</v>
      </c>
      <c r="F761" s="68" t="s">
        <v>100</v>
      </c>
      <c r="G761" s="13" t="s">
        <v>2480</v>
      </c>
      <c r="H761" s="69" t="s">
        <v>18</v>
      </c>
      <c r="I761" s="51">
        <v>49720</v>
      </c>
      <c r="J761" s="128">
        <f>IF(H761="ครูผู้ช่วย",VLOOKUP(I761,[1]แผ่น1!$C$17:$E$18,3,TRUE),IF(H761="คศ.1",VLOOKUP(I761,[1]แผ่น1!$C$14:$E$15,3,TRUE),IF(H761="คศ.2",VLOOKUP(I761,[1]แผ่น1!$C$11:$E$12,3,TRUE),IF(H761="คศ.3",VLOOKUP(I761,[1]แผ่น1!$C$8:$E$9,3,TRUE),IF(H761="คศ.4",VLOOKUP(I761,[1]แผ่น1!$C$5:$E$6,3,TRUE),IF(H761="คศ.5",VLOOKUP(I761,[1]แผ่น1!$C$2:$E$3,3,TRUE),IF(H761="คศ.2(1)",VLOOKUP(I761,[1]แผ่น1!$C$14:$E$15,3,TRUE),IF(H761="คศ.3(2)",VLOOKUP(I761,[1]แผ่น1!$C$11:$E$12,3,TRUE),IF(H761="คศ.4(3)",VLOOKUP(I761,[1]แผ่น1!$C$8:$E$9,3,TRUE),IF(H761="คศ.5(4)",VLOOKUP(I761,[1]แผ่น1!$C$5:$E$6,3,TRUE),0))))))))))</f>
        <v>49330</v>
      </c>
      <c r="L761" s="91">
        <f t="shared" si="65"/>
        <v>0</v>
      </c>
      <c r="M761" s="92">
        <f t="shared" si="66"/>
        <v>0</v>
      </c>
      <c r="N761" s="90">
        <f t="shared" si="67"/>
        <v>49720</v>
      </c>
      <c r="O761" s="93">
        <v>69040</v>
      </c>
      <c r="P761" s="89">
        <f t="shared" si="68"/>
        <v>49720</v>
      </c>
      <c r="Q761" s="89">
        <f t="shared" si="69"/>
        <v>0</v>
      </c>
      <c r="R761" s="315"/>
      <c r="S761" s="316"/>
      <c r="T761" s="70">
        <v>6</v>
      </c>
      <c r="U761" s="318"/>
    </row>
    <row r="762" spans="1:21">
      <c r="A762" s="317">
        <v>752</v>
      </c>
      <c r="B762" s="68" t="s">
        <v>2408</v>
      </c>
      <c r="C762" s="65" t="s">
        <v>23</v>
      </c>
      <c r="D762" s="66" t="s">
        <v>2481</v>
      </c>
      <c r="E762" s="67" t="s">
        <v>2482</v>
      </c>
      <c r="F762" s="68" t="s">
        <v>100</v>
      </c>
      <c r="G762" s="13" t="s">
        <v>2483</v>
      </c>
      <c r="H762" s="69" t="s">
        <v>18</v>
      </c>
      <c r="I762" s="51">
        <v>50680</v>
      </c>
      <c r="J762" s="128">
        <f>IF(H762="ครูผู้ช่วย",VLOOKUP(I762,[1]แผ่น1!$C$17:$E$18,3,TRUE),IF(H762="คศ.1",VLOOKUP(I762,[1]แผ่น1!$C$14:$E$15,3,TRUE),IF(H762="คศ.2",VLOOKUP(I762,[1]แผ่น1!$C$11:$E$12,3,TRUE),IF(H762="คศ.3",VLOOKUP(I762,[1]แผ่น1!$C$8:$E$9,3,TRUE),IF(H762="คศ.4",VLOOKUP(I762,[1]แผ่น1!$C$5:$E$6,3,TRUE),IF(H762="คศ.5",VLOOKUP(I762,[1]แผ่น1!$C$2:$E$3,3,TRUE),IF(H762="คศ.2(1)",VLOOKUP(I762,[1]แผ่น1!$C$14:$E$15,3,TRUE),IF(H762="คศ.3(2)",VLOOKUP(I762,[1]แผ่น1!$C$11:$E$12,3,TRUE),IF(H762="คศ.4(3)",VLOOKUP(I762,[1]แผ่น1!$C$8:$E$9,3,TRUE),IF(H762="คศ.5(4)",VLOOKUP(I762,[1]แผ่น1!$C$5:$E$6,3,TRUE),0))))))))))</f>
        <v>49330</v>
      </c>
      <c r="L762" s="91">
        <f t="shared" si="65"/>
        <v>0</v>
      </c>
      <c r="M762" s="92">
        <f t="shared" si="66"/>
        <v>0</v>
      </c>
      <c r="N762" s="90">
        <f t="shared" si="67"/>
        <v>50680</v>
      </c>
      <c r="O762" s="93">
        <v>69040</v>
      </c>
      <c r="P762" s="89">
        <f t="shared" si="68"/>
        <v>50680</v>
      </c>
      <c r="Q762" s="89">
        <f t="shared" si="69"/>
        <v>0</v>
      </c>
      <c r="R762" s="315"/>
      <c r="S762" s="316"/>
      <c r="T762" s="70">
        <v>6</v>
      </c>
      <c r="U762" s="318"/>
    </row>
    <row r="763" spans="1:21">
      <c r="A763" s="317">
        <v>753</v>
      </c>
      <c r="B763" s="68" t="s">
        <v>2408</v>
      </c>
      <c r="C763" s="65" t="s">
        <v>12</v>
      </c>
      <c r="D763" s="66" t="s">
        <v>2484</v>
      </c>
      <c r="E763" s="67" t="s">
        <v>2485</v>
      </c>
      <c r="F763" s="68" t="s">
        <v>100</v>
      </c>
      <c r="G763" s="13" t="s">
        <v>2486</v>
      </c>
      <c r="H763" s="69" t="s">
        <v>18</v>
      </c>
      <c r="I763" s="51">
        <v>59500</v>
      </c>
      <c r="J763" s="128">
        <f>IF(H763="ครูผู้ช่วย",VLOOKUP(I763,[1]แผ่น1!$C$17:$E$18,3,TRUE),IF(H763="คศ.1",VLOOKUP(I763,[1]แผ่น1!$C$14:$E$15,3,TRUE),IF(H763="คศ.2",VLOOKUP(I763,[1]แผ่น1!$C$11:$E$12,3,TRUE),IF(H763="คศ.3",VLOOKUP(I763,[1]แผ่น1!$C$8:$E$9,3,TRUE),IF(H763="คศ.4",VLOOKUP(I763,[1]แผ่น1!$C$5:$E$6,3,TRUE),IF(H763="คศ.5",VLOOKUP(I763,[1]แผ่น1!$C$2:$E$3,3,TRUE),IF(H763="คศ.2(1)",VLOOKUP(I763,[1]แผ่น1!$C$14:$E$15,3,TRUE),IF(H763="คศ.3(2)",VLOOKUP(I763,[1]แผ่น1!$C$11:$E$12,3,TRUE),IF(H763="คศ.4(3)",VLOOKUP(I763,[1]แผ่น1!$C$8:$E$9,3,TRUE),IF(H763="คศ.5(4)",VLOOKUP(I763,[1]แผ่น1!$C$5:$E$6,3,TRUE),0))))))))))</f>
        <v>49330</v>
      </c>
      <c r="L763" s="91">
        <f t="shared" si="65"/>
        <v>0</v>
      </c>
      <c r="M763" s="92">
        <f t="shared" si="66"/>
        <v>0</v>
      </c>
      <c r="N763" s="90">
        <f t="shared" si="67"/>
        <v>59500</v>
      </c>
      <c r="O763" s="93">
        <v>69040</v>
      </c>
      <c r="P763" s="89">
        <f t="shared" si="68"/>
        <v>59500</v>
      </c>
      <c r="Q763" s="89">
        <f t="shared" si="69"/>
        <v>0</v>
      </c>
      <c r="R763" s="315"/>
      <c r="S763" s="316"/>
      <c r="T763" s="70">
        <v>6</v>
      </c>
      <c r="U763" s="318"/>
    </row>
    <row r="764" spans="1:21">
      <c r="A764" s="317">
        <v>754</v>
      </c>
      <c r="B764" s="68" t="s">
        <v>2408</v>
      </c>
      <c r="C764" s="65" t="s">
        <v>12</v>
      </c>
      <c r="D764" s="66" t="s">
        <v>689</v>
      </c>
      <c r="E764" s="67" t="s">
        <v>2487</v>
      </c>
      <c r="F764" s="68" t="s">
        <v>100</v>
      </c>
      <c r="G764" s="13" t="s">
        <v>2488</v>
      </c>
      <c r="H764" s="69" t="s">
        <v>34</v>
      </c>
      <c r="I764" s="51">
        <v>35300</v>
      </c>
      <c r="J764" s="128">
        <f>IF(H764="ครูผู้ช่วย",VLOOKUP(I764,[1]แผ่น1!$C$17:$E$18,3,TRUE),IF(H764="คศ.1",VLOOKUP(I764,[1]แผ่น1!$C$14:$E$15,3,TRUE),IF(H764="คศ.2",VLOOKUP(I764,[1]แผ่น1!$C$11:$E$12,3,TRUE),IF(H764="คศ.3",VLOOKUP(I764,[1]แผ่น1!$C$8:$E$9,3,TRUE),IF(H764="คศ.4",VLOOKUP(I764,[1]แผ่น1!$C$5:$E$6,3,TRUE),IF(H764="คศ.5",VLOOKUP(I764,[1]แผ่น1!$C$2:$E$3,3,TRUE),IF(H764="คศ.2(1)",VLOOKUP(I764,[1]แผ่น1!$C$14:$E$15,3,TRUE),IF(H764="คศ.3(2)",VLOOKUP(I764,[1]แผ่น1!$C$11:$E$12,3,TRUE),IF(H764="คศ.4(3)",VLOOKUP(I764,[1]แผ่น1!$C$8:$E$9,3,TRUE),IF(H764="คศ.5(4)",VLOOKUP(I764,[1]แผ่น1!$C$5:$E$6,3,TRUE),0))))))))))</f>
        <v>35270</v>
      </c>
      <c r="L764" s="91">
        <f t="shared" si="65"/>
        <v>0</v>
      </c>
      <c r="M764" s="92">
        <f t="shared" si="66"/>
        <v>0</v>
      </c>
      <c r="N764" s="90">
        <f t="shared" si="67"/>
        <v>35300</v>
      </c>
      <c r="O764" s="93">
        <v>58390</v>
      </c>
      <c r="P764" s="89">
        <f t="shared" si="68"/>
        <v>35300</v>
      </c>
      <c r="Q764" s="89">
        <f t="shared" si="69"/>
        <v>0</v>
      </c>
      <c r="R764" s="315"/>
      <c r="S764" s="316"/>
      <c r="T764" s="70">
        <v>6</v>
      </c>
      <c r="U764" s="318"/>
    </row>
    <row r="765" spans="1:21">
      <c r="A765" s="317">
        <v>755</v>
      </c>
      <c r="B765" s="68" t="s">
        <v>2408</v>
      </c>
      <c r="C765" s="65" t="s">
        <v>12</v>
      </c>
      <c r="D765" s="66" t="s">
        <v>2489</v>
      </c>
      <c r="E765" s="67" t="s">
        <v>2490</v>
      </c>
      <c r="F765" s="68" t="s">
        <v>100</v>
      </c>
      <c r="G765" s="13" t="s">
        <v>2491</v>
      </c>
      <c r="H765" s="69" t="s">
        <v>18</v>
      </c>
      <c r="I765" s="51">
        <v>38510</v>
      </c>
      <c r="J765" s="128">
        <f>IF(H765="ครูผู้ช่วย",VLOOKUP(I765,[1]แผ่น1!$C$17:$E$18,3,TRUE),IF(H765="คศ.1",VLOOKUP(I765,[1]แผ่น1!$C$14:$E$15,3,TRUE),IF(H765="คศ.2",VLOOKUP(I765,[1]แผ่น1!$C$11:$E$12,3,TRUE),IF(H765="คศ.3",VLOOKUP(I765,[1]แผ่น1!$C$8:$E$9,3,TRUE),IF(H765="คศ.4",VLOOKUP(I765,[1]แผ่น1!$C$5:$E$6,3,TRUE),IF(H765="คศ.5",VLOOKUP(I765,[1]แผ่น1!$C$2:$E$3,3,TRUE),IF(H765="คศ.2(1)",VLOOKUP(I765,[1]แผ่น1!$C$14:$E$15,3,TRUE),IF(H765="คศ.3(2)",VLOOKUP(I765,[1]แผ่น1!$C$11:$E$12,3,TRUE),IF(H765="คศ.4(3)",VLOOKUP(I765,[1]แผ่น1!$C$8:$E$9,3,TRUE),IF(H765="คศ.5(4)",VLOOKUP(I765,[1]แผ่น1!$C$5:$E$6,3,TRUE),0))))))))))</f>
        <v>37200</v>
      </c>
      <c r="L765" s="91">
        <f t="shared" si="65"/>
        <v>0</v>
      </c>
      <c r="M765" s="92">
        <f t="shared" si="66"/>
        <v>0</v>
      </c>
      <c r="N765" s="90">
        <f t="shared" si="67"/>
        <v>38510</v>
      </c>
      <c r="O765" s="93">
        <v>69040</v>
      </c>
      <c r="P765" s="89">
        <f t="shared" si="68"/>
        <v>38510</v>
      </c>
      <c r="Q765" s="89">
        <f t="shared" si="69"/>
        <v>0</v>
      </c>
      <c r="R765" s="315"/>
      <c r="S765" s="316"/>
      <c r="T765" s="70">
        <v>6</v>
      </c>
      <c r="U765" s="318"/>
    </row>
    <row r="766" spans="1:21">
      <c r="A766" s="317">
        <v>756</v>
      </c>
      <c r="B766" s="68" t="s">
        <v>2408</v>
      </c>
      <c r="C766" s="65" t="s">
        <v>23</v>
      </c>
      <c r="D766" s="66" t="s">
        <v>2492</v>
      </c>
      <c r="E766" s="67" t="s">
        <v>2493</v>
      </c>
      <c r="F766" s="68" t="s">
        <v>100</v>
      </c>
      <c r="G766" s="13" t="s">
        <v>2494</v>
      </c>
      <c r="H766" s="69" t="s">
        <v>34</v>
      </c>
      <c r="I766" s="51">
        <v>28760</v>
      </c>
      <c r="J766" s="128">
        <f>IF(H766="ครูผู้ช่วย",VLOOKUP(I766,[1]แผ่น1!$C$17:$E$18,3,TRUE),IF(H766="คศ.1",VLOOKUP(I766,[1]แผ่น1!$C$14:$E$15,3,TRUE),IF(H766="คศ.2",VLOOKUP(I766,[1]แผ่น1!$C$11:$E$12,3,TRUE),IF(H766="คศ.3",VLOOKUP(I766,[1]แผ่น1!$C$8:$E$9,3,TRUE),IF(H766="คศ.4",VLOOKUP(I766,[1]แผ่น1!$C$5:$E$6,3,TRUE),IF(H766="คศ.5",VLOOKUP(I766,[1]แผ่น1!$C$2:$E$3,3,TRUE),IF(H766="คศ.2(1)",VLOOKUP(I766,[1]แผ่น1!$C$14:$E$15,3,TRUE),IF(H766="คศ.3(2)",VLOOKUP(I766,[1]แผ่น1!$C$11:$E$12,3,TRUE),IF(H766="คศ.4(3)",VLOOKUP(I766,[1]แผ่น1!$C$8:$E$9,3,TRUE),IF(H766="คศ.5(4)",VLOOKUP(I766,[1]แผ่น1!$C$5:$E$6,3,TRUE),0))))))))))</f>
        <v>30200</v>
      </c>
      <c r="L766" s="91">
        <f t="shared" si="65"/>
        <v>0</v>
      </c>
      <c r="M766" s="92">
        <f t="shared" si="66"/>
        <v>0</v>
      </c>
      <c r="N766" s="90">
        <f t="shared" si="67"/>
        <v>28760</v>
      </c>
      <c r="O766" s="93">
        <v>58390</v>
      </c>
      <c r="P766" s="89">
        <f t="shared" si="68"/>
        <v>28760</v>
      </c>
      <c r="Q766" s="89">
        <f t="shared" si="69"/>
        <v>0</v>
      </c>
      <c r="R766" s="315"/>
      <c r="S766" s="316"/>
      <c r="T766" s="70">
        <v>6</v>
      </c>
      <c r="U766" s="318"/>
    </row>
    <row r="767" spans="1:21">
      <c r="A767" s="317">
        <v>757</v>
      </c>
      <c r="B767" s="68" t="s">
        <v>2408</v>
      </c>
      <c r="C767" s="65" t="s">
        <v>12</v>
      </c>
      <c r="D767" s="66" t="s">
        <v>1560</v>
      </c>
      <c r="E767" s="67" t="s">
        <v>2495</v>
      </c>
      <c r="F767" s="68" t="s">
        <v>100</v>
      </c>
      <c r="G767" s="13" t="s">
        <v>2496</v>
      </c>
      <c r="H767" s="69" t="s">
        <v>18</v>
      </c>
      <c r="I767" s="51">
        <v>50780</v>
      </c>
      <c r="J767" s="128">
        <f>IF(H767="ครูผู้ช่วย",VLOOKUP(I767,[1]แผ่น1!$C$17:$E$18,3,TRUE),IF(H767="คศ.1",VLOOKUP(I767,[1]แผ่น1!$C$14:$E$15,3,TRUE),IF(H767="คศ.2",VLOOKUP(I767,[1]แผ่น1!$C$11:$E$12,3,TRUE),IF(H767="คศ.3",VLOOKUP(I767,[1]แผ่น1!$C$8:$E$9,3,TRUE),IF(H767="คศ.4",VLOOKUP(I767,[1]แผ่น1!$C$5:$E$6,3,TRUE),IF(H767="คศ.5",VLOOKUP(I767,[1]แผ่น1!$C$2:$E$3,3,TRUE),IF(H767="คศ.2(1)",VLOOKUP(I767,[1]แผ่น1!$C$14:$E$15,3,TRUE),IF(H767="คศ.3(2)",VLOOKUP(I767,[1]แผ่น1!$C$11:$E$12,3,TRUE),IF(H767="คศ.4(3)",VLOOKUP(I767,[1]แผ่น1!$C$8:$E$9,3,TRUE),IF(H767="คศ.5(4)",VLOOKUP(I767,[1]แผ่น1!$C$5:$E$6,3,TRUE),0))))))))))</f>
        <v>49330</v>
      </c>
      <c r="L767" s="91">
        <f t="shared" si="65"/>
        <v>0</v>
      </c>
      <c r="M767" s="92">
        <f t="shared" si="66"/>
        <v>0</v>
      </c>
      <c r="N767" s="90">
        <f t="shared" si="67"/>
        <v>50780</v>
      </c>
      <c r="O767" s="93">
        <v>69040</v>
      </c>
      <c r="P767" s="89">
        <f t="shared" si="68"/>
        <v>50780</v>
      </c>
      <c r="Q767" s="89">
        <f t="shared" si="69"/>
        <v>0</v>
      </c>
      <c r="R767" s="315"/>
      <c r="S767" s="316"/>
      <c r="T767" s="70">
        <v>6</v>
      </c>
      <c r="U767" s="318"/>
    </row>
    <row r="768" spans="1:21">
      <c r="A768" s="317">
        <v>758</v>
      </c>
      <c r="B768" s="68" t="s">
        <v>2408</v>
      </c>
      <c r="C768" s="65" t="s">
        <v>19</v>
      </c>
      <c r="D768" s="66" t="s">
        <v>2497</v>
      </c>
      <c r="E768" s="67" t="s">
        <v>2498</v>
      </c>
      <c r="F768" s="68" t="s">
        <v>100</v>
      </c>
      <c r="G768" s="13" t="s">
        <v>2499</v>
      </c>
      <c r="H768" s="69" t="s">
        <v>34</v>
      </c>
      <c r="I768" s="51">
        <v>30630</v>
      </c>
      <c r="J768" s="128">
        <f>IF(H768="ครูผู้ช่วย",VLOOKUP(I768,[1]แผ่น1!$C$17:$E$18,3,TRUE),IF(H768="คศ.1",VLOOKUP(I768,[1]แผ่น1!$C$14:$E$15,3,TRUE),IF(H768="คศ.2",VLOOKUP(I768,[1]แผ่น1!$C$11:$E$12,3,TRUE),IF(H768="คศ.3",VLOOKUP(I768,[1]แผ่น1!$C$8:$E$9,3,TRUE),IF(H768="คศ.4",VLOOKUP(I768,[1]แผ่น1!$C$5:$E$6,3,TRUE),IF(H768="คศ.5",VLOOKUP(I768,[1]แผ่น1!$C$2:$E$3,3,TRUE),IF(H768="คศ.2(1)",VLOOKUP(I768,[1]แผ่น1!$C$14:$E$15,3,TRUE),IF(H768="คศ.3(2)",VLOOKUP(I768,[1]แผ่น1!$C$11:$E$12,3,TRUE),IF(H768="คศ.4(3)",VLOOKUP(I768,[1]แผ่น1!$C$8:$E$9,3,TRUE),IF(H768="คศ.5(4)",VLOOKUP(I768,[1]แผ่น1!$C$5:$E$6,3,TRUE),0))))))))))</f>
        <v>35270</v>
      </c>
      <c r="L768" s="91">
        <f t="shared" si="65"/>
        <v>0</v>
      </c>
      <c r="M768" s="92">
        <f t="shared" si="66"/>
        <v>0</v>
      </c>
      <c r="N768" s="90">
        <f t="shared" si="67"/>
        <v>30630</v>
      </c>
      <c r="O768" s="93">
        <v>58390</v>
      </c>
      <c r="P768" s="89">
        <f t="shared" si="68"/>
        <v>30630</v>
      </c>
      <c r="Q768" s="89">
        <f t="shared" si="69"/>
        <v>0</v>
      </c>
      <c r="R768" s="315"/>
      <c r="S768" s="316"/>
      <c r="T768" s="70">
        <v>6</v>
      </c>
      <c r="U768" s="318"/>
    </row>
    <row r="769" spans="1:21">
      <c r="A769" s="317">
        <v>759</v>
      </c>
      <c r="B769" s="68" t="s">
        <v>2408</v>
      </c>
      <c r="C769" s="65" t="s">
        <v>19</v>
      </c>
      <c r="D769" s="66" t="s">
        <v>1683</v>
      </c>
      <c r="E769" s="67" t="s">
        <v>2500</v>
      </c>
      <c r="F769" s="68" t="s">
        <v>100</v>
      </c>
      <c r="G769" s="13" t="s">
        <v>2501</v>
      </c>
      <c r="H769" s="69" t="s">
        <v>18</v>
      </c>
      <c r="I769" s="51">
        <v>46530</v>
      </c>
      <c r="J769" s="128">
        <f>IF(H769="ครูผู้ช่วย",VLOOKUP(I769,[1]แผ่น1!$C$17:$E$18,3,TRUE),IF(H769="คศ.1",VLOOKUP(I769,[1]แผ่น1!$C$14:$E$15,3,TRUE),IF(H769="คศ.2",VLOOKUP(I769,[1]แผ่น1!$C$11:$E$12,3,TRUE),IF(H769="คศ.3",VLOOKUP(I769,[1]แผ่น1!$C$8:$E$9,3,TRUE),IF(H769="คศ.4",VLOOKUP(I769,[1]แผ่น1!$C$5:$E$6,3,TRUE),IF(H769="คศ.5",VLOOKUP(I769,[1]แผ่น1!$C$2:$E$3,3,TRUE),IF(H769="คศ.2(1)",VLOOKUP(I769,[1]แผ่น1!$C$14:$E$15,3,TRUE),IF(H769="คศ.3(2)",VLOOKUP(I769,[1]แผ่น1!$C$11:$E$12,3,TRUE),IF(H769="คศ.4(3)",VLOOKUP(I769,[1]แผ่น1!$C$8:$E$9,3,TRUE),IF(H769="คศ.5(4)",VLOOKUP(I769,[1]แผ่น1!$C$5:$E$6,3,TRUE),0))))))))))</f>
        <v>49330</v>
      </c>
      <c r="L769" s="91">
        <f t="shared" si="65"/>
        <v>0</v>
      </c>
      <c r="M769" s="92">
        <f t="shared" si="66"/>
        <v>0</v>
      </c>
      <c r="N769" s="90">
        <f t="shared" si="67"/>
        <v>46530</v>
      </c>
      <c r="O769" s="93">
        <v>69040</v>
      </c>
      <c r="P769" s="89">
        <f t="shared" si="68"/>
        <v>46530</v>
      </c>
      <c r="Q769" s="89">
        <f t="shared" si="69"/>
        <v>0</v>
      </c>
      <c r="R769" s="315"/>
      <c r="S769" s="316"/>
      <c r="T769" s="70">
        <v>6</v>
      </c>
      <c r="U769" s="318"/>
    </row>
    <row r="770" spans="1:21">
      <c r="A770" s="317">
        <v>760</v>
      </c>
      <c r="B770" s="68" t="s">
        <v>2408</v>
      </c>
      <c r="C770" s="65" t="s">
        <v>19</v>
      </c>
      <c r="D770" s="66" t="s">
        <v>404</v>
      </c>
      <c r="E770" s="67" t="s">
        <v>2502</v>
      </c>
      <c r="F770" s="68" t="s">
        <v>100</v>
      </c>
      <c r="G770" s="13" t="s">
        <v>2503</v>
      </c>
      <c r="H770" s="69" t="s">
        <v>18</v>
      </c>
      <c r="I770" s="51">
        <v>51080</v>
      </c>
      <c r="J770" s="128">
        <f>IF(H770="ครูผู้ช่วย",VLOOKUP(I770,[1]แผ่น1!$C$17:$E$18,3,TRUE),IF(H770="คศ.1",VLOOKUP(I770,[1]แผ่น1!$C$14:$E$15,3,TRUE),IF(H770="คศ.2",VLOOKUP(I770,[1]แผ่น1!$C$11:$E$12,3,TRUE),IF(H770="คศ.3",VLOOKUP(I770,[1]แผ่น1!$C$8:$E$9,3,TRUE),IF(H770="คศ.4",VLOOKUP(I770,[1]แผ่น1!$C$5:$E$6,3,TRUE),IF(H770="คศ.5",VLOOKUP(I770,[1]แผ่น1!$C$2:$E$3,3,TRUE),IF(H770="คศ.2(1)",VLOOKUP(I770,[1]แผ่น1!$C$14:$E$15,3,TRUE),IF(H770="คศ.3(2)",VLOOKUP(I770,[1]แผ่น1!$C$11:$E$12,3,TRUE),IF(H770="คศ.4(3)",VLOOKUP(I770,[1]แผ่น1!$C$8:$E$9,3,TRUE),IF(H770="คศ.5(4)",VLOOKUP(I770,[1]แผ่น1!$C$5:$E$6,3,TRUE),0))))))))))</f>
        <v>49330</v>
      </c>
      <c r="L770" s="91">
        <f t="shared" si="65"/>
        <v>0</v>
      </c>
      <c r="M770" s="92">
        <f t="shared" si="66"/>
        <v>0</v>
      </c>
      <c r="N770" s="90">
        <f t="shared" si="67"/>
        <v>51080</v>
      </c>
      <c r="O770" s="93">
        <v>69040</v>
      </c>
      <c r="P770" s="89">
        <f t="shared" si="68"/>
        <v>51080</v>
      </c>
      <c r="Q770" s="89">
        <f t="shared" si="69"/>
        <v>0</v>
      </c>
      <c r="R770" s="315"/>
      <c r="S770" s="316"/>
      <c r="T770" s="70">
        <v>6</v>
      </c>
      <c r="U770" s="318"/>
    </row>
    <row r="771" spans="1:21">
      <c r="A771" s="317">
        <v>761</v>
      </c>
      <c r="B771" s="68" t="s">
        <v>2408</v>
      </c>
      <c r="C771" s="65" t="s">
        <v>19</v>
      </c>
      <c r="D771" s="66" t="s">
        <v>2504</v>
      </c>
      <c r="E771" s="67" t="s">
        <v>2505</v>
      </c>
      <c r="F771" s="68" t="s">
        <v>100</v>
      </c>
      <c r="G771" s="13" t="s">
        <v>2506</v>
      </c>
      <c r="H771" s="69" t="s">
        <v>34</v>
      </c>
      <c r="I771" s="51">
        <v>32090</v>
      </c>
      <c r="J771" s="128">
        <f>IF(H771="ครูผู้ช่วย",VLOOKUP(I771,[1]แผ่น1!$C$17:$E$18,3,TRUE),IF(H771="คศ.1",VLOOKUP(I771,[1]แผ่น1!$C$14:$E$15,3,TRUE),IF(H771="คศ.2",VLOOKUP(I771,[1]แผ่น1!$C$11:$E$12,3,TRUE),IF(H771="คศ.3",VLOOKUP(I771,[1]แผ่น1!$C$8:$E$9,3,TRUE),IF(H771="คศ.4",VLOOKUP(I771,[1]แผ่น1!$C$5:$E$6,3,TRUE),IF(H771="คศ.5",VLOOKUP(I771,[1]แผ่น1!$C$2:$E$3,3,TRUE),IF(H771="คศ.2(1)",VLOOKUP(I771,[1]แผ่น1!$C$14:$E$15,3,TRUE),IF(H771="คศ.3(2)",VLOOKUP(I771,[1]แผ่น1!$C$11:$E$12,3,TRUE),IF(H771="คศ.4(3)",VLOOKUP(I771,[1]แผ่น1!$C$8:$E$9,3,TRUE),IF(H771="คศ.5(4)",VLOOKUP(I771,[1]แผ่น1!$C$5:$E$6,3,TRUE),0))))))))))</f>
        <v>35270</v>
      </c>
      <c r="L771" s="91">
        <f t="shared" si="65"/>
        <v>0</v>
      </c>
      <c r="M771" s="92">
        <f t="shared" si="66"/>
        <v>0</v>
      </c>
      <c r="N771" s="90">
        <f t="shared" si="67"/>
        <v>32090</v>
      </c>
      <c r="O771" s="93">
        <v>58390</v>
      </c>
      <c r="P771" s="89">
        <f t="shared" si="68"/>
        <v>32090</v>
      </c>
      <c r="Q771" s="89">
        <f t="shared" si="69"/>
        <v>0</v>
      </c>
      <c r="R771" s="315"/>
      <c r="S771" s="316"/>
      <c r="T771" s="70">
        <v>6</v>
      </c>
      <c r="U771" s="318"/>
    </row>
    <row r="772" spans="1:21">
      <c r="A772" s="317">
        <v>762</v>
      </c>
      <c r="B772" s="68" t="s">
        <v>2408</v>
      </c>
      <c r="C772" s="65" t="s">
        <v>12</v>
      </c>
      <c r="D772" s="66" t="s">
        <v>404</v>
      </c>
      <c r="E772" s="67" t="s">
        <v>2507</v>
      </c>
      <c r="F772" s="68" t="s">
        <v>100</v>
      </c>
      <c r="G772" s="13" t="s">
        <v>2506</v>
      </c>
      <c r="H772" s="69" t="s">
        <v>18</v>
      </c>
      <c r="I772" s="51">
        <v>36120</v>
      </c>
      <c r="J772" s="128">
        <f>IF(H772="ครูผู้ช่วย",VLOOKUP(I772,[1]แผ่น1!$C$17:$E$18,3,TRUE),IF(H772="คศ.1",VLOOKUP(I772,[1]แผ่น1!$C$14:$E$15,3,TRUE),IF(H772="คศ.2",VLOOKUP(I772,[1]แผ่น1!$C$11:$E$12,3,TRUE),IF(H772="คศ.3",VLOOKUP(I772,[1]แผ่น1!$C$8:$E$9,3,TRUE),IF(H772="คศ.4",VLOOKUP(I772,[1]แผ่น1!$C$5:$E$6,3,TRUE),IF(H772="คศ.5",VLOOKUP(I772,[1]แผ่น1!$C$2:$E$3,3,TRUE),IF(H772="คศ.2(1)",VLOOKUP(I772,[1]แผ่น1!$C$14:$E$15,3,TRUE),IF(H772="คศ.3(2)",VLOOKUP(I772,[1]แผ่น1!$C$11:$E$12,3,TRUE),IF(H772="คศ.4(3)",VLOOKUP(I772,[1]แผ่น1!$C$8:$E$9,3,TRUE),IF(H772="คศ.5(4)",VLOOKUP(I772,[1]แผ่น1!$C$5:$E$6,3,TRUE),0))))))))))</f>
        <v>37200</v>
      </c>
      <c r="L772" s="91">
        <f t="shared" si="65"/>
        <v>0</v>
      </c>
      <c r="M772" s="92">
        <f t="shared" si="66"/>
        <v>0</v>
      </c>
      <c r="N772" s="90">
        <f t="shared" si="67"/>
        <v>36120</v>
      </c>
      <c r="O772" s="93">
        <v>69040</v>
      </c>
      <c r="P772" s="89">
        <f t="shared" si="68"/>
        <v>36120</v>
      </c>
      <c r="Q772" s="89">
        <f t="shared" si="69"/>
        <v>0</v>
      </c>
      <c r="R772" s="315"/>
      <c r="S772" s="316"/>
      <c r="T772" s="70">
        <v>6</v>
      </c>
      <c r="U772" s="318"/>
    </row>
    <row r="773" spans="1:21">
      <c r="A773" s="317">
        <v>763</v>
      </c>
      <c r="B773" s="68" t="s">
        <v>2408</v>
      </c>
      <c r="C773" s="65" t="s">
        <v>12</v>
      </c>
      <c r="D773" s="66" t="s">
        <v>2508</v>
      </c>
      <c r="E773" s="67" t="s">
        <v>2509</v>
      </c>
      <c r="F773" s="68" t="s">
        <v>100</v>
      </c>
      <c r="G773" s="13" t="s">
        <v>2510</v>
      </c>
      <c r="H773" s="69" t="s">
        <v>98</v>
      </c>
      <c r="I773" s="51">
        <v>18280</v>
      </c>
      <c r="J773" s="128">
        <f>IF(H773="ครูผู้ช่วย",VLOOKUP(I773,[1]แผ่น1!$C$17:$E$18,3,TRUE),IF(H773="คศ.1",VLOOKUP(I773,[1]แผ่น1!$C$14:$E$15,3,TRUE),IF(H773="คศ.2",VLOOKUP(I773,[1]แผ่น1!$C$11:$E$12,3,TRUE),IF(H773="คศ.3",VLOOKUP(I773,[1]แผ่น1!$C$8:$E$9,3,TRUE),IF(H773="คศ.4",VLOOKUP(I773,[1]แผ่น1!$C$5:$E$6,3,TRUE),IF(H773="คศ.5",VLOOKUP(I773,[1]แผ่น1!$C$2:$E$3,3,TRUE),IF(H773="คศ.2(1)",VLOOKUP(I773,[1]แผ่น1!$C$14:$E$15,3,TRUE),IF(H773="คศ.3(2)",VLOOKUP(I773,[1]แผ่น1!$C$11:$E$12,3,TRUE),IF(H773="คศ.4(3)",VLOOKUP(I773,[1]แผ่น1!$C$8:$E$9,3,TRUE),IF(H773="คศ.5(4)",VLOOKUP(I773,[1]แผ่น1!$C$5:$E$6,3,TRUE),0))))))))))</f>
        <v>22780</v>
      </c>
      <c r="L773" s="91">
        <f t="shared" si="65"/>
        <v>0</v>
      </c>
      <c r="M773" s="92">
        <f t="shared" si="66"/>
        <v>0</v>
      </c>
      <c r="N773" s="90">
        <f t="shared" si="67"/>
        <v>18280</v>
      </c>
      <c r="O773" s="93">
        <v>41620</v>
      </c>
      <c r="P773" s="89">
        <f t="shared" si="68"/>
        <v>18280</v>
      </c>
      <c r="Q773" s="89">
        <f t="shared" si="69"/>
        <v>0</v>
      </c>
      <c r="R773" s="315"/>
      <c r="S773" s="316"/>
      <c r="T773" s="70">
        <v>6</v>
      </c>
      <c r="U773" s="318"/>
    </row>
    <row r="774" spans="1:21">
      <c r="A774" s="317">
        <v>764</v>
      </c>
      <c r="B774" s="68" t="s">
        <v>2408</v>
      </c>
      <c r="C774" s="65" t="s">
        <v>19</v>
      </c>
      <c r="D774" s="66" t="s">
        <v>2511</v>
      </c>
      <c r="E774" s="67" t="s">
        <v>2512</v>
      </c>
      <c r="F774" s="68" t="s">
        <v>100</v>
      </c>
      <c r="G774" s="13" t="s">
        <v>2513</v>
      </c>
      <c r="H774" s="69" t="s">
        <v>18</v>
      </c>
      <c r="I774" s="51">
        <v>45960</v>
      </c>
      <c r="J774" s="128">
        <f>IF(H774="ครูผู้ช่วย",VLOOKUP(I774,[1]แผ่น1!$C$17:$E$18,3,TRUE),IF(H774="คศ.1",VLOOKUP(I774,[1]แผ่น1!$C$14:$E$15,3,TRUE),IF(H774="คศ.2",VLOOKUP(I774,[1]แผ่น1!$C$11:$E$12,3,TRUE),IF(H774="คศ.3",VLOOKUP(I774,[1]แผ่น1!$C$8:$E$9,3,TRUE),IF(H774="คศ.4",VLOOKUP(I774,[1]แผ่น1!$C$5:$E$6,3,TRUE),IF(H774="คศ.5",VLOOKUP(I774,[1]แผ่น1!$C$2:$E$3,3,TRUE),IF(H774="คศ.2(1)",VLOOKUP(I774,[1]แผ่น1!$C$14:$E$15,3,TRUE),IF(H774="คศ.3(2)",VLOOKUP(I774,[1]แผ่น1!$C$11:$E$12,3,TRUE),IF(H774="คศ.4(3)",VLOOKUP(I774,[1]แผ่น1!$C$8:$E$9,3,TRUE),IF(H774="คศ.5(4)",VLOOKUP(I774,[1]แผ่น1!$C$5:$E$6,3,TRUE),0))))))))))</f>
        <v>49330</v>
      </c>
      <c r="L774" s="91">
        <f t="shared" si="65"/>
        <v>0</v>
      </c>
      <c r="M774" s="92">
        <f t="shared" si="66"/>
        <v>0</v>
      </c>
      <c r="N774" s="90">
        <f t="shared" si="67"/>
        <v>45960</v>
      </c>
      <c r="O774" s="93">
        <v>69040</v>
      </c>
      <c r="P774" s="89">
        <f t="shared" si="68"/>
        <v>45960</v>
      </c>
      <c r="Q774" s="89">
        <f t="shared" si="69"/>
        <v>0</v>
      </c>
      <c r="R774" s="315"/>
      <c r="S774" s="316"/>
      <c r="T774" s="70">
        <v>6</v>
      </c>
      <c r="U774" s="318"/>
    </row>
    <row r="775" spans="1:21">
      <c r="A775" s="317">
        <v>765</v>
      </c>
      <c r="B775" s="68" t="s">
        <v>2408</v>
      </c>
      <c r="C775" s="65" t="s">
        <v>12</v>
      </c>
      <c r="D775" s="66" t="s">
        <v>2514</v>
      </c>
      <c r="E775" s="67" t="s">
        <v>2515</v>
      </c>
      <c r="F775" s="68" t="s">
        <v>100</v>
      </c>
      <c r="G775" s="13" t="s">
        <v>2516</v>
      </c>
      <c r="H775" s="69" t="s">
        <v>18</v>
      </c>
      <c r="I775" s="51">
        <v>45960</v>
      </c>
      <c r="J775" s="128">
        <f>IF(H775="ครูผู้ช่วย",VLOOKUP(I775,[1]แผ่น1!$C$17:$E$18,3,TRUE),IF(H775="คศ.1",VLOOKUP(I775,[1]แผ่น1!$C$14:$E$15,3,TRUE),IF(H775="คศ.2",VLOOKUP(I775,[1]แผ่น1!$C$11:$E$12,3,TRUE),IF(H775="คศ.3",VLOOKUP(I775,[1]แผ่น1!$C$8:$E$9,3,TRUE),IF(H775="คศ.4",VLOOKUP(I775,[1]แผ่น1!$C$5:$E$6,3,TRUE),IF(H775="คศ.5",VLOOKUP(I775,[1]แผ่น1!$C$2:$E$3,3,TRUE),IF(H775="คศ.2(1)",VLOOKUP(I775,[1]แผ่น1!$C$14:$E$15,3,TRUE),IF(H775="คศ.3(2)",VLOOKUP(I775,[1]แผ่น1!$C$11:$E$12,3,TRUE),IF(H775="คศ.4(3)",VLOOKUP(I775,[1]แผ่น1!$C$8:$E$9,3,TRUE),IF(H775="คศ.5(4)",VLOOKUP(I775,[1]แผ่น1!$C$5:$E$6,3,TRUE),0))))))))))</f>
        <v>49330</v>
      </c>
      <c r="L775" s="91">
        <f t="shared" si="65"/>
        <v>0</v>
      </c>
      <c r="M775" s="92">
        <f t="shared" si="66"/>
        <v>0</v>
      </c>
      <c r="N775" s="90">
        <f t="shared" si="67"/>
        <v>45960</v>
      </c>
      <c r="O775" s="93">
        <v>69040</v>
      </c>
      <c r="P775" s="89">
        <f t="shared" si="68"/>
        <v>45960</v>
      </c>
      <c r="Q775" s="89">
        <f t="shared" si="69"/>
        <v>0</v>
      </c>
      <c r="R775" s="315"/>
      <c r="S775" s="316"/>
      <c r="T775" s="70">
        <v>6</v>
      </c>
      <c r="U775" s="318"/>
    </row>
    <row r="776" spans="1:21">
      <c r="A776" s="317">
        <v>766</v>
      </c>
      <c r="B776" s="68" t="s">
        <v>2408</v>
      </c>
      <c r="C776" s="65" t="s">
        <v>12</v>
      </c>
      <c r="D776" s="66" t="s">
        <v>2517</v>
      </c>
      <c r="E776" s="67" t="s">
        <v>2518</v>
      </c>
      <c r="F776" s="68" t="s">
        <v>100</v>
      </c>
      <c r="G776" s="13" t="s">
        <v>2519</v>
      </c>
      <c r="H776" s="69" t="s">
        <v>18</v>
      </c>
      <c r="I776" s="51">
        <v>64610</v>
      </c>
      <c r="J776" s="128">
        <f>IF(H776="ครูผู้ช่วย",VLOOKUP(I776,[1]แผ่น1!$C$17:$E$18,3,TRUE),IF(H776="คศ.1",VLOOKUP(I776,[1]แผ่น1!$C$14:$E$15,3,TRUE),IF(H776="คศ.2",VLOOKUP(I776,[1]แผ่น1!$C$11:$E$12,3,TRUE),IF(H776="คศ.3",VLOOKUP(I776,[1]แผ่น1!$C$8:$E$9,3,TRUE),IF(H776="คศ.4",VLOOKUP(I776,[1]แผ่น1!$C$5:$E$6,3,TRUE),IF(H776="คศ.5",VLOOKUP(I776,[1]แผ่น1!$C$2:$E$3,3,TRUE),IF(H776="คศ.2(1)",VLOOKUP(I776,[1]แผ่น1!$C$14:$E$15,3,TRUE),IF(H776="คศ.3(2)",VLOOKUP(I776,[1]แผ่น1!$C$11:$E$12,3,TRUE),IF(H776="คศ.4(3)",VLOOKUP(I776,[1]แผ่น1!$C$8:$E$9,3,TRUE),IF(H776="คศ.5(4)",VLOOKUP(I776,[1]แผ่น1!$C$5:$E$6,3,TRUE),0))))))))))</f>
        <v>49330</v>
      </c>
      <c r="L776" s="91">
        <f t="shared" si="65"/>
        <v>0</v>
      </c>
      <c r="M776" s="92">
        <f t="shared" si="66"/>
        <v>0</v>
      </c>
      <c r="N776" s="90">
        <f t="shared" si="67"/>
        <v>64610</v>
      </c>
      <c r="O776" s="93">
        <v>69040</v>
      </c>
      <c r="P776" s="89">
        <f t="shared" si="68"/>
        <v>64610</v>
      </c>
      <c r="Q776" s="89">
        <f t="shared" si="69"/>
        <v>0</v>
      </c>
      <c r="R776" s="315"/>
      <c r="S776" s="316"/>
      <c r="T776" s="70">
        <v>6</v>
      </c>
      <c r="U776" s="318"/>
    </row>
    <row r="777" spans="1:21">
      <c r="A777" s="317">
        <v>767</v>
      </c>
      <c r="B777" s="68" t="s">
        <v>2408</v>
      </c>
      <c r="C777" s="65" t="s">
        <v>19</v>
      </c>
      <c r="D777" s="66" t="s">
        <v>158</v>
      </c>
      <c r="E777" s="67" t="s">
        <v>2520</v>
      </c>
      <c r="F777" s="68" t="s">
        <v>100</v>
      </c>
      <c r="G777" s="13" t="s">
        <v>2521</v>
      </c>
      <c r="H777" s="69" t="s">
        <v>18</v>
      </c>
      <c r="I777" s="51">
        <v>55060</v>
      </c>
      <c r="J777" s="128">
        <f>IF(H777="ครูผู้ช่วย",VLOOKUP(I777,[1]แผ่น1!$C$17:$E$18,3,TRUE),IF(H777="คศ.1",VLOOKUP(I777,[1]แผ่น1!$C$14:$E$15,3,TRUE),IF(H777="คศ.2",VLOOKUP(I777,[1]แผ่น1!$C$11:$E$12,3,TRUE),IF(H777="คศ.3",VLOOKUP(I777,[1]แผ่น1!$C$8:$E$9,3,TRUE),IF(H777="คศ.4",VLOOKUP(I777,[1]แผ่น1!$C$5:$E$6,3,TRUE),IF(H777="คศ.5",VLOOKUP(I777,[1]แผ่น1!$C$2:$E$3,3,TRUE),IF(H777="คศ.2(1)",VLOOKUP(I777,[1]แผ่น1!$C$14:$E$15,3,TRUE),IF(H777="คศ.3(2)",VLOOKUP(I777,[1]แผ่น1!$C$11:$E$12,3,TRUE),IF(H777="คศ.4(3)",VLOOKUP(I777,[1]แผ่น1!$C$8:$E$9,3,TRUE),IF(H777="คศ.5(4)",VLOOKUP(I777,[1]แผ่น1!$C$5:$E$6,3,TRUE),0))))))))))</f>
        <v>49330</v>
      </c>
      <c r="L777" s="91">
        <f t="shared" si="65"/>
        <v>0</v>
      </c>
      <c r="M777" s="92">
        <f t="shared" si="66"/>
        <v>0</v>
      </c>
      <c r="N777" s="90">
        <f t="shared" si="67"/>
        <v>55060</v>
      </c>
      <c r="O777" s="93">
        <v>69040</v>
      </c>
      <c r="P777" s="89">
        <f t="shared" si="68"/>
        <v>55060</v>
      </c>
      <c r="Q777" s="89">
        <f t="shared" si="69"/>
        <v>0</v>
      </c>
      <c r="R777" s="315"/>
      <c r="S777" s="316"/>
      <c r="T777" s="70">
        <v>6</v>
      </c>
      <c r="U777" s="318"/>
    </row>
    <row r="778" spans="1:21">
      <c r="A778" s="317">
        <v>768</v>
      </c>
      <c r="B778" s="68" t="s">
        <v>2408</v>
      </c>
      <c r="C778" s="65" t="s">
        <v>12</v>
      </c>
      <c r="D778" s="66" t="s">
        <v>2522</v>
      </c>
      <c r="E778" s="67" t="s">
        <v>2523</v>
      </c>
      <c r="F778" s="68" t="s">
        <v>100</v>
      </c>
      <c r="G778" s="13" t="s">
        <v>2524</v>
      </c>
      <c r="H778" s="69" t="s">
        <v>18</v>
      </c>
      <c r="I778" s="51">
        <v>45960</v>
      </c>
      <c r="J778" s="128">
        <f>IF(H778="ครูผู้ช่วย",VLOOKUP(I778,[1]แผ่น1!$C$17:$E$18,3,TRUE),IF(H778="คศ.1",VLOOKUP(I778,[1]แผ่น1!$C$14:$E$15,3,TRUE),IF(H778="คศ.2",VLOOKUP(I778,[1]แผ่น1!$C$11:$E$12,3,TRUE),IF(H778="คศ.3",VLOOKUP(I778,[1]แผ่น1!$C$8:$E$9,3,TRUE),IF(H778="คศ.4",VLOOKUP(I778,[1]แผ่น1!$C$5:$E$6,3,TRUE),IF(H778="คศ.5",VLOOKUP(I778,[1]แผ่น1!$C$2:$E$3,3,TRUE),IF(H778="คศ.2(1)",VLOOKUP(I778,[1]แผ่น1!$C$14:$E$15,3,TRUE),IF(H778="คศ.3(2)",VLOOKUP(I778,[1]แผ่น1!$C$11:$E$12,3,TRUE),IF(H778="คศ.4(3)",VLOOKUP(I778,[1]แผ่น1!$C$8:$E$9,3,TRUE),IF(H778="คศ.5(4)",VLOOKUP(I778,[1]แผ่น1!$C$5:$E$6,3,TRUE),0))))))))))</f>
        <v>49330</v>
      </c>
      <c r="L778" s="91">
        <f t="shared" si="65"/>
        <v>0</v>
      </c>
      <c r="M778" s="92">
        <f t="shared" si="66"/>
        <v>0</v>
      </c>
      <c r="N778" s="90">
        <f t="shared" si="67"/>
        <v>45960</v>
      </c>
      <c r="O778" s="93">
        <v>69040</v>
      </c>
      <c r="P778" s="89">
        <f t="shared" si="68"/>
        <v>45960</v>
      </c>
      <c r="Q778" s="89">
        <f t="shared" si="69"/>
        <v>0</v>
      </c>
      <c r="R778" s="315"/>
      <c r="S778" s="316"/>
      <c r="T778" s="70">
        <v>6</v>
      </c>
      <c r="U778" s="318"/>
    </row>
    <row r="779" spans="1:21">
      <c r="A779" s="317">
        <v>769</v>
      </c>
      <c r="B779" s="68" t="s">
        <v>2408</v>
      </c>
      <c r="C779" s="65" t="s">
        <v>23</v>
      </c>
      <c r="D779" s="66" t="s">
        <v>2525</v>
      </c>
      <c r="E779" s="67" t="s">
        <v>2526</v>
      </c>
      <c r="F779" s="68" t="s">
        <v>100</v>
      </c>
      <c r="G779" s="13" t="s">
        <v>2527</v>
      </c>
      <c r="H779" s="69" t="s">
        <v>18</v>
      </c>
      <c r="I779" s="51">
        <v>55840</v>
      </c>
      <c r="J779" s="128">
        <f>IF(H779="ครูผู้ช่วย",VLOOKUP(I779,[1]แผ่น1!$C$17:$E$18,3,TRUE),IF(H779="คศ.1",VLOOKUP(I779,[1]แผ่น1!$C$14:$E$15,3,TRUE),IF(H779="คศ.2",VLOOKUP(I779,[1]แผ่น1!$C$11:$E$12,3,TRUE),IF(H779="คศ.3",VLOOKUP(I779,[1]แผ่น1!$C$8:$E$9,3,TRUE),IF(H779="คศ.4",VLOOKUP(I779,[1]แผ่น1!$C$5:$E$6,3,TRUE),IF(H779="คศ.5",VLOOKUP(I779,[1]แผ่น1!$C$2:$E$3,3,TRUE),IF(H779="คศ.2(1)",VLOOKUP(I779,[1]แผ่น1!$C$14:$E$15,3,TRUE),IF(H779="คศ.3(2)",VLOOKUP(I779,[1]แผ่น1!$C$11:$E$12,3,TRUE),IF(H779="คศ.4(3)",VLOOKUP(I779,[1]แผ่น1!$C$8:$E$9,3,TRUE),IF(H779="คศ.5(4)",VLOOKUP(I779,[1]แผ่น1!$C$5:$E$6,3,TRUE),0))))))))))</f>
        <v>49330</v>
      </c>
      <c r="L779" s="91">
        <f t="shared" si="65"/>
        <v>0</v>
      </c>
      <c r="M779" s="92">
        <f t="shared" si="66"/>
        <v>0</v>
      </c>
      <c r="N779" s="90">
        <f t="shared" si="67"/>
        <v>55840</v>
      </c>
      <c r="O779" s="93">
        <v>69040</v>
      </c>
      <c r="P779" s="89">
        <f t="shared" si="68"/>
        <v>55840</v>
      </c>
      <c r="Q779" s="89">
        <f t="shared" si="69"/>
        <v>0</v>
      </c>
      <c r="R779" s="315"/>
      <c r="S779" s="316"/>
      <c r="T779" s="70">
        <v>6</v>
      </c>
      <c r="U779" s="318"/>
    </row>
    <row r="780" spans="1:21">
      <c r="A780" s="317">
        <v>770</v>
      </c>
      <c r="B780" s="68" t="s">
        <v>2408</v>
      </c>
      <c r="C780" s="65" t="s">
        <v>12</v>
      </c>
      <c r="D780" s="66" t="s">
        <v>2528</v>
      </c>
      <c r="E780" s="67" t="s">
        <v>1079</v>
      </c>
      <c r="F780" s="68" t="s">
        <v>100</v>
      </c>
      <c r="G780" s="13" t="s">
        <v>2529</v>
      </c>
      <c r="H780" s="69" t="s">
        <v>18</v>
      </c>
      <c r="I780" s="51">
        <v>32910</v>
      </c>
      <c r="J780" s="128">
        <f>IF(H780="ครูผู้ช่วย",VLOOKUP(I780,[1]แผ่น1!$C$17:$E$18,3,TRUE),IF(H780="คศ.1",VLOOKUP(I780,[1]แผ่น1!$C$14:$E$15,3,TRUE),IF(H780="คศ.2",VLOOKUP(I780,[1]แผ่น1!$C$11:$E$12,3,TRUE),IF(H780="คศ.3",VLOOKUP(I780,[1]แผ่น1!$C$8:$E$9,3,TRUE),IF(H780="คศ.4",VLOOKUP(I780,[1]แผ่น1!$C$5:$E$6,3,TRUE),IF(H780="คศ.5",VLOOKUP(I780,[1]แผ่น1!$C$2:$E$3,3,TRUE),IF(H780="คศ.2(1)",VLOOKUP(I780,[1]แผ่น1!$C$14:$E$15,3,TRUE),IF(H780="คศ.3(2)",VLOOKUP(I780,[1]แผ่น1!$C$11:$E$12,3,TRUE),IF(H780="คศ.4(3)",VLOOKUP(I780,[1]แผ่น1!$C$8:$E$9,3,TRUE),IF(H780="คศ.5(4)",VLOOKUP(I780,[1]แผ่น1!$C$5:$E$6,3,TRUE),0))))))))))</f>
        <v>37200</v>
      </c>
      <c r="L780" s="91">
        <f t="shared" si="65"/>
        <v>0</v>
      </c>
      <c r="M780" s="92">
        <f t="shared" si="66"/>
        <v>0</v>
      </c>
      <c r="N780" s="90">
        <f t="shared" si="67"/>
        <v>32910</v>
      </c>
      <c r="O780" s="93">
        <v>69040</v>
      </c>
      <c r="P780" s="89">
        <f t="shared" si="68"/>
        <v>32910</v>
      </c>
      <c r="Q780" s="89">
        <f t="shared" si="69"/>
        <v>0</v>
      </c>
      <c r="R780" s="315"/>
      <c r="S780" s="316"/>
      <c r="T780" s="70">
        <v>6</v>
      </c>
      <c r="U780" s="318"/>
    </row>
    <row r="781" spans="1:21">
      <c r="A781" s="317">
        <v>771</v>
      </c>
      <c r="B781" s="68" t="s">
        <v>2408</v>
      </c>
      <c r="C781" s="65" t="s">
        <v>12</v>
      </c>
      <c r="D781" s="66" t="s">
        <v>2530</v>
      </c>
      <c r="E781" s="67" t="s">
        <v>2531</v>
      </c>
      <c r="F781" s="68" t="s">
        <v>100</v>
      </c>
      <c r="G781" s="13" t="s">
        <v>2532</v>
      </c>
      <c r="H781" s="69" t="s">
        <v>18</v>
      </c>
      <c r="I781" s="51">
        <v>54760</v>
      </c>
      <c r="J781" s="128">
        <f>IF(H781="ครูผู้ช่วย",VLOOKUP(I781,[1]แผ่น1!$C$17:$E$18,3,TRUE),IF(H781="คศ.1",VLOOKUP(I781,[1]แผ่น1!$C$14:$E$15,3,TRUE),IF(H781="คศ.2",VLOOKUP(I781,[1]แผ่น1!$C$11:$E$12,3,TRUE),IF(H781="คศ.3",VLOOKUP(I781,[1]แผ่น1!$C$8:$E$9,3,TRUE),IF(H781="คศ.4",VLOOKUP(I781,[1]แผ่น1!$C$5:$E$6,3,TRUE),IF(H781="คศ.5",VLOOKUP(I781,[1]แผ่น1!$C$2:$E$3,3,TRUE),IF(H781="คศ.2(1)",VLOOKUP(I781,[1]แผ่น1!$C$14:$E$15,3,TRUE),IF(H781="คศ.3(2)",VLOOKUP(I781,[1]แผ่น1!$C$11:$E$12,3,TRUE),IF(H781="คศ.4(3)",VLOOKUP(I781,[1]แผ่น1!$C$8:$E$9,3,TRUE),IF(H781="คศ.5(4)",VLOOKUP(I781,[1]แผ่น1!$C$5:$E$6,3,TRUE),0))))))))))</f>
        <v>49330</v>
      </c>
      <c r="L781" s="91">
        <f t="shared" si="65"/>
        <v>0</v>
      </c>
      <c r="M781" s="92">
        <f t="shared" si="66"/>
        <v>0</v>
      </c>
      <c r="N781" s="90">
        <f t="shared" si="67"/>
        <v>54760</v>
      </c>
      <c r="O781" s="93">
        <v>69040</v>
      </c>
      <c r="P781" s="89">
        <f t="shared" si="68"/>
        <v>54760</v>
      </c>
      <c r="Q781" s="89">
        <f t="shared" si="69"/>
        <v>0</v>
      </c>
      <c r="R781" s="315"/>
      <c r="S781" s="316"/>
      <c r="T781" s="70">
        <v>6</v>
      </c>
      <c r="U781" s="318"/>
    </row>
    <row r="782" spans="1:21">
      <c r="A782" s="317">
        <v>772</v>
      </c>
      <c r="B782" s="68" t="s">
        <v>2408</v>
      </c>
      <c r="C782" s="65" t="s">
        <v>19</v>
      </c>
      <c r="D782" s="66" t="s">
        <v>2533</v>
      </c>
      <c r="E782" s="67" t="s">
        <v>2534</v>
      </c>
      <c r="F782" s="68" t="s">
        <v>124</v>
      </c>
      <c r="G782" s="13" t="s">
        <v>2535</v>
      </c>
      <c r="H782" s="69" t="s">
        <v>124</v>
      </c>
      <c r="I782" s="51">
        <v>16080</v>
      </c>
      <c r="J782" s="128">
        <f>IF(H782="ครูผู้ช่วย",VLOOKUP(I782,[1]แผ่น1!$C$17:$E$18,3,TRUE),IF(H782="คศ.1",VLOOKUP(I782,[1]แผ่น1!$C$14:$E$15,3,TRUE),IF(H782="คศ.2",VLOOKUP(I782,[1]แผ่น1!$C$11:$E$12,3,TRUE),IF(H782="คศ.3",VLOOKUP(I782,[1]แผ่น1!$C$8:$E$9,3,TRUE),IF(H782="คศ.4",VLOOKUP(I782,[1]แผ่น1!$C$5:$E$6,3,TRUE),IF(H782="คศ.5",VLOOKUP(I782,[1]แผ่น1!$C$2:$E$3,3,TRUE),IF(H782="คศ.2(1)",VLOOKUP(I782,[1]แผ่น1!$C$14:$E$15,3,TRUE),IF(H782="คศ.3(2)",VLOOKUP(I782,[1]แผ่น1!$C$11:$E$12,3,TRUE),IF(H782="คศ.4(3)",VLOOKUP(I782,[1]แผ่น1!$C$8:$E$9,3,TRUE),IF(H782="คศ.5(4)",VLOOKUP(I782,[1]แผ่น1!$C$5:$E$6,3,TRUE),0))))))))))</f>
        <v>17480</v>
      </c>
      <c r="L782" s="91">
        <f t="shared" si="65"/>
        <v>0</v>
      </c>
      <c r="M782" s="92">
        <f t="shared" si="66"/>
        <v>0</v>
      </c>
      <c r="N782" s="90">
        <f t="shared" si="67"/>
        <v>16080</v>
      </c>
      <c r="O782" s="93">
        <v>24750</v>
      </c>
      <c r="P782" s="89">
        <f t="shared" si="68"/>
        <v>16080</v>
      </c>
      <c r="Q782" s="89">
        <f t="shared" si="69"/>
        <v>0</v>
      </c>
      <c r="R782" s="315"/>
      <c r="S782" s="316"/>
      <c r="T782" s="70">
        <v>6</v>
      </c>
      <c r="U782" s="318"/>
    </row>
    <row r="783" spans="1:21">
      <c r="A783" s="317">
        <v>773</v>
      </c>
      <c r="B783" s="68" t="s">
        <v>2408</v>
      </c>
      <c r="C783" s="65" t="s">
        <v>12</v>
      </c>
      <c r="D783" s="66" t="s">
        <v>2536</v>
      </c>
      <c r="E783" s="67" t="s">
        <v>2526</v>
      </c>
      <c r="F783" s="68" t="s">
        <v>100</v>
      </c>
      <c r="G783" s="13" t="s">
        <v>2537</v>
      </c>
      <c r="H783" s="69" t="s">
        <v>18</v>
      </c>
      <c r="I783" s="51">
        <v>53180</v>
      </c>
      <c r="J783" s="128">
        <f>IF(H783="ครูผู้ช่วย",VLOOKUP(I783,[1]แผ่น1!$C$17:$E$18,3,TRUE),IF(H783="คศ.1",VLOOKUP(I783,[1]แผ่น1!$C$14:$E$15,3,TRUE),IF(H783="คศ.2",VLOOKUP(I783,[1]แผ่น1!$C$11:$E$12,3,TRUE),IF(H783="คศ.3",VLOOKUP(I783,[1]แผ่น1!$C$8:$E$9,3,TRUE),IF(H783="คศ.4",VLOOKUP(I783,[1]แผ่น1!$C$5:$E$6,3,TRUE),IF(H783="คศ.5",VLOOKUP(I783,[1]แผ่น1!$C$2:$E$3,3,TRUE),IF(H783="คศ.2(1)",VLOOKUP(I783,[1]แผ่น1!$C$14:$E$15,3,TRUE),IF(H783="คศ.3(2)",VLOOKUP(I783,[1]แผ่น1!$C$11:$E$12,3,TRUE),IF(H783="คศ.4(3)",VLOOKUP(I783,[1]แผ่น1!$C$8:$E$9,3,TRUE),IF(H783="คศ.5(4)",VLOOKUP(I783,[1]แผ่น1!$C$5:$E$6,3,TRUE),0))))))))))</f>
        <v>49330</v>
      </c>
      <c r="L783" s="91">
        <f t="shared" si="65"/>
        <v>0</v>
      </c>
      <c r="M783" s="92">
        <f t="shared" si="66"/>
        <v>0</v>
      </c>
      <c r="N783" s="90">
        <f t="shared" si="67"/>
        <v>53180</v>
      </c>
      <c r="O783" s="93">
        <v>69040</v>
      </c>
      <c r="P783" s="89">
        <f t="shared" si="68"/>
        <v>53180</v>
      </c>
      <c r="Q783" s="89">
        <f t="shared" si="69"/>
        <v>0</v>
      </c>
      <c r="R783" s="315"/>
      <c r="S783" s="316"/>
      <c r="T783" s="70">
        <v>6</v>
      </c>
      <c r="U783" s="318"/>
    </row>
    <row r="784" spans="1:21">
      <c r="A784" s="317">
        <v>774</v>
      </c>
      <c r="B784" s="68" t="s">
        <v>2408</v>
      </c>
      <c r="C784" s="65" t="s">
        <v>12</v>
      </c>
      <c r="D784" s="66" t="s">
        <v>2538</v>
      </c>
      <c r="E784" s="67" t="s">
        <v>2539</v>
      </c>
      <c r="F784" s="68" t="s">
        <v>100</v>
      </c>
      <c r="G784" s="13" t="s">
        <v>2540</v>
      </c>
      <c r="H784" s="69" t="s">
        <v>18</v>
      </c>
      <c r="I784" s="51">
        <v>61650</v>
      </c>
      <c r="J784" s="128">
        <f>IF(H784="ครูผู้ช่วย",VLOOKUP(I784,[1]แผ่น1!$C$17:$E$18,3,TRUE),IF(H784="คศ.1",VLOOKUP(I784,[1]แผ่น1!$C$14:$E$15,3,TRUE),IF(H784="คศ.2",VLOOKUP(I784,[1]แผ่น1!$C$11:$E$12,3,TRUE),IF(H784="คศ.3",VLOOKUP(I784,[1]แผ่น1!$C$8:$E$9,3,TRUE),IF(H784="คศ.4",VLOOKUP(I784,[1]แผ่น1!$C$5:$E$6,3,TRUE),IF(H784="คศ.5",VLOOKUP(I784,[1]แผ่น1!$C$2:$E$3,3,TRUE),IF(H784="คศ.2(1)",VLOOKUP(I784,[1]แผ่น1!$C$14:$E$15,3,TRUE),IF(H784="คศ.3(2)",VLOOKUP(I784,[1]แผ่น1!$C$11:$E$12,3,TRUE),IF(H784="คศ.4(3)",VLOOKUP(I784,[1]แผ่น1!$C$8:$E$9,3,TRUE),IF(H784="คศ.5(4)",VLOOKUP(I784,[1]แผ่น1!$C$5:$E$6,3,TRUE),0))))))))))</f>
        <v>49330</v>
      </c>
      <c r="L784" s="91">
        <f t="shared" si="65"/>
        <v>0</v>
      </c>
      <c r="M784" s="92">
        <f t="shared" si="66"/>
        <v>0</v>
      </c>
      <c r="N784" s="90">
        <f t="shared" si="67"/>
        <v>61650</v>
      </c>
      <c r="O784" s="93">
        <v>69040</v>
      </c>
      <c r="P784" s="89">
        <f t="shared" si="68"/>
        <v>61650</v>
      </c>
      <c r="Q784" s="89">
        <f t="shared" si="69"/>
        <v>0</v>
      </c>
      <c r="R784" s="315"/>
      <c r="S784" s="316"/>
      <c r="T784" s="70">
        <v>6</v>
      </c>
      <c r="U784" s="318"/>
    </row>
    <row r="785" spans="1:21">
      <c r="A785" s="317">
        <v>775</v>
      </c>
      <c r="B785" s="68" t="s">
        <v>2408</v>
      </c>
      <c r="C785" s="65" t="s">
        <v>12</v>
      </c>
      <c r="D785" s="66" t="s">
        <v>1796</v>
      </c>
      <c r="E785" s="67" t="s">
        <v>2079</v>
      </c>
      <c r="F785" s="68" t="s">
        <v>100</v>
      </c>
      <c r="G785" s="13" t="s">
        <v>2541</v>
      </c>
      <c r="H785" s="69" t="s">
        <v>18</v>
      </c>
      <c r="I785" s="51">
        <v>40440</v>
      </c>
      <c r="J785" s="128">
        <f>IF(H785="ครูผู้ช่วย",VLOOKUP(I785,[1]แผ่น1!$C$17:$E$18,3,TRUE),IF(H785="คศ.1",VLOOKUP(I785,[1]แผ่น1!$C$14:$E$15,3,TRUE),IF(H785="คศ.2",VLOOKUP(I785,[1]แผ่น1!$C$11:$E$12,3,TRUE),IF(H785="คศ.3",VLOOKUP(I785,[1]แผ่น1!$C$8:$E$9,3,TRUE),IF(H785="คศ.4",VLOOKUP(I785,[1]แผ่น1!$C$5:$E$6,3,TRUE),IF(H785="คศ.5",VLOOKUP(I785,[1]แผ่น1!$C$2:$E$3,3,TRUE),IF(H785="คศ.2(1)",VLOOKUP(I785,[1]แผ่น1!$C$14:$E$15,3,TRUE),IF(H785="คศ.3(2)",VLOOKUP(I785,[1]แผ่น1!$C$11:$E$12,3,TRUE),IF(H785="คศ.4(3)",VLOOKUP(I785,[1]แผ่น1!$C$8:$E$9,3,TRUE),IF(H785="คศ.5(4)",VLOOKUP(I785,[1]แผ่น1!$C$5:$E$6,3,TRUE),0))))))))))</f>
        <v>49330</v>
      </c>
      <c r="L785" s="91">
        <f t="shared" si="65"/>
        <v>0</v>
      </c>
      <c r="M785" s="92">
        <f t="shared" si="66"/>
        <v>0</v>
      </c>
      <c r="N785" s="90">
        <f t="shared" si="67"/>
        <v>40440</v>
      </c>
      <c r="O785" s="93">
        <v>69040</v>
      </c>
      <c r="P785" s="89">
        <f t="shared" si="68"/>
        <v>40440</v>
      </c>
      <c r="Q785" s="89">
        <f t="shared" si="69"/>
        <v>0</v>
      </c>
      <c r="R785" s="315"/>
      <c r="S785" s="316"/>
      <c r="T785" s="70">
        <v>6</v>
      </c>
      <c r="U785" s="318"/>
    </row>
    <row r="786" spans="1:21">
      <c r="A786" s="317">
        <v>776</v>
      </c>
      <c r="B786" s="68" t="s">
        <v>2408</v>
      </c>
      <c r="C786" s="65" t="s">
        <v>12</v>
      </c>
      <c r="D786" s="66" t="s">
        <v>2542</v>
      </c>
      <c r="E786" s="67" t="s">
        <v>2543</v>
      </c>
      <c r="F786" s="68" t="s">
        <v>100</v>
      </c>
      <c r="G786" s="13" t="s">
        <v>2544</v>
      </c>
      <c r="H786" s="69" t="s">
        <v>98</v>
      </c>
      <c r="I786" s="51">
        <v>20710</v>
      </c>
      <c r="J786" s="128">
        <f>IF(H786="ครูผู้ช่วย",VLOOKUP(I786,[1]แผ่น1!$C$17:$E$18,3,TRUE),IF(H786="คศ.1",VLOOKUP(I786,[1]แผ่น1!$C$14:$E$15,3,TRUE),IF(H786="คศ.2",VLOOKUP(I786,[1]แผ่น1!$C$11:$E$12,3,TRUE),IF(H786="คศ.3",VLOOKUP(I786,[1]แผ่น1!$C$8:$E$9,3,TRUE),IF(H786="คศ.4",VLOOKUP(I786,[1]แผ่น1!$C$5:$E$6,3,TRUE),IF(H786="คศ.5",VLOOKUP(I786,[1]แผ่น1!$C$2:$E$3,3,TRUE),IF(H786="คศ.2(1)",VLOOKUP(I786,[1]แผ่น1!$C$14:$E$15,3,TRUE),IF(H786="คศ.3(2)",VLOOKUP(I786,[1]แผ่น1!$C$11:$E$12,3,TRUE),IF(H786="คศ.4(3)",VLOOKUP(I786,[1]แผ่น1!$C$8:$E$9,3,TRUE),IF(H786="คศ.5(4)",VLOOKUP(I786,[1]แผ่น1!$C$5:$E$6,3,TRUE),0))))))))))</f>
        <v>22780</v>
      </c>
      <c r="L786" s="91">
        <f t="shared" si="65"/>
        <v>0</v>
      </c>
      <c r="M786" s="92">
        <f t="shared" si="66"/>
        <v>0</v>
      </c>
      <c r="N786" s="90">
        <f t="shared" si="67"/>
        <v>20710</v>
      </c>
      <c r="O786" s="93">
        <v>41620</v>
      </c>
      <c r="P786" s="89">
        <f t="shared" si="68"/>
        <v>20710</v>
      </c>
      <c r="Q786" s="89">
        <f t="shared" si="69"/>
        <v>0</v>
      </c>
      <c r="R786" s="315"/>
      <c r="S786" s="316"/>
      <c r="T786" s="70">
        <v>6</v>
      </c>
      <c r="U786" s="318"/>
    </row>
    <row r="787" spans="1:21">
      <c r="A787" s="317">
        <v>777</v>
      </c>
      <c r="B787" s="68" t="s">
        <v>2408</v>
      </c>
      <c r="C787" s="65" t="s">
        <v>23</v>
      </c>
      <c r="D787" s="66" t="s">
        <v>2545</v>
      </c>
      <c r="E787" s="67" t="s">
        <v>756</v>
      </c>
      <c r="F787" s="68" t="s">
        <v>124</v>
      </c>
      <c r="G787" s="13" t="s">
        <v>2546</v>
      </c>
      <c r="H787" s="69" t="s">
        <v>124</v>
      </c>
      <c r="I787" s="51">
        <v>16830</v>
      </c>
      <c r="J787" s="128">
        <f>IF(H787="ครูผู้ช่วย",VLOOKUP(I787,[1]แผ่น1!$C$17:$E$18,3,TRUE),IF(H787="คศ.1",VLOOKUP(I787,[1]แผ่น1!$C$14:$E$15,3,TRUE),IF(H787="คศ.2",VLOOKUP(I787,[1]แผ่น1!$C$11:$E$12,3,TRUE),IF(H787="คศ.3",VLOOKUP(I787,[1]แผ่น1!$C$8:$E$9,3,TRUE),IF(H787="คศ.4",VLOOKUP(I787,[1]แผ่น1!$C$5:$E$6,3,TRUE),IF(H787="คศ.5",VLOOKUP(I787,[1]แผ่น1!$C$2:$E$3,3,TRUE),IF(H787="คศ.2(1)",VLOOKUP(I787,[1]แผ่น1!$C$14:$E$15,3,TRUE),IF(H787="คศ.3(2)",VLOOKUP(I787,[1]แผ่น1!$C$11:$E$12,3,TRUE),IF(H787="คศ.4(3)",VLOOKUP(I787,[1]แผ่น1!$C$8:$E$9,3,TRUE),IF(H787="คศ.5(4)",VLOOKUP(I787,[1]แผ่น1!$C$5:$E$6,3,TRUE),0))))))))))</f>
        <v>17480</v>
      </c>
      <c r="L787" s="91">
        <f t="shared" si="65"/>
        <v>0</v>
      </c>
      <c r="M787" s="92">
        <f t="shared" si="66"/>
        <v>0</v>
      </c>
      <c r="N787" s="90">
        <f t="shared" si="67"/>
        <v>16830</v>
      </c>
      <c r="O787" s="93">
        <v>24750</v>
      </c>
      <c r="P787" s="89">
        <f t="shared" si="68"/>
        <v>16830</v>
      </c>
      <c r="Q787" s="89">
        <f t="shared" si="69"/>
        <v>0</v>
      </c>
      <c r="R787" s="315"/>
      <c r="S787" s="316"/>
      <c r="T787" s="70">
        <v>6</v>
      </c>
      <c r="U787" s="318"/>
    </row>
    <row r="788" spans="1:21">
      <c r="A788" s="317">
        <v>778</v>
      </c>
      <c r="B788" s="68" t="s">
        <v>2408</v>
      </c>
      <c r="C788" s="65" t="s">
        <v>12</v>
      </c>
      <c r="D788" s="66" t="s">
        <v>2547</v>
      </c>
      <c r="E788" s="67" t="s">
        <v>2548</v>
      </c>
      <c r="F788" s="68" t="s">
        <v>124</v>
      </c>
      <c r="G788" s="13" t="s">
        <v>2549</v>
      </c>
      <c r="H788" s="69" t="s">
        <v>124</v>
      </c>
      <c r="I788" s="51">
        <v>15800</v>
      </c>
      <c r="J788" s="128">
        <f>IF(H788="ครูผู้ช่วย",VLOOKUP(I788,[1]แผ่น1!$C$17:$E$18,3,TRUE),IF(H788="คศ.1",VLOOKUP(I788,[1]แผ่น1!$C$14:$E$15,3,TRUE),IF(H788="คศ.2",VLOOKUP(I788,[1]แผ่น1!$C$11:$E$12,3,TRUE),IF(H788="คศ.3",VLOOKUP(I788,[1]แผ่น1!$C$8:$E$9,3,TRUE),IF(H788="คศ.4",VLOOKUP(I788,[1]แผ่น1!$C$5:$E$6,3,TRUE),IF(H788="คศ.5",VLOOKUP(I788,[1]แผ่น1!$C$2:$E$3,3,TRUE),IF(H788="คศ.2(1)",VLOOKUP(I788,[1]แผ่น1!$C$14:$E$15,3,TRUE),IF(H788="คศ.3(2)",VLOOKUP(I788,[1]แผ่น1!$C$11:$E$12,3,TRUE),IF(H788="คศ.4(3)",VLOOKUP(I788,[1]แผ่น1!$C$8:$E$9,3,TRUE),IF(H788="คศ.5(4)",VLOOKUP(I788,[1]แผ่น1!$C$5:$E$6,3,TRUE),0))))))))))</f>
        <v>17480</v>
      </c>
      <c r="L788" s="91">
        <f t="shared" si="65"/>
        <v>0</v>
      </c>
      <c r="M788" s="92">
        <f t="shared" si="66"/>
        <v>0</v>
      </c>
      <c r="N788" s="90">
        <f t="shared" si="67"/>
        <v>15800</v>
      </c>
      <c r="O788" s="93">
        <v>24750</v>
      </c>
      <c r="P788" s="89">
        <f t="shared" si="68"/>
        <v>15800</v>
      </c>
      <c r="Q788" s="89">
        <f t="shared" si="69"/>
        <v>0</v>
      </c>
      <c r="R788" s="315"/>
      <c r="S788" s="316"/>
      <c r="T788" s="70">
        <v>6</v>
      </c>
      <c r="U788" s="318"/>
    </row>
    <row r="789" spans="1:21">
      <c r="A789" s="317">
        <v>779</v>
      </c>
      <c r="B789" s="68" t="s">
        <v>2408</v>
      </c>
      <c r="C789" s="65" t="s">
        <v>12</v>
      </c>
      <c r="D789" s="66" t="s">
        <v>1539</v>
      </c>
      <c r="E789" s="67" t="s">
        <v>2550</v>
      </c>
      <c r="F789" s="68" t="s">
        <v>100</v>
      </c>
      <c r="G789" s="13" t="s">
        <v>2551</v>
      </c>
      <c r="H789" s="69" t="s">
        <v>18</v>
      </c>
      <c r="I789" s="51">
        <v>32460</v>
      </c>
      <c r="J789" s="128">
        <f>IF(H789="ครูผู้ช่วย",VLOOKUP(I789,[1]แผ่น1!$C$17:$E$18,3,TRUE),IF(H789="คศ.1",VLOOKUP(I789,[1]แผ่น1!$C$14:$E$15,3,TRUE),IF(H789="คศ.2",VLOOKUP(I789,[1]แผ่น1!$C$11:$E$12,3,TRUE),IF(H789="คศ.3",VLOOKUP(I789,[1]แผ่น1!$C$8:$E$9,3,TRUE),IF(H789="คศ.4",VLOOKUP(I789,[1]แผ่น1!$C$5:$E$6,3,TRUE),IF(H789="คศ.5",VLOOKUP(I789,[1]แผ่น1!$C$2:$E$3,3,TRUE),IF(H789="คศ.2(1)",VLOOKUP(I789,[1]แผ่น1!$C$14:$E$15,3,TRUE),IF(H789="คศ.3(2)",VLOOKUP(I789,[1]แผ่น1!$C$11:$E$12,3,TRUE),IF(H789="คศ.4(3)",VLOOKUP(I789,[1]แผ่น1!$C$8:$E$9,3,TRUE),IF(H789="คศ.5(4)",VLOOKUP(I789,[1]แผ่น1!$C$5:$E$6,3,TRUE),0))))))))))</f>
        <v>37200</v>
      </c>
      <c r="L789" s="91">
        <f t="shared" ref="L789:L852" si="70">J789*K789/100</f>
        <v>0</v>
      </c>
      <c r="M789" s="92">
        <f t="shared" ref="M789:M852" si="71">CEILING(J789*K789/100,10)</f>
        <v>0</v>
      </c>
      <c r="N789" s="90">
        <f t="shared" ref="N789:N852" si="72">I789+M789</f>
        <v>32460</v>
      </c>
      <c r="O789" s="93">
        <v>69040</v>
      </c>
      <c r="P789" s="89">
        <f t="shared" ref="P789:P852" si="73">IF(N789&lt;=O789,N789,O789)</f>
        <v>32460</v>
      </c>
      <c r="Q789" s="89">
        <f t="shared" ref="Q789:Q852" si="74">IF(N789-O789&lt;0,0,N789-O789)</f>
        <v>0</v>
      </c>
      <c r="R789" s="315"/>
      <c r="S789" s="316"/>
      <c r="T789" s="70">
        <v>6</v>
      </c>
      <c r="U789" s="318"/>
    </row>
    <row r="790" spans="1:21">
      <c r="A790" s="317">
        <v>780</v>
      </c>
      <c r="B790" s="68" t="s">
        <v>2408</v>
      </c>
      <c r="C790" s="65" t="s">
        <v>23</v>
      </c>
      <c r="D790" s="66" t="s">
        <v>2552</v>
      </c>
      <c r="E790" s="67" t="s">
        <v>2553</v>
      </c>
      <c r="F790" s="68" t="s">
        <v>100</v>
      </c>
      <c r="G790" s="13" t="s">
        <v>2554</v>
      </c>
      <c r="H790" s="69" t="s">
        <v>18</v>
      </c>
      <c r="I790" s="51">
        <v>38670</v>
      </c>
      <c r="J790" s="128">
        <f>IF(H790="ครูผู้ช่วย",VLOOKUP(I790,[1]แผ่น1!$C$17:$E$18,3,TRUE),IF(H790="คศ.1",VLOOKUP(I790,[1]แผ่น1!$C$14:$E$15,3,TRUE),IF(H790="คศ.2",VLOOKUP(I790,[1]แผ่น1!$C$11:$E$12,3,TRUE),IF(H790="คศ.3",VLOOKUP(I790,[1]แผ่น1!$C$8:$E$9,3,TRUE),IF(H790="คศ.4",VLOOKUP(I790,[1]แผ่น1!$C$5:$E$6,3,TRUE),IF(H790="คศ.5",VLOOKUP(I790,[1]แผ่น1!$C$2:$E$3,3,TRUE),IF(H790="คศ.2(1)",VLOOKUP(I790,[1]แผ่น1!$C$14:$E$15,3,TRUE),IF(H790="คศ.3(2)",VLOOKUP(I790,[1]แผ่น1!$C$11:$E$12,3,TRUE),IF(H790="คศ.4(3)",VLOOKUP(I790,[1]แผ่น1!$C$8:$E$9,3,TRUE),IF(H790="คศ.5(4)",VLOOKUP(I790,[1]แผ่น1!$C$5:$E$6,3,TRUE),0))))))))))</f>
        <v>37200</v>
      </c>
      <c r="L790" s="91">
        <f t="shared" si="70"/>
        <v>0</v>
      </c>
      <c r="M790" s="92">
        <f t="shared" si="71"/>
        <v>0</v>
      </c>
      <c r="N790" s="90">
        <f t="shared" si="72"/>
        <v>38670</v>
      </c>
      <c r="O790" s="93">
        <v>69040</v>
      </c>
      <c r="P790" s="89">
        <f t="shared" si="73"/>
        <v>38670</v>
      </c>
      <c r="Q790" s="89">
        <f t="shared" si="74"/>
        <v>0</v>
      </c>
      <c r="R790" s="315"/>
      <c r="S790" s="316"/>
      <c r="T790" s="70">
        <v>6</v>
      </c>
      <c r="U790" s="318"/>
    </row>
    <row r="791" spans="1:21">
      <c r="A791" s="317">
        <v>781</v>
      </c>
      <c r="B791" s="68" t="s">
        <v>2408</v>
      </c>
      <c r="C791" s="65" t="s">
        <v>12</v>
      </c>
      <c r="D791" s="66" t="s">
        <v>2555</v>
      </c>
      <c r="E791" s="67" t="s">
        <v>2556</v>
      </c>
      <c r="F791" s="68" t="s">
        <v>100</v>
      </c>
      <c r="G791" s="13" t="s">
        <v>2557</v>
      </c>
      <c r="H791" s="69" t="s">
        <v>18</v>
      </c>
      <c r="I791" s="51">
        <v>64810</v>
      </c>
      <c r="J791" s="128">
        <f>IF(H791="ครูผู้ช่วย",VLOOKUP(I791,[1]แผ่น1!$C$17:$E$18,3,TRUE),IF(H791="คศ.1",VLOOKUP(I791,[1]แผ่น1!$C$14:$E$15,3,TRUE),IF(H791="คศ.2",VLOOKUP(I791,[1]แผ่น1!$C$11:$E$12,3,TRUE),IF(H791="คศ.3",VLOOKUP(I791,[1]แผ่น1!$C$8:$E$9,3,TRUE),IF(H791="คศ.4",VLOOKUP(I791,[1]แผ่น1!$C$5:$E$6,3,TRUE),IF(H791="คศ.5",VLOOKUP(I791,[1]แผ่น1!$C$2:$E$3,3,TRUE),IF(H791="คศ.2(1)",VLOOKUP(I791,[1]แผ่น1!$C$14:$E$15,3,TRUE),IF(H791="คศ.3(2)",VLOOKUP(I791,[1]แผ่น1!$C$11:$E$12,3,TRUE),IF(H791="คศ.4(3)",VLOOKUP(I791,[1]แผ่น1!$C$8:$E$9,3,TRUE),IF(H791="คศ.5(4)",VLOOKUP(I791,[1]แผ่น1!$C$5:$E$6,3,TRUE),0))))))))))</f>
        <v>49330</v>
      </c>
      <c r="L791" s="91">
        <f t="shared" si="70"/>
        <v>0</v>
      </c>
      <c r="M791" s="92">
        <f t="shared" si="71"/>
        <v>0</v>
      </c>
      <c r="N791" s="90">
        <f t="shared" si="72"/>
        <v>64810</v>
      </c>
      <c r="O791" s="93">
        <v>69040</v>
      </c>
      <c r="P791" s="89">
        <f t="shared" si="73"/>
        <v>64810</v>
      </c>
      <c r="Q791" s="89">
        <f t="shared" si="74"/>
        <v>0</v>
      </c>
      <c r="R791" s="315"/>
      <c r="S791" s="316"/>
      <c r="T791" s="70">
        <v>6</v>
      </c>
      <c r="U791" s="318"/>
    </row>
    <row r="792" spans="1:21">
      <c r="A792" s="317">
        <v>782</v>
      </c>
      <c r="B792" s="68" t="s">
        <v>2408</v>
      </c>
      <c r="C792" s="65" t="s">
        <v>12</v>
      </c>
      <c r="D792" s="66" t="s">
        <v>2558</v>
      </c>
      <c r="E792" s="67" t="s">
        <v>2559</v>
      </c>
      <c r="F792" s="68" t="s">
        <v>100</v>
      </c>
      <c r="G792" s="13" t="s">
        <v>2560</v>
      </c>
      <c r="H792" s="69" t="s">
        <v>18</v>
      </c>
      <c r="I792" s="51">
        <v>58580</v>
      </c>
      <c r="J792" s="128">
        <f>IF(H792="ครูผู้ช่วย",VLOOKUP(I792,[1]แผ่น1!$C$17:$E$18,3,TRUE),IF(H792="คศ.1",VLOOKUP(I792,[1]แผ่น1!$C$14:$E$15,3,TRUE),IF(H792="คศ.2",VLOOKUP(I792,[1]แผ่น1!$C$11:$E$12,3,TRUE),IF(H792="คศ.3",VLOOKUP(I792,[1]แผ่น1!$C$8:$E$9,3,TRUE),IF(H792="คศ.4",VLOOKUP(I792,[1]แผ่น1!$C$5:$E$6,3,TRUE),IF(H792="คศ.5",VLOOKUP(I792,[1]แผ่น1!$C$2:$E$3,3,TRUE),IF(H792="คศ.2(1)",VLOOKUP(I792,[1]แผ่น1!$C$14:$E$15,3,TRUE),IF(H792="คศ.3(2)",VLOOKUP(I792,[1]แผ่น1!$C$11:$E$12,3,TRUE),IF(H792="คศ.4(3)",VLOOKUP(I792,[1]แผ่น1!$C$8:$E$9,3,TRUE),IF(H792="คศ.5(4)",VLOOKUP(I792,[1]แผ่น1!$C$5:$E$6,3,TRUE),0))))))))))</f>
        <v>49330</v>
      </c>
      <c r="L792" s="91">
        <f t="shared" si="70"/>
        <v>0</v>
      </c>
      <c r="M792" s="92">
        <f t="shared" si="71"/>
        <v>0</v>
      </c>
      <c r="N792" s="90">
        <f t="shared" si="72"/>
        <v>58580</v>
      </c>
      <c r="O792" s="93">
        <v>69040</v>
      </c>
      <c r="P792" s="89">
        <f t="shared" si="73"/>
        <v>58580</v>
      </c>
      <c r="Q792" s="89">
        <f t="shared" si="74"/>
        <v>0</v>
      </c>
      <c r="R792" s="315"/>
      <c r="S792" s="316"/>
      <c r="T792" s="70">
        <v>6</v>
      </c>
      <c r="U792" s="318"/>
    </row>
    <row r="793" spans="1:21">
      <c r="A793" s="317">
        <v>783</v>
      </c>
      <c r="B793" s="68" t="s">
        <v>2408</v>
      </c>
      <c r="C793" s="65" t="s">
        <v>23</v>
      </c>
      <c r="D793" s="66" t="s">
        <v>2561</v>
      </c>
      <c r="E793" s="67" t="s">
        <v>742</v>
      </c>
      <c r="F793" s="68" t="s">
        <v>100</v>
      </c>
      <c r="G793" s="13" t="s">
        <v>2562</v>
      </c>
      <c r="H793" s="69" t="s">
        <v>18</v>
      </c>
      <c r="I793" s="51">
        <v>69040</v>
      </c>
      <c r="J793" s="128">
        <f>IF(H793="ครูผู้ช่วย",VLOOKUP(I793,[1]แผ่น1!$C$17:$E$18,3,TRUE),IF(H793="คศ.1",VLOOKUP(I793,[1]แผ่น1!$C$14:$E$15,3,TRUE),IF(H793="คศ.2",VLOOKUP(I793,[1]แผ่น1!$C$11:$E$12,3,TRUE),IF(H793="คศ.3",VLOOKUP(I793,[1]แผ่น1!$C$8:$E$9,3,TRUE),IF(H793="คศ.4",VLOOKUP(I793,[1]แผ่น1!$C$5:$E$6,3,TRUE),IF(H793="คศ.5",VLOOKUP(I793,[1]แผ่น1!$C$2:$E$3,3,TRUE),IF(H793="คศ.2(1)",VLOOKUP(I793,[1]แผ่น1!$C$14:$E$15,3,TRUE),IF(H793="คศ.3(2)",VLOOKUP(I793,[1]แผ่น1!$C$11:$E$12,3,TRUE),IF(H793="คศ.4(3)",VLOOKUP(I793,[1]แผ่น1!$C$8:$E$9,3,TRUE),IF(H793="คศ.5(4)",VLOOKUP(I793,[1]แผ่น1!$C$5:$E$6,3,TRUE),0))))))))))</f>
        <v>49330</v>
      </c>
      <c r="L793" s="91">
        <f t="shared" si="70"/>
        <v>0</v>
      </c>
      <c r="M793" s="92">
        <f t="shared" si="71"/>
        <v>0</v>
      </c>
      <c r="N793" s="90">
        <f t="shared" si="72"/>
        <v>69040</v>
      </c>
      <c r="O793" s="93">
        <v>69040</v>
      </c>
      <c r="P793" s="89">
        <f t="shared" si="73"/>
        <v>69040</v>
      </c>
      <c r="Q793" s="89">
        <f t="shared" si="74"/>
        <v>0</v>
      </c>
      <c r="R793" s="315"/>
      <c r="S793" s="316"/>
      <c r="T793" s="70">
        <v>6</v>
      </c>
      <c r="U793" s="318"/>
    </row>
    <row r="794" spans="1:21">
      <c r="A794" s="317">
        <v>784</v>
      </c>
      <c r="B794" s="68" t="s">
        <v>2408</v>
      </c>
      <c r="C794" s="65" t="s">
        <v>12</v>
      </c>
      <c r="D794" s="66" t="s">
        <v>2563</v>
      </c>
      <c r="E794" s="67" t="s">
        <v>2564</v>
      </c>
      <c r="F794" s="68" t="s">
        <v>100</v>
      </c>
      <c r="G794" s="13" t="s">
        <v>2565</v>
      </c>
      <c r="H794" s="69" t="s">
        <v>18</v>
      </c>
      <c r="I794" s="51">
        <v>58580</v>
      </c>
      <c r="J794" s="128">
        <f>IF(H794="ครูผู้ช่วย",VLOOKUP(I794,[1]แผ่น1!$C$17:$E$18,3,TRUE),IF(H794="คศ.1",VLOOKUP(I794,[1]แผ่น1!$C$14:$E$15,3,TRUE),IF(H794="คศ.2",VLOOKUP(I794,[1]แผ่น1!$C$11:$E$12,3,TRUE),IF(H794="คศ.3",VLOOKUP(I794,[1]แผ่น1!$C$8:$E$9,3,TRUE),IF(H794="คศ.4",VLOOKUP(I794,[1]แผ่น1!$C$5:$E$6,3,TRUE),IF(H794="คศ.5",VLOOKUP(I794,[1]แผ่น1!$C$2:$E$3,3,TRUE),IF(H794="คศ.2(1)",VLOOKUP(I794,[1]แผ่น1!$C$14:$E$15,3,TRUE),IF(H794="คศ.3(2)",VLOOKUP(I794,[1]แผ่น1!$C$11:$E$12,3,TRUE),IF(H794="คศ.4(3)",VLOOKUP(I794,[1]แผ่น1!$C$8:$E$9,3,TRUE),IF(H794="คศ.5(4)",VLOOKUP(I794,[1]แผ่น1!$C$5:$E$6,3,TRUE),0))))))))))</f>
        <v>49330</v>
      </c>
      <c r="L794" s="91">
        <f t="shared" si="70"/>
        <v>0</v>
      </c>
      <c r="M794" s="92">
        <f t="shared" si="71"/>
        <v>0</v>
      </c>
      <c r="N794" s="90">
        <f t="shared" si="72"/>
        <v>58580</v>
      </c>
      <c r="O794" s="93">
        <v>69040</v>
      </c>
      <c r="P794" s="89">
        <f t="shared" si="73"/>
        <v>58580</v>
      </c>
      <c r="Q794" s="89">
        <f t="shared" si="74"/>
        <v>0</v>
      </c>
      <c r="R794" s="315"/>
      <c r="S794" s="316"/>
      <c r="T794" s="70">
        <v>6</v>
      </c>
      <c r="U794" s="318"/>
    </row>
    <row r="795" spans="1:21">
      <c r="A795" s="317">
        <v>785</v>
      </c>
      <c r="B795" s="68" t="s">
        <v>2408</v>
      </c>
      <c r="C795" s="65" t="s">
        <v>19</v>
      </c>
      <c r="D795" s="66" t="s">
        <v>2566</v>
      </c>
      <c r="E795" s="67" t="s">
        <v>2567</v>
      </c>
      <c r="F795" s="68" t="s">
        <v>100</v>
      </c>
      <c r="G795" s="13" t="s">
        <v>2568</v>
      </c>
      <c r="H795" s="69" t="s">
        <v>18</v>
      </c>
      <c r="I795" s="51">
        <v>51510</v>
      </c>
      <c r="J795" s="128">
        <f>IF(H795="ครูผู้ช่วย",VLOOKUP(I795,[1]แผ่น1!$C$17:$E$18,3,TRUE),IF(H795="คศ.1",VLOOKUP(I795,[1]แผ่น1!$C$14:$E$15,3,TRUE),IF(H795="คศ.2",VLOOKUP(I795,[1]แผ่น1!$C$11:$E$12,3,TRUE),IF(H795="คศ.3",VLOOKUP(I795,[1]แผ่น1!$C$8:$E$9,3,TRUE),IF(H795="คศ.4",VLOOKUP(I795,[1]แผ่น1!$C$5:$E$6,3,TRUE),IF(H795="คศ.5",VLOOKUP(I795,[1]แผ่น1!$C$2:$E$3,3,TRUE),IF(H795="คศ.2(1)",VLOOKUP(I795,[1]แผ่น1!$C$14:$E$15,3,TRUE),IF(H795="คศ.3(2)",VLOOKUP(I795,[1]แผ่น1!$C$11:$E$12,3,TRUE),IF(H795="คศ.4(3)",VLOOKUP(I795,[1]แผ่น1!$C$8:$E$9,3,TRUE),IF(H795="คศ.5(4)",VLOOKUP(I795,[1]แผ่น1!$C$5:$E$6,3,TRUE),0))))))))))</f>
        <v>49330</v>
      </c>
      <c r="L795" s="91">
        <f t="shared" si="70"/>
        <v>0</v>
      </c>
      <c r="M795" s="92">
        <f t="shared" si="71"/>
        <v>0</v>
      </c>
      <c r="N795" s="90">
        <f t="shared" si="72"/>
        <v>51510</v>
      </c>
      <c r="O795" s="93">
        <v>69040</v>
      </c>
      <c r="P795" s="89">
        <f t="shared" si="73"/>
        <v>51510</v>
      </c>
      <c r="Q795" s="89">
        <f t="shared" si="74"/>
        <v>0</v>
      </c>
      <c r="R795" s="315"/>
      <c r="S795" s="316"/>
      <c r="T795" s="70">
        <v>6</v>
      </c>
      <c r="U795" s="318"/>
    </row>
    <row r="796" spans="1:21">
      <c r="A796" s="317">
        <v>786</v>
      </c>
      <c r="B796" s="68" t="s">
        <v>2408</v>
      </c>
      <c r="C796" s="65" t="s">
        <v>19</v>
      </c>
      <c r="D796" s="66" t="s">
        <v>2569</v>
      </c>
      <c r="E796" s="67" t="s">
        <v>2411</v>
      </c>
      <c r="F796" s="68" t="s">
        <v>100</v>
      </c>
      <c r="G796" s="13" t="s">
        <v>2570</v>
      </c>
      <c r="H796" s="69" t="s">
        <v>34</v>
      </c>
      <c r="I796" s="51">
        <v>29750</v>
      </c>
      <c r="J796" s="128">
        <f>IF(H796="ครูผู้ช่วย",VLOOKUP(I796,[1]แผ่น1!$C$17:$E$18,3,TRUE),IF(H796="คศ.1",VLOOKUP(I796,[1]แผ่น1!$C$14:$E$15,3,TRUE),IF(H796="คศ.2",VLOOKUP(I796,[1]แผ่น1!$C$11:$E$12,3,TRUE),IF(H796="คศ.3",VLOOKUP(I796,[1]แผ่น1!$C$8:$E$9,3,TRUE),IF(H796="คศ.4",VLOOKUP(I796,[1]แผ่น1!$C$5:$E$6,3,TRUE),IF(H796="คศ.5",VLOOKUP(I796,[1]แผ่น1!$C$2:$E$3,3,TRUE),IF(H796="คศ.2(1)",VLOOKUP(I796,[1]แผ่น1!$C$14:$E$15,3,TRUE),IF(H796="คศ.3(2)",VLOOKUP(I796,[1]แผ่น1!$C$11:$E$12,3,TRUE),IF(H796="คศ.4(3)",VLOOKUP(I796,[1]แผ่น1!$C$8:$E$9,3,TRUE),IF(H796="คศ.5(4)",VLOOKUP(I796,[1]แผ่น1!$C$5:$E$6,3,TRUE),0))))))))))</f>
        <v>30200</v>
      </c>
      <c r="L796" s="91">
        <f t="shared" si="70"/>
        <v>0</v>
      </c>
      <c r="M796" s="92">
        <f t="shared" si="71"/>
        <v>0</v>
      </c>
      <c r="N796" s="90">
        <f t="shared" si="72"/>
        <v>29750</v>
      </c>
      <c r="O796" s="93">
        <v>58390</v>
      </c>
      <c r="P796" s="89">
        <f t="shared" si="73"/>
        <v>29750</v>
      </c>
      <c r="Q796" s="89">
        <f t="shared" si="74"/>
        <v>0</v>
      </c>
      <c r="R796" s="315"/>
      <c r="S796" s="316"/>
      <c r="T796" s="70">
        <v>6</v>
      </c>
      <c r="U796" s="318"/>
    </row>
    <row r="797" spans="1:21">
      <c r="A797" s="317">
        <v>787</v>
      </c>
      <c r="B797" s="68" t="s">
        <v>2408</v>
      </c>
      <c r="C797" s="65" t="s">
        <v>12</v>
      </c>
      <c r="D797" s="66" t="s">
        <v>2571</v>
      </c>
      <c r="E797" s="67" t="s">
        <v>2572</v>
      </c>
      <c r="F797" s="68" t="s">
        <v>100</v>
      </c>
      <c r="G797" s="13" t="s">
        <v>2573</v>
      </c>
      <c r="H797" s="69" t="s">
        <v>34</v>
      </c>
      <c r="I797" s="51">
        <v>30270</v>
      </c>
      <c r="J797" s="128">
        <f>IF(H797="ครูผู้ช่วย",VLOOKUP(I797,[1]แผ่น1!$C$17:$E$18,3,TRUE),IF(H797="คศ.1",VLOOKUP(I797,[1]แผ่น1!$C$14:$E$15,3,TRUE),IF(H797="คศ.2",VLOOKUP(I797,[1]แผ่น1!$C$11:$E$12,3,TRUE),IF(H797="คศ.3",VLOOKUP(I797,[1]แผ่น1!$C$8:$E$9,3,TRUE),IF(H797="คศ.4",VLOOKUP(I797,[1]แผ่น1!$C$5:$E$6,3,TRUE),IF(H797="คศ.5",VLOOKUP(I797,[1]แผ่น1!$C$2:$E$3,3,TRUE),IF(H797="คศ.2(1)",VLOOKUP(I797,[1]แผ่น1!$C$14:$E$15,3,TRUE),IF(H797="คศ.3(2)",VLOOKUP(I797,[1]แผ่น1!$C$11:$E$12,3,TRUE),IF(H797="คศ.4(3)",VLOOKUP(I797,[1]แผ่น1!$C$8:$E$9,3,TRUE),IF(H797="คศ.5(4)",VLOOKUP(I797,[1]แผ่น1!$C$5:$E$6,3,TRUE),0))))))))))</f>
        <v>35270</v>
      </c>
      <c r="L797" s="91">
        <f t="shared" si="70"/>
        <v>0</v>
      </c>
      <c r="M797" s="92">
        <f t="shared" si="71"/>
        <v>0</v>
      </c>
      <c r="N797" s="90">
        <f t="shared" si="72"/>
        <v>30270</v>
      </c>
      <c r="O797" s="93">
        <v>58390</v>
      </c>
      <c r="P797" s="89">
        <f t="shared" si="73"/>
        <v>30270</v>
      </c>
      <c r="Q797" s="89">
        <f t="shared" si="74"/>
        <v>0</v>
      </c>
      <c r="R797" s="315"/>
      <c r="S797" s="316"/>
      <c r="T797" s="70">
        <v>6</v>
      </c>
      <c r="U797" s="318"/>
    </row>
    <row r="798" spans="1:21">
      <c r="A798" s="317">
        <v>788</v>
      </c>
      <c r="B798" s="68" t="s">
        <v>2408</v>
      </c>
      <c r="C798" s="65" t="s">
        <v>23</v>
      </c>
      <c r="D798" s="66" t="s">
        <v>2574</v>
      </c>
      <c r="E798" s="67" t="s">
        <v>2575</v>
      </c>
      <c r="F798" s="68" t="s">
        <v>100</v>
      </c>
      <c r="G798" s="13" t="s">
        <v>2576</v>
      </c>
      <c r="H798" s="69" t="s">
        <v>18</v>
      </c>
      <c r="I798" s="51">
        <v>61650</v>
      </c>
      <c r="J798" s="128">
        <f>IF(H798="ครูผู้ช่วย",VLOOKUP(I798,[1]แผ่น1!$C$17:$E$18,3,TRUE),IF(H798="คศ.1",VLOOKUP(I798,[1]แผ่น1!$C$14:$E$15,3,TRUE),IF(H798="คศ.2",VLOOKUP(I798,[1]แผ่น1!$C$11:$E$12,3,TRUE),IF(H798="คศ.3",VLOOKUP(I798,[1]แผ่น1!$C$8:$E$9,3,TRUE),IF(H798="คศ.4",VLOOKUP(I798,[1]แผ่น1!$C$5:$E$6,3,TRUE),IF(H798="คศ.5",VLOOKUP(I798,[1]แผ่น1!$C$2:$E$3,3,TRUE),IF(H798="คศ.2(1)",VLOOKUP(I798,[1]แผ่น1!$C$14:$E$15,3,TRUE),IF(H798="คศ.3(2)",VLOOKUP(I798,[1]แผ่น1!$C$11:$E$12,3,TRUE),IF(H798="คศ.4(3)",VLOOKUP(I798,[1]แผ่น1!$C$8:$E$9,3,TRUE),IF(H798="คศ.5(4)",VLOOKUP(I798,[1]แผ่น1!$C$5:$E$6,3,TRUE),0))))))))))</f>
        <v>49330</v>
      </c>
      <c r="L798" s="91">
        <f t="shared" si="70"/>
        <v>0</v>
      </c>
      <c r="M798" s="92">
        <f t="shared" si="71"/>
        <v>0</v>
      </c>
      <c r="N798" s="90">
        <f t="shared" si="72"/>
        <v>61650</v>
      </c>
      <c r="O798" s="93">
        <v>69040</v>
      </c>
      <c r="P798" s="89">
        <f t="shared" si="73"/>
        <v>61650</v>
      </c>
      <c r="Q798" s="89">
        <f t="shared" si="74"/>
        <v>0</v>
      </c>
      <c r="R798" s="315"/>
      <c r="S798" s="316"/>
      <c r="T798" s="70">
        <v>6</v>
      </c>
      <c r="U798" s="318"/>
    </row>
    <row r="799" spans="1:21">
      <c r="A799" s="317">
        <v>789</v>
      </c>
      <c r="B799" s="68" t="s">
        <v>2408</v>
      </c>
      <c r="C799" s="65" t="s">
        <v>12</v>
      </c>
      <c r="D799" s="66" t="s">
        <v>2577</v>
      </c>
      <c r="E799" s="67" t="s">
        <v>2578</v>
      </c>
      <c r="F799" s="68" t="s">
        <v>100</v>
      </c>
      <c r="G799" s="13" t="s">
        <v>2579</v>
      </c>
      <c r="H799" s="69" t="s">
        <v>18</v>
      </c>
      <c r="I799" s="51">
        <v>60070</v>
      </c>
      <c r="J799" s="128">
        <f>IF(H799="ครูผู้ช่วย",VLOOKUP(I799,[1]แผ่น1!$C$17:$E$18,3,TRUE),IF(H799="คศ.1",VLOOKUP(I799,[1]แผ่น1!$C$14:$E$15,3,TRUE),IF(H799="คศ.2",VLOOKUP(I799,[1]แผ่น1!$C$11:$E$12,3,TRUE),IF(H799="คศ.3",VLOOKUP(I799,[1]แผ่น1!$C$8:$E$9,3,TRUE),IF(H799="คศ.4",VLOOKUP(I799,[1]แผ่น1!$C$5:$E$6,3,TRUE),IF(H799="คศ.5",VLOOKUP(I799,[1]แผ่น1!$C$2:$E$3,3,TRUE),IF(H799="คศ.2(1)",VLOOKUP(I799,[1]แผ่น1!$C$14:$E$15,3,TRUE),IF(H799="คศ.3(2)",VLOOKUP(I799,[1]แผ่น1!$C$11:$E$12,3,TRUE),IF(H799="คศ.4(3)",VLOOKUP(I799,[1]แผ่น1!$C$8:$E$9,3,TRUE),IF(H799="คศ.5(4)",VLOOKUP(I799,[1]แผ่น1!$C$5:$E$6,3,TRUE),0))))))))))</f>
        <v>49330</v>
      </c>
      <c r="L799" s="91">
        <f t="shared" si="70"/>
        <v>0</v>
      </c>
      <c r="M799" s="92">
        <f t="shared" si="71"/>
        <v>0</v>
      </c>
      <c r="N799" s="90">
        <f t="shared" si="72"/>
        <v>60070</v>
      </c>
      <c r="O799" s="93">
        <v>69040</v>
      </c>
      <c r="P799" s="89">
        <f t="shared" si="73"/>
        <v>60070</v>
      </c>
      <c r="Q799" s="89">
        <f t="shared" si="74"/>
        <v>0</v>
      </c>
      <c r="R799" s="315"/>
      <c r="S799" s="316"/>
      <c r="T799" s="70">
        <v>6</v>
      </c>
      <c r="U799" s="318"/>
    </row>
    <row r="800" spans="1:21">
      <c r="A800" s="317">
        <v>790</v>
      </c>
      <c r="B800" s="68" t="s">
        <v>2408</v>
      </c>
      <c r="C800" s="65" t="s">
        <v>12</v>
      </c>
      <c r="D800" s="66" t="s">
        <v>2580</v>
      </c>
      <c r="E800" s="67" t="s">
        <v>2581</v>
      </c>
      <c r="F800" s="68" t="s">
        <v>100</v>
      </c>
      <c r="G800" s="13" t="s">
        <v>2582</v>
      </c>
      <c r="H800" s="69" t="s">
        <v>18</v>
      </c>
      <c r="I800" s="51">
        <v>64910</v>
      </c>
      <c r="J800" s="128">
        <f>IF(H800="ครูผู้ช่วย",VLOOKUP(I800,[1]แผ่น1!$C$17:$E$18,3,TRUE),IF(H800="คศ.1",VLOOKUP(I800,[1]แผ่น1!$C$14:$E$15,3,TRUE),IF(H800="คศ.2",VLOOKUP(I800,[1]แผ่น1!$C$11:$E$12,3,TRUE),IF(H800="คศ.3",VLOOKUP(I800,[1]แผ่น1!$C$8:$E$9,3,TRUE),IF(H800="คศ.4",VLOOKUP(I800,[1]แผ่น1!$C$5:$E$6,3,TRUE),IF(H800="คศ.5",VLOOKUP(I800,[1]แผ่น1!$C$2:$E$3,3,TRUE),IF(H800="คศ.2(1)",VLOOKUP(I800,[1]แผ่น1!$C$14:$E$15,3,TRUE),IF(H800="คศ.3(2)",VLOOKUP(I800,[1]แผ่น1!$C$11:$E$12,3,TRUE),IF(H800="คศ.4(3)",VLOOKUP(I800,[1]แผ่น1!$C$8:$E$9,3,TRUE),IF(H800="คศ.5(4)",VLOOKUP(I800,[1]แผ่น1!$C$5:$E$6,3,TRUE),0))))))))))</f>
        <v>49330</v>
      </c>
      <c r="L800" s="91">
        <f t="shared" si="70"/>
        <v>0</v>
      </c>
      <c r="M800" s="92">
        <f t="shared" si="71"/>
        <v>0</v>
      </c>
      <c r="N800" s="90">
        <f t="shared" si="72"/>
        <v>64910</v>
      </c>
      <c r="O800" s="93">
        <v>69040</v>
      </c>
      <c r="P800" s="89">
        <f t="shared" si="73"/>
        <v>64910</v>
      </c>
      <c r="Q800" s="89">
        <f t="shared" si="74"/>
        <v>0</v>
      </c>
      <c r="R800" s="315"/>
      <c r="S800" s="316"/>
      <c r="T800" s="70">
        <v>6</v>
      </c>
      <c r="U800" s="318"/>
    </row>
    <row r="801" spans="1:21">
      <c r="A801" s="317">
        <v>791</v>
      </c>
      <c r="B801" s="68" t="s">
        <v>2408</v>
      </c>
      <c r="C801" s="65" t="s">
        <v>19</v>
      </c>
      <c r="D801" s="66" t="s">
        <v>2583</v>
      </c>
      <c r="E801" s="67" t="s">
        <v>2584</v>
      </c>
      <c r="F801" s="68" t="s">
        <v>100</v>
      </c>
      <c r="G801" s="13" t="s">
        <v>2585</v>
      </c>
      <c r="H801" s="69" t="s">
        <v>98</v>
      </c>
      <c r="I801" s="51">
        <v>19090</v>
      </c>
      <c r="J801" s="128">
        <f>IF(H801="ครูผู้ช่วย",VLOOKUP(I801,[1]แผ่น1!$C$17:$E$18,3,TRUE),IF(H801="คศ.1",VLOOKUP(I801,[1]แผ่น1!$C$14:$E$15,3,TRUE),IF(H801="คศ.2",VLOOKUP(I801,[1]แผ่น1!$C$11:$E$12,3,TRUE),IF(H801="คศ.3",VLOOKUP(I801,[1]แผ่น1!$C$8:$E$9,3,TRUE),IF(H801="คศ.4",VLOOKUP(I801,[1]แผ่น1!$C$5:$E$6,3,TRUE),IF(H801="คศ.5",VLOOKUP(I801,[1]แผ่น1!$C$2:$E$3,3,TRUE),IF(H801="คศ.2(1)",VLOOKUP(I801,[1]แผ่น1!$C$14:$E$15,3,TRUE),IF(H801="คศ.3(2)",VLOOKUP(I801,[1]แผ่น1!$C$11:$E$12,3,TRUE),IF(H801="คศ.4(3)",VLOOKUP(I801,[1]แผ่น1!$C$8:$E$9,3,TRUE),IF(H801="คศ.5(4)",VLOOKUP(I801,[1]แผ่น1!$C$5:$E$6,3,TRUE),0))))))))))</f>
        <v>22780</v>
      </c>
      <c r="L801" s="91">
        <f t="shared" si="70"/>
        <v>0</v>
      </c>
      <c r="M801" s="92">
        <f t="shared" si="71"/>
        <v>0</v>
      </c>
      <c r="N801" s="90">
        <f t="shared" si="72"/>
        <v>19090</v>
      </c>
      <c r="O801" s="93">
        <v>41620</v>
      </c>
      <c r="P801" s="89">
        <f t="shared" si="73"/>
        <v>19090</v>
      </c>
      <c r="Q801" s="89">
        <f t="shared" si="74"/>
        <v>0</v>
      </c>
      <c r="R801" s="315"/>
      <c r="S801" s="316"/>
      <c r="T801" s="70">
        <v>6</v>
      </c>
      <c r="U801" s="318"/>
    </row>
    <row r="802" spans="1:21">
      <c r="A802" s="317">
        <v>792</v>
      </c>
      <c r="B802" s="68" t="s">
        <v>2408</v>
      </c>
      <c r="C802" s="65" t="s">
        <v>12</v>
      </c>
      <c r="D802" s="66" t="s">
        <v>2586</v>
      </c>
      <c r="E802" s="67" t="s">
        <v>2587</v>
      </c>
      <c r="F802" s="68" t="s">
        <v>100</v>
      </c>
      <c r="G802" s="13" t="s">
        <v>2588</v>
      </c>
      <c r="H802" s="69" t="s">
        <v>18</v>
      </c>
      <c r="I802" s="51">
        <v>69040</v>
      </c>
      <c r="J802" s="128">
        <f>IF(H802="ครูผู้ช่วย",VLOOKUP(I802,[1]แผ่น1!$C$17:$E$18,3,TRUE),IF(H802="คศ.1",VLOOKUP(I802,[1]แผ่น1!$C$14:$E$15,3,TRUE),IF(H802="คศ.2",VLOOKUP(I802,[1]แผ่น1!$C$11:$E$12,3,TRUE),IF(H802="คศ.3",VLOOKUP(I802,[1]แผ่น1!$C$8:$E$9,3,TRUE),IF(H802="คศ.4",VLOOKUP(I802,[1]แผ่น1!$C$5:$E$6,3,TRUE),IF(H802="คศ.5",VLOOKUP(I802,[1]แผ่น1!$C$2:$E$3,3,TRUE),IF(H802="คศ.2(1)",VLOOKUP(I802,[1]แผ่น1!$C$14:$E$15,3,TRUE),IF(H802="คศ.3(2)",VLOOKUP(I802,[1]แผ่น1!$C$11:$E$12,3,TRUE),IF(H802="คศ.4(3)",VLOOKUP(I802,[1]แผ่น1!$C$8:$E$9,3,TRUE),IF(H802="คศ.5(4)",VLOOKUP(I802,[1]แผ่น1!$C$5:$E$6,3,TRUE),0))))))))))</f>
        <v>49330</v>
      </c>
      <c r="L802" s="91">
        <f t="shared" si="70"/>
        <v>0</v>
      </c>
      <c r="M802" s="92">
        <f t="shared" si="71"/>
        <v>0</v>
      </c>
      <c r="N802" s="90">
        <f t="shared" si="72"/>
        <v>69040</v>
      </c>
      <c r="O802" s="93">
        <v>69040</v>
      </c>
      <c r="P802" s="89">
        <f t="shared" si="73"/>
        <v>69040</v>
      </c>
      <c r="Q802" s="89">
        <f t="shared" si="74"/>
        <v>0</v>
      </c>
      <c r="R802" s="315"/>
      <c r="S802" s="316"/>
      <c r="T802" s="70">
        <v>6</v>
      </c>
      <c r="U802" s="318"/>
    </row>
    <row r="803" spans="1:21">
      <c r="A803" s="317">
        <v>793</v>
      </c>
      <c r="B803" s="68" t="s">
        <v>2408</v>
      </c>
      <c r="C803" s="65" t="s">
        <v>12</v>
      </c>
      <c r="D803" s="66" t="s">
        <v>2538</v>
      </c>
      <c r="E803" s="67" t="s">
        <v>2589</v>
      </c>
      <c r="F803" s="68" t="s">
        <v>100</v>
      </c>
      <c r="G803" s="13" t="s">
        <v>2590</v>
      </c>
      <c r="H803" s="69" t="s">
        <v>18</v>
      </c>
      <c r="I803" s="51">
        <v>49820</v>
      </c>
      <c r="J803" s="128">
        <f>IF(H803="ครูผู้ช่วย",VLOOKUP(I803,[1]แผ่น1!$C$17:$E$18,3,TRUE),IF(H803="คศ.1",VLOOKUP(I803,[1]แผ่น1!$C$14:$E$15,3,TRUE),IF(H803="คศ.2",VLOOKUP(I803,[1]แผ่น1!$C$11:$E$12,3,TRUE),IF(H803="คศ.3",VLOOKUP(I803,[1]แผ่น1!$C$8:$E$9,3,TRUE),IF(H803="คศ.4",VLOOKUP(I803,[1]แผ่น1!$C$5:$E$6,3,TRUE),IF(H803="คศ.5",VLOOKUP(I803,[1]แผ่น1!$C$2:$E$3,3,TRUE),IF(H803="คศ.2(1)",VLOOKUP(I803,[1]แผ่น1!$C$14:$E$15,3,TRUE),IF(H803="คศ.3(2)",VLOOKUP(I803,[1]แผ่น1!$C$11:$E$12,3,TRUE),IF(H803="คศ.4(3)",VLOOKUP(I803,[1]แผ่น1!$C$8:$E$9,3,TRUE),IF(H803="คศ.5(4)",VLOOKUP(I803,[1]แผ่น1!$C$5:$E$6,3,TRUE),0))))))))))</f>
        <v>49330</v>
      </c>
      <c r="L803" s="91">
        <f t="shared" si="70"/>
        <v>0</v>
      </c>
      <c r="M803" s="92">
        <f t="shared" si="71"/>
        <v>0</v>
      </c>
      <c r="N803" s="90">
        <f t="shared" si="72"/>
        <v>49820</v>
      </c>
      <c r="O803" s="93">
        <v>69040</v>
      </c>
      <c r="P803" s="89">
        <f t="shared" si="73"/>
        <v>49820</v>
      </c>
      <c r="Q803" s="89">
        <f t="shared" si="74"/>
        <v>0</v>
      </c>
      <c r="R803" s="315"/>
      <c r="S803" s="316"/>
      <c r="T803" s="70">
        <v>6</v>
      </c>
      <c r="U803" s="318"/>
    </row>
    <row r="804" spans="1:21">
      <c r="A804" s="317">
        <v>794</v>
      </c>
      <c r="B804" s="68" t="s">
        <v>2408</v>
      </c>
      <c r="C804" s="65" t="s">
        <v>23</v>
      </c>
      <c r="D804" s="66" t="s">
        <v>2591</v>
      </c>
      <c r="E804" s="67" t="s">
        <v>2592</v>
      </c>
      <c r="F804" s="68" t="s">
        <v>100</v>
      </c>
      <c r="G804" s="13" t="s">
        <v>2593</v>
      </c>
      <c r="H804" s="69" t="s">
        <v>18</v>
      </c>
      <c r="I804" s="51">
        <v>64510</v>
      </c>
      <c r="J804" s="128">
        <f>IF(H804="ครูผู้ช่วย",VLOOKUP(I804,[1]แผ่น1!$C$17:$E$18,3,TRUE),IF(H804="คศ.1",VLOOKUP(I804,[1]แผ่น1!$C$14:$E$15,3,TRUE),IF(H804="คศ.2",VLOOKUP(I804,[1]แผ่น1!$C$11:$E$12,3,TRUE),IF(H804="คศ.3",VLOOKUP(I804,[1]แผ่น1!$C$8:$E$9,3,TRUE),IF(H804="คศ.4",VLOOKUP(I804,[1]แผ่น1!$C$5:$E$6,3,TRUE),IF(H804="คศ.5",VLOOKUP(I804,[1]แผ่น1!$C$2:$E$3,3,TRUE),IF(H804="คศ.2(1)",VLOOKUP(I804,[1]แผ่น1!$C$14:$E$15,3,TRUE),IF(H804="คศ.3(2)",VLOOKUP(I804,[1]แผ่น1!$C$11:$E$12,3,TRUE),IF(H804="คศ.4(3)",VLOOKUP(I804,[1]แผ่น1!$C$8:$E$9,3,TRUE),IF(H804="คศ.5(4)",VLOOKUP(I804,[1]แผ่น1!$C$5:$E$6,3,TRUE),0))))))))))</f>
        <v>49330</v>
      </c>
      <c r="L804" s="91">
        <f t="shared" si="70"/>
        <v>0</v>
      </c>
      <c r="M804" s="92">
        <f t="shared" si="71"/>
        <v>0</v>
      </c>
      <c r="N804" s="90">
        <f t="shared" si="72"/>
        <v>64510</v>
      </c>
      <c r="O804" s="93">
        <v>69040</v>
      </c>
      <c r="P804" s="89">
        <f t="shared" si="73"/>
        <v>64510</v>
      </c>
      <c r="Q804" s="89">
        <f t="shared" si="74"/>
        <v>0</v>
      </c>
      <c r="R804" s="315"/>
      <c r="S804" s="316"/>
      <c r="T804" s="70">
        <v>6</v>
      </c>
      <c r="U804" s="318"/>
    </row>
    <row r="805" spans="1:21">
      <c r="A805" s="317">
        <v>795</v>
      </c>
      <c r="B805" s="68" t="s">
        <v>2408</v>
      </c>
      <c r="C805" s="65" t="s">
        <v>12</v>
      </c>
      <c r="D805" s="66" t="s">
        <v>2594</v>
      </c>
      <c r="E805" s="67" t="s">
        <v>2595</v>
      </c>
      <c r="F805" s="68" t="s">
        <v>100</v>
      </c>
      <c r="G805" s="13" t="s">
        <v>2596</v>
      </c>
      <c r="H805" s="69" t="s">
        <v>18</v>
      </c>
      <c r="I805" s="51">
        <v>49300</v>
      </c>
      <c r="J805" s="128">
        <f>IF(H805="ครูผู้ช่วย",VLOOKUP(I805,[1]แผ่น1!$C$17:$E$18,3,TRUE),IF(H805="คศ.1",VLOOKUP(I805,[1]แผ่น1!$C$14:$E$15,3,TRUE),IF(H805="คศ.2",VLOOKUP(I805,[1]แผ่น1!$C$11:$E$12,3,TRUE),IF(H805="คศ.3",VLOOKUP(I805,[1]แผ่น1!$C$8:$E$9,3,TRUE),IF(H805="คศ.4",VLOOKUP(I805,[1]แผ่น1!$C$5:$E$6,3,TRUE),IF(H805="คศ.5",VLOOKUP(I805,[1]แผ่น1!$C$2:$E$3,3,TRUE),IF(H805="คศ.2(1)",VLOOKUP(I805,[1]แผ่น1!$C$14:$E$15,3,TRUE),IF(H805="คศ.3(2)",VLOOKUP(I805,[1]แผ่น1!$C$11:$E$12,3,TRUE),IF(H805="คศ.4(3)",VLOOKUP(I805,[1]แผ่น1!$C$8:$E$9,3,TRUE),IF(H805="คศ.5(4)",VLOOKUP(I805,[1]แผ่น1!$C$5:$E$6,3,TRUE),0))))))))))</f>
        <v>49330</v>
      </c>
      <c r="L805" s="91">
        <f t="shared" si="70"/>
        <v>0</v>
      </c>
      <c r="M805" s="92">
        <f t="shared" si="71"/>
        <v>0</v>
      </c>
      <c r="N805" s="90">
        <f t="shared" si="72"/>
        <v>49300</v>
      </c>
      <c r="O805" s="93">
        <v>69040</v>
      </c>
      <c r="P805" s="89">
        <f t="shared" si="73"/>
        <v>49300</v>
      </c>
      <c r="Q805" s="89">
        <f t="shared" si="74"/>
        <v>0</v>
      </c>
      <c r="R805" s="315"/>
      <c r="S805" s="316"/>
      <c r="T805" s="70">
        <v>6</v>
      </c>
      <c r="U805" s="318"/>
    </row>
    <row r="806" spans="1:21">
      <c r="A806" s="317">
        <v>796</v>
      </c>
      <c r="B806" s="68" t="s">
        <v>2408</v>
      </c>
      <c r="C806" s="65" t="s">
        <v>12</v>
      </c>
      <c r="D806" s="66" t="s">
        <v>1683</v>
      </c>
      <c r="E806" s="67" t="s">
        <v>2597</v>
      </c>
      <c r="F806" s="68" t="s">
        <v>100</v>
      </c>
      <c r="G806" s="13" t="s">
        <v>2598</v>
      </c>
      <c r="H806" s="69" t="s">
        <v>18</v>
      </c>
      <c r="I806" s="51">
        <v>37380</v>
      </c>
      <c r="J806" s="128">
        <f>IF(H806="ครูผู้ช่วย",VLOOKUP(I806,[1]แผ่น1!$C$17:$E$18,3,TRUE),IF(H806="คศ.1",VLOOKUP(I806,[1]แผ่น1!$C$14:$E$15,3,TRUE),IF(H806="คศ.2",VLOOKUP(I806,[1]แผ่น1!$C$11:$E$12,3,TRUE),IF(H806="คศ.3",VLOOKUP(I806,[1]แผ่น1!$C$8:$E$9,3,TRUE),IF(H806="คศ.4",VLOOKUP(I806,[1]แผ่น1!$C$5:$E$6,3,TRUE),IF(H806="คศ.5",VLOOKUP(I806,[1]แผ่น1!$C$2:$E$3,3,TRUE),IF(H806="คศ.2(1)",VLOOKUP(I806,[1]แผ่น1!$C$14:$E$15,3,TRUE),IF(H806="คศ.3(2)",VLOOKUP(I806,[1]แผ่น1!$C$11:$E$12,3,TRUE),IF(H806="คศ.4(3)",VLOOKUP(I806,[1]แผ่น1!$C$8:$E$9,3,TRUE),IF(H806="คศ.5(4)",VLOOKUP(I806,[1]แผ่น1!$C$5:$E$6,3,TRUE),0))))))))))</f>
        <v>37200</v>
      </c>
      <c r="L806" s="91">
        <f t="shared" si="70"/>
        <v>0</v>
      </c>
      <c r="M806" s="92">
        <f t="shared" si="71"/>
        <v>0</v>
      </c>
      <c r="N806" s="90">
        <f t="shared" si="72"/>
        <v>37380</v>
      </c>
      <c r="O806" s="93">
        <v>69040</v>
      </c>
      <c r="P806" s="89">
        <f t="shared" si="73"/>
        <v>37380</v>
      </c>
      <c r="Q806" s="89">
        <f t="shared" si="74"/>
        <v>0</v>
      </c>
      <c r="R806" s="315"/>
      <c r="S806" s="316"/>
      <c r="T806" s="70">
        <v>6</v>
      </c>
      <c r="U806" s="318"/>
    </row>
    <row r="807" spans="1:21">
      <c r="A807" s="317">
        <v>797</v>
      </c>
      <c r="B807" s="68" t="s">
        <v>2408</v>
      </c>
      <c r="C807" s="65" t="s">
        <v>23</v>
      </c>
      <c r="D807" s="66" t="s">
        <v>2599</v>
      </c>
      <c r="E807" s="67" t="s">
        <v>2437</v>
      </c>
      <c r="F807" s="68" t="s">
        <v>100</v>
      </c>
      <c r="G807" s="13" t="s">
        <v>2600</v>
      </c>
      <c r="H807" s="69" t="s">
        <v>18</v>
      </c>
      <c r="I807" s="51">
        <v>56410</v>
      </c>
      <c r="J807" s="128">
        <f>IF(H807="ครูผู้ช่วย",VLOOKUP(I807,[1]แผ่น1!$C$17:$E$18,3,TRUE),IF(H807="คศ.1",VLOOKUP(I807,[1]แผ่น1!$C$14:$E$15,3,TRUE),IF(H807="คศ.2",VLOOKUP(I807,[1]แผ่น1!$C$11:$E$12,3,TRUE),IF(H807="คศ.3",VLOOKUP(I807,[1]แผ่น1!$C$8:$E$9,3,TRUE),IF(H807="คศ.4",VLOOKUP(I807,[1]แผ่น1!$C$5:$E$6,3,TRUE),IF(H807="คศ.5",VLOOKUP(I807,[1]แผ่น1!$C$2:$E$3,3,TRUE),IF(H807="คศ.2(1)",VLOOKUP(I807,[1]แผ่น1!$C$14:$E$15,3,TRUE),IF(H807="คศ.3(2)",VLOOKUP(I807,[1]แผ่น1!$C$11:$E$12,3,TRUE),IF(H807="คศ.4(3)",VLOOKUP(I807,[1]แผ่น1!$C$8:$E$9,3,TRUE),IF(H807="คศ.5(4)",VLOOKUP(I807,[1]แผ่น1!$C$5:$E$6,3,TRUE),0))))))))))</f>
        <v>49330</v>
      </c>
      <c r="L807" s="91">
        <f t="shared" si="70"/>
        <v>0</v>
      </c>
      <c r="M807" s="92">
        <f t="shared" si="71"/>
        <v>0</v>
      </c>
      <c r="N807" s="90">
        <f t="shared" si="72"/>
        <v>56410</v>
      </c>
      <c r="O807" s="93">
        <v>69040</v>
      </c>
      <c r="P807" s="89">
        <f t="shared" si="73"/>
        <v>56410</v>
      </c>
      <c r="Q807" s="89">
        <f t="shared" si="74"/>
        <v>0</v>
      </c>
      <c r="R807" s="315"/>
      <c r="S807" s="316"/>
      <c r="T807" s="70">
        <v>6</v>
      </c>
      <c r="U807" s="318"/>
    </row>
    <row r="808" spans="1:21">
      <c r="A808" s="317">
        <v>798</v>
      </c>
      <c r="B808" s="68" t="s">
        <v>2408</v>
      </c>
      <c r="C808" s="65" t="s">
        <v>12</v>
      </c>
      <c r="D808" s="66" t="s">
        <v>2601</v>
      </c>
      <c r="E808" s="67" t="s">
        <v>318</v>
      </c>
      <c r="F808" s="68" t="s">
        <v>100</v>
      </c>
      <c r="G808" s="13" t="s">
        <v>2602</v>
      </c>
      <c r="H808" s="69" t="s">
        <v>18</v>
      </c>
      <c r="I808" s="51">
        <v>51710</v>
      </c>
      <c r="J808" s="128">
        <f>IF(H808="ครูผู้ช่วย",VLOOKUP(I808,[1]แผ่น1!$C$17:$E$18,3,TRUE),IF(H808="คศ.1",VLOOKUP(I808,[1]แผ่น1!$C$14:$E$15,3,TRUE),IF(H808="คศ.2",VLOOKUP(I808,[1]แผ่น1!$C$11:$E$12,3,TRUE),IF(H808="คศ.3",VLOOKUP(I808,[1]แผ่น1!$C$8:$E$9,3,TRUE),IF(H808="คศ.4",VLOOKUP(I808,[1]แผ่น1!$C$5:$E$6,3,TRUE),IF(H808="คศ.5",VLOOKUP(I808,[1]แผ่น1!$C$2:$E$3,3,TRUE),IF(H808="คศ.2(1)",VLOOKUP(I808,[1]แผ่น1!$C$14:$E$15,3,TRUE),IF(H808="คศ.3(2)",VLOOKUP(I808,[1]แผ่น1!$C$11:$E$12,3,TRUE),IF(H808="คศ.4(3)",VLOOKUP(I808,[1]แผ่น1!$C$8:$E$9,3,TRUE),IF(H808="คศ.5(4)",VLOOKUP(I808,[1]แผ่น1!$C$5:$E$6,3,TRUE),0))))))))))</f>
        <v>49330</v>
      </c>
      <c r="L808" s="91">
        <f t="shared" si="70"/>
        <v>0</v>
      </c>
      <c r="M808" s="92">
        <f t="shared" si="71"/>
        <v>0</v>
      </c>
      <c r="N808" s="90">
        <f t="shared" si="72"/>
        <v>51710</v>
      </c>
      <c r="O808" s="93">
        <v>69040</v>
      </c>
      <c r="P808" s="89">
        <f t="shared" si="73"/>
        <v>51710</v>
      </c>
      <c r="Q808" s="89">
        <f t="shared" si="74"/>
        <v>0</v>
      </c>
      <c r="R808" s="315"/>
      <c r="S808" s="316"/>
      <c r="T808" s="70">
        <v>6</v>
      </c>
      <c r="U808" s="318"/>
    </row>
    <row r="809" spans="1:21">
      <c r="A809" s="317">
        <v>799</v>
      </c>
      <c r="B809" s="68" t="s">
        <v>2408</v>
      </c>
      <c r="C809" s="65" t="s">
        <v>12</v>
      </c>
      <c r="D809" s="66" t="s">
        <v>2603</v>
      </c>
      <c r="E809" s="67" t="s">
        <v>2604</v>
      </c>
      <c r="F809" s="68" t="s">
        <v>100</v>
      </c>
      <c r="G809" s="13" t="s">
        <v>2605</v>
      </c>
      <c r="H809" s="69" t="s">
        <v>18</v>
      </c>
      <c r="I809" s="51">
        <v>59970</v>
      </c>
      <c r="J809" s="128">
        <f>IF(H809="ครูผู้ช่วย",VLOOKUP(I809,[1]แผ่น1!$C$17:$E$18,3,TRUE),IF(H809="คศ.1",VLOOKUP(I809,[1]แผ่น1!$C$14:$E$15,3,TRUE),IF(H809="คศ.2",VLOOKUP(I809,[1]แผ่น1!$C$11:$E$12,3,TRUE),IF(H809="คศ.3",VLOOKUP(I809,[1]แผ่น1!$C$8:$E$9,3,TRUE),IF(H809="คศ.4",VLOOKUP(I809,[1]แผ่น1!$C$5:$E$6,3,TRUE),IF(H809="คศ.5",VLOOKUP(I809,[1]แผ่น1!$C$2:$E$3,3,TRUE),IF(H809="คศ.2(1)",VLOOKUP(I809,[1]แผ่น1!$C$14:$E$15,3,TRUE),IF(H809="คศ.3(2)",VLOOKUP(I809,[1]แผ่น1!$C$11:$E$12,3,TRUE),IF(H809="คศ.4(3)",VLOOKUP(I809,[1]แผ่น1!$C$8:$E$9,3,TRUE),IF(H809="คศ.5(4)",VLOOKUP(I809,[1]แผ่น1!$C$5:$E$6,3,TRUE),0))))))))))</f>
        <v>49330</v>
      </c>
      <c r="L809" s="91">
        <f t="shared" si="70"/>
        <v>0</v>
      </c>
      <c r="M809" s="92">
        <f t="shared" si="71"/>
        <v>0</v>
      </c>
      <c r="N809" s="90">
        <f t="shared" si="72"/>
        <v>59970</v>
      </c>
      <c r="O809" s="93">
        <v>69040</v>
      </c>
      <c r="P809" s="89">
        <f t="shared" si="73"/>
        <v>59970</v>
      </c>
      <c r="Q809" s="89">
        <f t="shared" si="74"/>
        <v>0</v>
      </c>
      <c r="R809" s="315"/>
      <c r="S809" s="316"/>
      <c r="T809" s="70">
        <v>6</v>
      </c>
      <c r="U809" s="318"/>
    </row>
    <row r="810" spans="1:21">
      <c r="A810" s="317">
        <v>800</v>
      </c>
      <c r="B810" s="68" t="s">
        <v>2408</v>
      </c>
      <c r="C810" s="65" t="s">
        <v>23</v>
      </c>
      <c r="D810" s="66" t="s">
        <v>2606</v>
      </c>
      <c r="E810" s="67" t="s">
        <v>2607</v>
      </c>
      <c r="F810" s="68" t="s">
        <v>100</v>
      </c>
      <c r="G810" s="13" t="s">
        <v>2608</v>
      </c>
      <c r="H810" s="69" t="s">
        <v>18</v>
      </c>
      <c r="I810" s="51">
        <v>58960</v>
      </c>
      <c r="J810" s="128">
        <f>IF(H810="ครูผู้ช่วย",VLOOKUP(I810,[1]แผ่น1!$C$17:$E$18,3,TRUE),IF(H810="คศ.1",VLOOKUP(I810,[1]แผ่น1!$C$14:$E$15,3,TRUE),IF(H810="คศ.2",VLOOKUP(I810,[1]แผ่น1!$C$11:$E$12,3,TRUE),IF(H810="คศ.3",VLOOKUP(I810,[1]แผ่น1!$C$8:$E$9,3,TRUE),IF(H810="คศ.4",VLOOKUP(I810,[1]แผ่น1!$C$5:$E$6,3,TRUE),IF(H810="คศ.5",VLOOKUP(I810,[1]แผ่น1!$C$2:$E$3,3,TRUE),IF(H810="คศ.2(1)",VLOOKUP(I810,[1]แผ่น1!$C$14:$E$15,3,TRUE),IF(H810="คศ.3(2)",VLOOKUP(I810,[1]แผ่น1!$C$11:$E$12,3,TRUE),IF(H810="คศ.4(3)",VLOOKUP(I810,[1]แผ่น1!$C$8:$E$9,3,TRUE),IF(H810="คศ.5(4)",VLOOKUP(I810,[1]แผ่น1!$C$5:$E$6,3,TRUE),0))))))))))</f>
        <v>49330</v>
      </c>
      <c r="L810" s="91">
        <f t="shared" si="70"/>
        <v>0</v>
      </c>
      <c r="M810" s="92">
        <f t="shared" si="71"/>
        <v>0</v>
      </c>
      <c r="N810" s="90">
        <f t="shared" si="72"/>
        <v>58960</v>
      </c>
      <c r="O810" s="93">
        <v>69040</v>
      </c>
      <c r="P810" s="89">
        <f t="shared" si="73"/>
        <v>58960</v>
      </c>
      <c r="Q810" s="89">
        <f t="shared" si="74"/>
        <v>0</v>
      </c>
      <c r="R810" s="315"/>
      <c r="S810" s="316"/>
      <c r="T810" s="70">
        <v>6</v>
      </c>
      <c r="U810" s="318"/>
    </row>
    <row r="811" spans="1:21">
      <c r="A811" s="317">
        <v>801</v>
      </c>
      <c r="B811" s="68" t="s">
        <v>2408</v>
      </c>
      <c r="C811" s="65" t="s">
        <v>12</v>
      </c>
      <c r="D811" s="66" t="s">
        <v>2609</v>
      </c>
      <c r="E811" s="67" t="s">
        <v>1626</v>
      </c>
      <c r="F811" s="68" t="s">
        <v>100</v>
      </c>
      <c r="G811" s="13" t="s">
        <v>2610</v>
      </c>
      <c r="H811" s="69" t="s">
        <v>18</v>
      </c>
      <c r="I811" s="51">
        <v>49400</v>
      </c>
      <c r="J811" s="128">
        <f>IF(H811="ครูผู้ช่วย",VLOOKUP(I811,[1]แผ่น1!$C$17:$E$18,3,TRUE),IF(H811="คศ.1",VLOOKUP(I811,[1]แผ่น1!$C$14:$E$15,3,TRUE),IF(H811="คศ.2",VLOOKUP(I811,[1]แผ่น1!$C$11:$E$12,3,TRUE),IF(H811="คศ.3",VLOOKUP(I811,[1]แผ่น1!$C$8:$E$9,3,TRUE),IF(H811="คศ.4",VLOOKUP(I811,[1]แผ่น1!$C$5:$E$6,3,TRUE),IF(H811="คศ.5",VLOOKUP(I811,[1]แผ่น1!$C$2:$E$3,3,TRUE),IF(H811="คศ.2(1)",VLOOKUP(I811,[1]แผ่น1!$C$14:$E$15,3,TRUE),IF(H811="คศ.3(2)",VLOOKUP(I811,[1]แผ่น1!$C$11:$E$12,3,TRUE),IF(H811="คศ.4(3)",VLOOKUP(I811,[1]แผ่น1!$C$8:$E$9,3,TRUE),IF(H811="คศ.5(4)",VLOOKUP(I811,[1]แผ่น1!$C$5:$E$6,3,TRUE),0))))))))))</f>
        <v>49330</v>
      </c>
      <c r="L811" s="91">
        <f t="shared" si="70"/>
        <v>0</v>
      </c>
      <c r="M811" s="92">
        <f t="shared" si="71"/>
        <v>0</v>
      </c>
      <c r="N811" s="90">
        <f t="shared" si="72"/>
        <v>49400</v>
      </c>
      <c r="O811" s="93">
        <v>69040</v>
      </c>
      <c r="P811" s="89">
        <f t="shared" si="73"/>
        <v>49400</v>
      </c>
      <c r="Q811" s="89">
        <f t="shared" si="74"/>
        <v>0</v>
      </c>
      <c r="R811" s="315"/>
      <c r="S811" s="316"/>
      <c r="T811" s="70">
        <v>6</v>
      </c>
      <c r="U811" s="318"/>
    </row>
    <row r="812" spans="1:21">
      <c r="A812" s="317">
        <v>802</v>
      </c>
      <c r="B812" s="68" t="s">
        <v>2408</v>
      </c>
      <c r="C812" s="65" t="s">
        <v>19</v>
      </c>
      <c r="D812" s="72" t="s">
        <v>2611</v>
      </c>
      <c r="E812" s="67" t="s">
        <v>2612</v>
      </c>
      <c r="F812" s="68" t="s">
        <v>100</v>
      </c>
      <c r="G812" s="13" t="s">
        <v>2613</v>
      </c>
      <c r="H812" s="69" t="s">
        <v>18</v>
      </c>
      <c r="I812" s="51">
        <v>32710</v>
      </c>
      <c r="J812" s="128">
        <f>IF(H812="ครูผู้ช่วย",VLOOKUP(I812,[1]แผ่น1!$C$17:$E$18,3,TRUE),IF(H812="คศ.1",VLOOKUP(I812,[1]แผ่น1!$C$14:$E$15,3,TRUE),IF(H812="คศ.2",VLOOKUP(I812,[1]แผ่น1!$C$11:$E$12,3,TRUE),IF(H812="คศ.3",VLOOKUP(I812,[1]แผ่น1!$C$8:$E$9,3,TRUE),IF(H812="คศ.4",VLOOKUP(I812,[1]แผ่น1!$C$5:$E$6,3,TRUE),IF(H812="คศ.5",VLOOKUP(I812,[1]แผ่น1!$C$2:$E$3,3,TRUE),IF(H812="คศ.2(1)",VLOOKUP(I812,[1]แผ่น1!$C$14:$E$15,3,TRUE),IF(H812="คศ.3(2)",VLOOKUP(I812,[1]แผ่น1!$C$11:$E$12,3,TRUE),IF(H812="คศ.4(3)",VLOOKUP(I812,[1]แผ่น1!$C$8:$E$9,3,TRUE),IF(H812="คศ.5(4)",VLOOKUP(I812,[1]แผ่น1!$C$5:$E$6,3,TRUE),0))))))))))</f>
        <v>37200</v>
      </c>
      <c r="L812" s="91">
        <f t="shared" si="70"/>
        <v>0</v>
      </c>
      <c r="M812" s="92">
        <f t="shared" si="71"/>
        <v>0</v>
      </c>
      <c r="N812" s="90">
        <f t="shared" si="72"/>
        <v>32710</v>
      </c>
      <c r="O812" s="93">
        <v>69040</v>
      </c>
      <c r="P812" s="89">
        <f t="shared" si="73"/>
        <v>32710</v>
      </c>
      <c r="Q812" s="89">
        <f t="shared" si="74"/>
        <v>0</v>
      </c>
      <c r="R812" s="315"/>
      <c r="S812" s="316"/>
      <c r="T812" s="70">
        <v>6</v>
      </c>
      <c r="U812" s="318"/>
    </row>
    <row r="813" spans="1:21">
      <c r="A813" s="317">
        <v>803</v>
      </c>
      <c r="B813" s="68" t="s">
        <v>2408</v>
      </c>
      <c r="C813" s="65" t="s">
        <v>19</v>
      </c>
      <c r="D813" s="66" t="s">
        <v>2614</v>
      </c>
      <c r="E813" s="67" t="s">
        <v>2615</v>
      </c>
      <c r="F813" s="68" t="s">
        <v>124</v>
      </c>
      <c r="G813" s="13" t="s">
        <v>2616</v>
      </c>
      <c r="H813" s="69" t="s">
        <v>124</v>
      </c>
      <c r="I813" s="51">
        <v>15800</v>
      </c>
      <c r="J813" s="128">
        <f>IF(H813="ครูผู้ช่วย",VLOOKUP(I813,[1]แผ่น1!$C$17:$E$18,3,TRUE),IF(H813="คศ.1",VLOOKUP(I813,[1]แผ่น1!$C$14:$E$15,3,TRUE),IF(H813="คศ.2",VLOOKUP(I813,[1]แผ่น1!$C$11:$E$12,3,TRUE),IF(H813="คศ.3",VLOOKUP(I813,[1]แผ่น1!$C$8:$E$9,3,TRUE),IF(H813="คศ.4",VLOOKUP(I813,[1]แผ่น1!$C$5:$E$6,3,TRUE),IF(H813="คศ.5",VLOOKUP(I813,[1]แผ่น1!$C$2:$E$3,3,TRUE),IF(H813="คศ.2(1)",VLOOKUP(I813,[1]แผ่น1!$C$14:$E$15,3,TRUE),IF(H813="คศ.3(2)",VLOOKUP(I813,[1]แผ่น1!$C$11:$E$12,3,TRUE),IF(H813="คศ.4(3)",VLOOKUP(I813,[1]แผ่น1!$C$8:$E$9,3,TRUE),IF(H813="คศ.5(4)",VLOOKUP(I813,[1]แผ่น1!$C$5:$E$6,3,TRUE),0))))))))))</f>
        <v>17480</v>
      </c>
      <c r="L813" s="91">
        <f t="shared" si="70"/>
        <v>0</v>
      </c>
      <c r="M813" s="92">
        <f t="shared" si="71"/>
        <v>0</v>
      </c>
      <c r="N813" s="90">
        <f t="shared" si="72"/>
        <v>15800</v>
      </c>
      <c r="O813" s="93">
        <v>24750</v>
      </c>
      <c r="P813" s="89">
        <f t="shared" si="73"/>
        <v>15800</v>
      </c>
      <c r="Q813" s="89">
        <f t="shared" si="74"/>
        <v>0</v>
      </c>
      <c r="R813" s="315"/>
      <c r="S813" s="316"/>
      <c r="T813" s="70">
        <v>6</v>
      </c>
      <c r="U813" s="318"/>
    </row>
    <row r="814" spans="1:21">
      <c r="A814" s="317">
        <v>804</v>
      </c>
      <c r="B814" s="68" t="s">
        <v>2408</v>
      </c>
      <c r="C814" s="65" t="s">
        <v>12</v>
      </c>
      <c r="D814" s="66" t="s">
        <v>2617</v>
      </c>
      <c r="E814" s="67" t="s">
        <v>2618</v>
      </c>
      <c r="F814" s="68" t="s">
        <v>100</v>
      </c>
      <c r="G814" s="13" t="s">
        <v>2619</v>
      </c>
      <c r="H814" s="69" t="s">
        <v>18</v>
      </c>
      <c r="I814" s="51">
        <v>56510</v>
      </c>
      <c r="J814" s="128">
        <f>IF(H814="ครูผู้ช่วย",VLOOKUP(I814,[1]แผ่น1!$C$17:$E$18,3,TRUE),IF(H814="คศ.1",VLOOKUP(I814,[1]แผ่น1!$C$14:$E$15,3,TRUE),IF(H814="คศ.2",VLOOKUP(I814,[1]แผ่น1!$C$11:$E$12,3,TRUE),IF(H814="คศ.3",VLOOKUP(I814,[1]แผ่น1!$C$8:$E$9,3,TRUE),IF(H814="คศ.4",VLOOKUP(I814,[1]แผ่น1!$C$5:$E$6,3,TRUE),IF(H814="คศ.5",VLOOKUP(I814,[1]แผ่น1!$C$2:$E$3,3,TRUE),IF(H814="คศ.2(1)",VLOOKUP(I814,[1]แผ่น1!$C$14:$E$15,3,TRUE),IF(H814="คศ.3(2)",VLOOKUP(I814,[1]แผ่น1!$C$11:$E$12,3,TRUE),IF(H814="คศ.4(3)",VLOOKUP(I814,[1]แผ่น1!$C$8:$E$9,3,TRUE),IF(H814="คศ.5(4)",VLOOKUP(I814,[1]แผ่น1!$C$5:$E$6,3,TRUE),0))))))))))</f>
        <v>49330</v>
      </c>
      <c r="L814" s="91">
        <f t="shared" si="70"/>
        <v>0</v>
      </c>
      <c r="M814" s="92">
        <f t="shared" si="71"/>
        <v>0</v>
      </c>
      <c r="N814" s="90">
        <f t="shared" si="72"/>
        <v>56510</v>
      </c>
      <c r="O814" s="93">
        <v>69040</v>
      </c>
      <c r="P814" s="89">
        <f t="shared" si="73"/>
        <v>56510</v>
      </c>
      <c r="Q814" s="89">
        <f t="shared" si="74"/>
        <v>0</v>
      </c>
      <c r="R814" s="315"/>
      <c r="S814" s="316"/>
      <c r="T814" s="70">
        <v>6</v>
      </c>
      <c r="U814" s="318"/>
    </row>
    <row r="815" spans="1:21">
      <c r="A815" s="317">
        <v>805</v>
      </c>
      <c r="B815" s="68" t="s">
        <v>2408</v>
      </c>
      <c r="C815" s="65" t="s">
        <v>12</v>
      </c>
      <c r="D815" s="66" t="s">
        <v>2620</v>
      </c>
      <c r="E815" s="67" t="s">
        <v>331</v>
      </c>
      <c r="F815" s="68" t="s">
        <v>100</v>
      </c>
      <c r="G815" s="13" t="s">
        <v>2621</v>
      </c>
      <c r="H815" s="69" t="s">
        <v>18</v>
      </c>
      <c r="I815" s="51">
        <v>60070</v>
      </c>
      <c r="J815" s="128">
        <f>IF(H815="ครูผู้ช่วย",VLOOKUP(I815,[1]แผ่น1!$C$17:$E$18,3,TRUE),IF(H815="คศ.1",VLOOKUP(I815,[1]แผ่น1!$C$14:$E$15,3,TRUE),IF(H815="คศ.2",VLOOKUP(I815,[1]แผ่น1!$C$11:$E$12,3,TRUE),IF(H815="คศ.3",VLOOKUP(I815,[1]แผ่น1!$C$8:$E$9,3,TRUE),IF(H815="คศ.4",VLOOKUP(I815,[1]แผ่น1!$C$5:$E$6,3,TRUE),IF(H815="คศ.5",VLOOKUP(I815,[1]แผ่น1!$C$2:$E$3,3,TRUE),IF(H815="คศ.2(1)",VLOOKUP(I815,[1]แผ่น1!$C$14:$E$15,3,TRUE),IF(H815="คศ.3(2)",VLOOKUP(I815,[1]แผ่น1!$C$11:$E$12,3,TRUE),IF(H815="คศ.4(3)",VLOOKUP(I815,[1]แผ่น1!$C$8:$E$9,3,TRUE),IF(H815="คศ.5(4)",VLOOKUP(I815,[1]แผ่น1!$C$5:$E$6,3,TRUE),0))))))))))</f>
        <v>49330</v>
      </c>
      <c r="L815" s="91">
        <f t="shared" si="70"/>
        <v>0</v>
      </c>
      <c r="M815" s="92">
        <f t="shared" si="71"/>
        <v>0</v>
      </c>
      <c r="N815" s="90">
        <f t="shared" si="72"/>
        <v>60070</v>
      </c>
      <c r="O815" s="93">
        <v>69040</v>
      </c>
      <c r="P815" s="89">
        <f t="shared" si="73"/>
        <v>60070</v>
      </c>
      <c r="Q815" s="89">
        <f t="shared" si="74"/>
        <v>0</v>
      </c>
      <c r="R815" s="315"/>
      <c r="S815" s="316"/>
      <c r="T815" s="70">
        <v>6</v>
      </c>
      <c r="U815" s="318"/>
    </row>
    <row r="816" spans="1:21">
      <c r="A816" s="317">
        <v>806</v>
      </c>
      <c r="B816" s="68" t="s">
        <v>2408</v>
      </c>
      <c r="C816" s="65" t="s">
        <v>19</v>
      </c>
      <c r="D816" s="66" t="s">
        <v>2522</v>
      </c>
      <c r="E816" s="67" t="s">
        <v>2622</v>
      </c>
      <c r="F816" s="68" t="s">
        <v>100</v>
      </c>
      <c r="G816" s="13" t="s">
        <v>2623</v>
      </c>
      <c r="H816" s="69" t="s">
        <v>18</v>
      </c>
      <c r="I816" s="51">
        <v>39830</v>
      </c>
      <c r="J816" s="128">
        <f>IF(H816="ครูผู้ช่วย",VLOOKUP(I816,[1]แผ่น1!$C$17:$E$18,3,TRUE),IF(H816="คศ.1",VLOOKUP(I816,[1]แผ่น1!$C$14:$E$15,3,TRUE),IF(H816="คศ.2",VLOOKUP(I816,[1]แผ่น1!$C$11:$E$12,3,TRUE),IF(H816="คศ.3",VLOOKUP(I816,[1]แผ่น1!$C$8:$E$9,3,TRUE),IF(H816="คศ.4",VLOOKUP(I816,[1]แผ่น1!$C$5:$E$6,3,TRUE),IF(H816="คศ.5",VLOOKUP(I816,[1]แผ่น1!$C$2:$E$3,3,TRUE),IF(H816="คศ.2(1)",VLOOKUP(I816,[1]แผ่น1!$C$14:$E$15,3,TRUE),IF(H816="คศ.3(2)",VLOOKUP(I816,[1]แผ่น1!$C$11:$E$12,3,TRUE),IF(H816="คศ.4(3)",VLOOKUP(I816,[1]แผ่น1!$C$8:$E$9,3,TRUE),IF(H816="คศ.5(4)",VLOOKUP(I816,[1]แผ่น1!$C$5:$E$6,3,TRUE),0))))))))))</f>
        <v>37200</v>
      </c>
      <c r="L816" s="91">
        <f t="shared" si="70"/>
        <v>0</v>
      </c>
      <c r="M816" s="92">
        <f t="shared" si="71"/>
        <v>0</v>
      </c>
      <c r="N816" s="90">
        <f t="shared" si="72"/>
        <v>39830</v>
      </c>
      <c r="O816" s="93">
        <v>69040</v>
      </c>
      <c r="P816" s="89">
        <f t="shared" si="73"/>
        <v>39830</v>
      </c>
      <c r="Q816" s="89">
        <f t="shared" si="74"/>
        <v>0</v>
      </c>
      <c r="R816" s="315"/>
      <c r="S816" s="316"/>
      <c r="T816" s="70">
        <v>6</v>
      </c>
      <c r="U816" s="318"/>
    </row>
    <row r="817" spans="1:21">
      <c r="A817" s="317">
        <v>807</v>
      </c>
      <c r="B817" s="68" t="s">
        <v>2408</v>
      </c>
      <c r="C817" s="65" t="s">
        <v>12</v>
      </c>
      <c r="D817" s="66" t="s">
        <v>2624</v>
      </c>
      <c r="E817" s="67" t="s">
        <v>825</v>
      </c>
      <c r="F817" s="68" t="s">
        <v>100</v>
      </c>
      <c r="G817" s="13" t="s">
        <v>2625</v>
      </c>
      <c r="H817" s="69" t="s">
        <v>18</v>
      </c>
      <c r="I817" s="51">
        <v>49500</v>
      </c>
      <c r="J817" s="128">
        <f>IF(H817="ครูผู้ช่วย",VLOOKUP(I817,[1]แผ่น1!$C$17:$E$18,3,TRUE),IF(H817="คศ.1",VLOOKUP(I817,[1]แผ่น1!$C$14:$E$15,3,TRUE),IF(H817="คศ.2",VLOOKUP(I817,[1]แผ่น1!$C$11:$E$12,3,TRUE),IF(H817="คศ.3",VLOOKUP(I817,[1]แผ่น1!$C$8:$E$9,3,TRUE),IF(H817="คศ.4",VLOOKUP(I817,[1]แผ่น1!$C$5:$E$6,3,TRUE),IF(H817="คศ.5",VLOOKUP(I817,[1]แผ่น1!$C$2:$E$3,3,TRUE),IF(H817="คศ.2(1)",VLOOKUP(I817,[1]แผ่น1!$C$14:$E$15,3,TRUE),IF(H817="คศ.3(2)",VLOOKUP(I817,[1]แผ่น1!$C$11:$E$12,3,TRUE),IF(H817="คศ.4(3)",VLOOKUP(I817,[1]แผ่น1!$C$8:$E$9,3,TRUE),IF(H817="คศ.5(4)",VLOOKUP(I817,[1]แผ่น1!$C$5:$E$6,3,TRUE),0))))))))))</f>
        <v>49330</v>
      </c>
      <c r="L817" s="91">
        <f t="shared" si="70"/>
        <v>0</v>
      </c>
      <c r="M817" s="92">
        <f t="shared" si="71"/>
        <v>0</v>
      </c>
      <c r="N817" s="90">
        <f t="shared" si="72"/>
        <v>49500</v>
      </c>
      <c r="O817" s="93">
        <v>69040</v>
      </c>
      <c r="P817" s="89">
        <f t="shared" si="73"/>
        <v>49500</v>
      </c>
      <c r="Q817" s="89">
        <f t="shared" si="74"/>
        <v>0</v>
      </c>
      <c r="R817" s="315"/>
      <c r="S817" s="316"/>
      <c r="T817" s="70">
        <v>6</v>
      </c>
      <c r="U817" s="318"/>
    </row>
    <row r="818" spans="1:21">
      <c r="A818" s="317">
        <v>808</v>
      </c>
      <c r="B818" s="68" t="s">
        <v>2408</v>
      </c>
      <c r="C818" s="65" t="s">
        <v>19</v>
      </c>
      <c r="D818" s="66" t="s">
        <v>2626</v>
      </c>
      <c r="E818" s="67" t="s">
        <v>2627</v>
      </c>
      <c r="F818" s="68" t="s">
        <v>124</v>
      </c>
      <c r="G818" s="13" t="s">
        <v>2628</v>
      </c>
      <c r="H818" s="69" t="s">
        <v>124</v>
      </c>
      <c r="I818" s="51">
        <v>15800</v>
      </c>
      <c r="J818" s="128">
        <f>IF(H818="ครูผู้ช่วย",VLOOKUP(I818,[1]แผ่น1!$C$17:$E$18,3,TRUE),IF(H818="คศ.1",VLOOKUP(I818,[1]แผ่น1!$C$14:$E$15,3,TRUE),IF(H818="คศ.2",VLOOKUP(I818,[1]แผ่น1!$C$11:$E$12,3,TRUE),IF(H818="คศ.3",VLOOKUP(I818,[1]แผ่น1!$C$8:$E$9,3,TRUE),IF(H818="คศ.4",VLOOKUP(I818,[1]แผ่น1!$C$5:$E$6,3,TRUE),IF(H818="คศ.5",VLOOKUP(I818,[1]แผ่น1!$C$2:$E$3,3,TRUE),IF(H818="คศ.2(1)",VLOOKUP(I818,[1]แผ่น1!$C$14:$E$15,3,TRUE),IF(H818="คศ.3(2)",VLOOKUP(I818,[1]แผ่น1!$C$11:$E$12,3,TRUE),IF(H818="คศ.4(3)",VLOOKUP(I818,[1]แผ่น1!$C$8:$E$9,3,TRUE),IF(H818="คศ.5(4)",VLOOKUP(I818,[1]แผ่น1!$C$5:$E$6,3,TRUE),0))))))))))</f>
        <v>17480</v>
      </c>
      <c r="L818" s="91">
        <f t="shared" si="70"/>
        <v>0</v>
      </c>
      <c r="M818" s="92">
        <f t="shared" si="71"/>
        <v>0</v>
      </c>
      <c r="N818" s="90">
        <f t="shared" si="72"/>
        <v>15800</v>
      </c>
      <c r="O818" s="93">
        <v>24750</v>
      </c>
      <c r="P818" s="89">
        <f t="shared" si="73"/>
        <v>15800</v>
      </c>
      <c r="Q818" s="89">
        <f t="shared" si="74"/>
        <v>0</v>
      </c>
      <c r="R818" s="315"/>
      <c r="S818" s="316"/>
      <c r="T818" s="70">
        <v>6</v>
      </c>
      <c r="U818" s="318"/>
    </row>
    <row r="819" spans="1:21">
      <c r="A819" s="317">
        <v>809</v>
      </c>
      <c r="B819" s="68" t="s">
        <v>2408</v>
      </c>
      <c r="C819" s="65" t="s">
        <v>12</v>
      </c>
      <c r="D819" s="66" t="s">
        <v>42</v>
      </c>
      <c r="E819" s="67" t="s">
        <v>2629</v>
      </c>
      <c r="F819" s="68" t="s">
        <v>100</v>
      </c>
      <c r="G819" s="13" t="s">
        <v>2630</v>
      </c>
      <c r="H819" s="69" t="s">
        <v>18</v>
      </c>
      <c r="I819" s="51">
        <v>45960</v>
      </c>
      <c r="J819" s="128">
        <f>IF(H819="ครูผู้ช่วย",VLOOKUP(I819,[1]แผ่น1!$C$17:$E$18,3,TRUE),IF(H819="คศ.1",VLOOKUP(I819,[1]แผ่น1!$C$14:$E$15,3,TRUE),IF(H819="คศ.2",VLOOKUP(I819,[1]แผ่น1!$C$11:$E$12,3,TRUE),IF(H819="คศ.3",VLOOKUP(I819,[1]แผ่น1!$C$8:$E$9,3,TRUE),IF(H819="คศ.4",VLOOKUP(I819,[1]แผ่น1!$C$5:$E$6,3,TRUE),IF(H819="คศ.5",VLOOKUP(I819,[1]แผ่น1!$C$2:$E$3,3,TRUE),IF(H819="คศ.2(1)",VLOOKUP(I819,[1]แผ่น1!$C$14:$E$15,3,TRUE),IF(H819="คศ.3(2)",VLOOKUP(I819,[1]แผ่น1!$C$11:$E$12,3,TRUE),IF(H819="คศ.4(3)",VLOOKUP(I819,[1]แผ่น1!$C$8:$E$9,3,TRUE),IF(H819="คศ.5(4)",VLOOKUP(I819,[1]แผ่น1!$C$5:$E$6,3,TRUE),0))))))))))</f>
        <v>49330</v>
      </c>
      <c r="L819" s="91">
        <f t="shared" si="70"/>
        <v>0</v>
      </c>
      <c r="M819" s="92">
        <f t="shared" si="71"/>
        <v>0</v>
      </c>
      <c r="N819" s="90">
        <f t="shared" si="72"/>
        <v>45960</v>
      </c>
      <c r="O819" s="93">
        <v>69040</v>
      </c>
      <c r="P819" s="89">
        <f t="shared" si="73"/>
        <v>45960</v>
      </c>
      <c r="Q819" s="89">
        <f t="shared" si="74"/>
        <v>0</v>
      </c>
      <c r="R819" s="315"/>
      <c r="S819" s="316"/>
      <c r="T819" s="70">
        <v>6</v>
      </c>
      <c r="U819" s="318"/>
    </row>
    <row r="820" spans="1:21">
      <c r="A820" s="317">
        <v>810</v>
      </c>
      <c r="B820" s="68" t="s">
        <v>2408</v>
      </c>
      <c r="C820" s="65" t="s">
        <v>23</v>
      </c>
      <c r="D820" s="66" t="s">
        <v>2631</v>
      </c>
      <c r="E820" s="67" t="s">
        <v>2632</v>
      </c>
      <c r="F820" s="68" t="s">
        <v>100</v>
      </c>
      <c r="G820" s="13" t="s">
        <v>2633</v>
      </c>
      <c r="H820" s="69" t="s">
        <v>18</v>
      </c>
      <c r="I820" s="51">
        <v>60070</v>
      </c>
      <c r="J820" s="128">
        <f>IF(H820="ครูผู้ช่วย",VLOOKUP(I820,[1]แผ่น1!$C$17:$E$18,3,TRUE),IF(H820="คศ.1",VLOOKUP(I820,[1]แผ่น1!$C$14:$E$15,3,TRUE),IF(H820="คศ.2",VLOOKUP(I820,[1]แผ่น1!$C$11:$E$12,3,TRUE),IF(H820="คศ.3",VLOOKUP(I820,[1]แผ่น1!$C$8:$E$9,3,TRUE),IF(H820="คศ.4",VLOOKUP(I820,[1]แผ่น1!$C$5:$E$6,3,TRUE),IF(H820="คศ.5",VLOOKUP(I820,[1]แผ่น1!$C$2:$E$3,3,TRUE),IF(H820="คศ.2(1)",VLOOKUP(I820,[1]แผ่น1!$C$14:$E$15,3,TRUE),IF(H820="คศ.3(2)",VLOOKUP(I820,[1]แผ่น1!$C$11:$E$12,3,TRUE),IF(H820="คศ.4(3)",VLOOKUP(I820,[1]แผ่น1!$C$8:$E$9,3,TRUE),IF(H820="คศ.5(4)",VLOOKUP(I820,[1]แผ่น1!$C$5:$E$6,3,TRUE),0))))))))))</f>
        <v>49330</v>
      </c>
      <c r="L820" s="91">
        <f t="shared" si="70"/>
        <v>0</v>
      </c>
      <c r="M820" s="92">
        <f t="shared" si="71"/>
        <v>0</v>
      </c>
      <c r="N820" s="90">
        <f t="shared" si="72"/>
        <v>60070</v>
      </c>
      <c r="O820" s="93">
        <v>69040</v>
      </c>
      <c r="P820" s="89">
        <f t="shared" si="73"/>
        <v>60070</v>
      </c>
      <c r="Q820" s="89">
        <f t="shared" si="74"/>
        <v>0</v>
      </c>
      <c r="R820" s="315"/>
      <c r="S820" s="316"/>
      <c r="T820" s="70">
        <v>6</v>
      </c>
      <c r="U820" s="318"/>
    </row>
    <row r="821" spans="1:21">
      <c r="A821" s="317">
        <v>811</v>
      </c>
      <c r="B821" s="68" t="s">
        <v>2408</v>
      </c>
      <c r="C821" s="65" t="s">
        <v>12</v>
      </c>
      <c r="D821" s="66" t="s">
        <v>1250</v>
      </c>
      <c r="E821" s="67" t="s">
        <v>1725</v>
      </c>
      <c r="F821" s="68" t="s">
        <v>100</v>
      </c>
      <c r="G821" s="13" t="s">
        <v>2634</v>
      </c>
      <c r="H821" s="69" t="s">
        <v>18</v>
      </c>
      <c r="I821" s="51">
        <v>61550</v>
      </c>
      <c r="J821" s="128">
        <f>IF(H821="ครูผู้ช่วย",VLOOKUP(I821,[1]แผ่น1!$C$17:$E$18,3,TRUE),IF(H821="คศ.1",VLOOKUP(I821,[1]แผ่น1!$C$14:$E$15,3,TRUE),IF(H821="คศ.2",VLOOKUP(I821,[1]แผ่น1!$C$11:$E$12,3,TRUE),IF(H821="คศ.3",VLOOKUP(I821,[1]แผ่น1!$C$8:$E$9,3,TRUE),IF(H821="คศ.4",VLOOKUP(I821,[1]แผ่น1!$C$5:$E$6,3,TRUE),IF(H821="คศ.5",VLOOKUP(I821,[1]แผ่น1!$C$2:$E$3,3,TRUE),IF(H821="คศ.2(1)",VLOOKUP(I821,[1]แผ่น1!$C$14:$E$15,3,TRUE),IF(H821="คศ.3(2)",VLOOKUP(I821,[1]แผ่น1!$C$11:$E$12,3,TRUE),IF(H821="คศ.4(3)",VLOOKUP(I821,[1]แผ่น1!$C$8:$E$9,3,TRUE),IF(H821="คศ.5(4)",VLOOKUP(I821,[1]แผ่น1!$C$5:$E$6,3,TRUE),0))))))))))</f>
        <v>49330</v>
      </c>
      <c r="L821" s="91">
        <f t="shared" si="70"/>
        <v>0</v>
      </c>
      <c r="M821" s="92">
        <f t="shared" si="71"/>
        <v>0</v>
      </c>
      <c r="N821" s="90">
        <f t="shared" si="72"/>
        <v>61550</v>
      </c>
      <c r="O821" s="93">
        <v>69040</v>
      </c>
      <c r="P821" s="89">
        <f t="shared" si="73"/>
        <v>61550</v>
      </c>
      <c r="Q821" s="89">
        <f t="shared" si="74"/>
        <v>0</v>
      </c>
      <c r="R821" s="315"/>
      <c r="S821" s="316"/>
      <c r="T821" s="70">
        <v>6</v>
      </c>
      <c r="U821" s="318"/>
    </row>
    <row r="822" spans="1:21">
      <c r="A822" s="317">
        <v>812</v>
      </c>
      <c r="B822" s="68" t="s">
        <v>2408</v>
      </c>
      <c r="C822" s="65" t="s">
        <v>12</v>
      </c>
      <c r="D822" s="66" t="s">
        <v>2635</v>
      </c>
      <c r="E822" s="67" t="s">
        <v>2636</v>
      </c>
      <c r="F822" s="68" t="s">
        <v>100</v>
      </c>
      <c r="G822" s="13" t="s">
        <v>2637</v>
      </c>
      <c r="H822" s="69" t="s">
        <v>18</v>
      </c>
      <c r="I822" s="51">
        <v>38080</v>
      </c>
      <c r="J822" s="128">
        <f>IF(H822="ครูผู้ช่วย",VLOOKUP(I822,[1]แผ่น1!$C$17:$E$18,3,TRUE),IF(H822="คศ.1",VLOOKUP(I822,[1]แผ่น1!$C$14:$E$15,3,TRUE),IF(H822="คศ.2",VLOOKUP(I822,[1]แผ่น1!$C$11:$E$12,3,TRUE),IF(H822="คศ.3",VLOOKUP(I822,[1]แผ่น1!$C$8:$E$9,3,TRUE),IF(H822="คศ.4",VLOOKUP(I822,[1]แผ่น1!$C$5:$E$6,3,TRUE),IF(H822="คศ.5",VLOOKUP(I822,[1]แผ่น1!$C$2:$E$3,3,TRUE),IF(H822="คศ.2(1)",VLOOKUP(I822,[1]แผ่น1!$C$14:$E$15,3,TRUE),IF(H822="คศ.3(2)",VLOOKUP(I822,[1]แผ่น1!$C$11:$E$12,3,TRUE),IF(H822="คศ.4(3)",VLOOKUP(I822,[1]แผ่น1!$C$8:$E$9,3,TRUE),IF(H822="คศ.5(4)",VLOOKUP(I822,[1]แผ่น1!$C$5:$E$6,3,TRUE),0))))))))))</f>
        <v>37200</v>
      </c>
      <c r="L822" s="91">
        <f t="shared" si="70"/>
        <v>0</v>
      </c>
      <c r="M822" s="92">
        <f t="shared" si="71"/>
        <v>0</v>
      </c>
      <c r="N822" s="90">
        <f t="shared" si="72"/>
        <v>38080</v>
      </c>
      <c r="O822" s="93">
        <v>69040</v>
      </c>
      <c r="P822" s="89">
        <f t="shared" si="73"/>
        <v>38080</v>
      </c>
      <c r="Q822" s="89">
        <f t="shared" si="74"/>
        <v>0</v>
      </c>
      <c r="R822" s="315"/>
      <c r="S822" s="316"/>
      <c r="T822" s="70">
        <v>6</v>
      </c>
      <c r="U822" s="318"/>
    </row>
    <row r="823" spans="1:21">
      <c r="A823" s="317">
        <v>813</v>
      </c>
      <c r="B823" s="68" t="s">
        <v>2408</v>
      </c>
      <c r="C823" s="65" t="s">
        <v>12</v>
      </c>
      <c r="D823" s="66" t="s">
        <v>2638</v>
      </c>
      <c r="E823" s="67" t="s">
        <v>2639</v>
      </c>
      <c r="F823" s="68" t="s">
        <v>100</v>
      </c>
      <c r="G823" s="13" t="s">
        <v>2640</v>
      </c>
      <c r="H823" s="69" t="s">
        <v>18</v>
      </c>
      <c r="I823" s="51">
        <v>47530</v>
      </c>
      <c r="J823" s="128">
        <f>IF(H823="ครูผู้ช่วย",VLOOKUP(I823,[1]แผ่น1!$C$17:$E$18,3,TRUE),IF(H823="คศ.1",VLOOKUP(I823,[1]แผ่น1!$C$14:$E$15,3,TRUE),IF(H823="คศ.2",VLOOKUP(I823,[1]แผ่น1!$C$11:$E$12,3,TRUE),IF(H823="คศ.3",VLOOKUP(I823,[1]แผ่น1!$C$8:$E$9,3,TRUE),IF(H823="คศ.4",VLOOKUP(I823,[1]แผ่น1!$C$5:$E$6,3,TRUE),IF(H823="คศ.5",VLOOKUP(I823,[1]แผ่น1!$C$2:$E$3,3,TRUE),IF(H823="คศ.2(1)",VLOOKUP(I823,[1]แผ่น1!$C$14:$E$15,3,TRUE),IF(H823="คศ.3(2)",VLOOKUP(I823,[1]แผ่น1!$C$11:$E$12,3,TRUE),IF(H823="คศ.4(3)",VLOOKUP(I823,[1]แผ่น1!$C$8:$E$9,3,TRUE),IF(H823="คศ.5(4)",VLOOKUP(I823,[1]แผ่น1!$C$5:$E$6,3,TRUE),0))))))))))</f>
        <v>49330</v>
      </c>
      <c r="L823" s="91">
        <f t="shared" si="70"/>
        <v>0</v>
      </c>
      <c r="M823" s="92">
        <f t="shared" si="71"/>
        <v>0</v>
      </c>
      <c r="N823" s="90">
        <f t="shared" si="72"/>
        <v>47530</v>
      </c>
      <c r="O823" s="93">
        <v>69040</v>
      </c>
      <c r="P823" s="89">
        <f t="shared" si="73"/>
        <v>47530</v>
      </c>
      <c r="Q823" s="89">
        <f t="shared" si="74"/>
        <v>0</v>
      </c>
      <c r="R823" s="315"/>
      <c r="S823" s="316"/>
      <c r="T823" s="70">
        <v>6</v>
      </c>
      <c r="U823" s="318"/>
    </row>
    <row r="824" spans="1:21">
      <c r="A824" s="317">
        <v>814</v>
      </c>
      <c r="B824" s="68" t="s">
        <v>2408</v>
      </c>
      <c r="C824" s="65" t="s">
        <v>12</v>
      </c>
      <c r="D824" s="66" t="s">
        <v>2641</v>
      </c>
      <c r="E824" s="67" t="s">
        <v>2642</v>
      </c>
      <c r="F824" s="68" t="s">
        <v>100</v>
      </c>
      <c r="G824" s="13" t="s">
        <v>2643</v>
      </c>
      <c r="H824" s="69" t="s">
        <v>18</v>
      </c>
      <c r="I824" s="51">
        <v>44990</v>
      </c>
      <c r="J824" s="128">
        <f>IF(H824="ครูผู้ช่วย",VLOOKUP(I824,[1]แผ่น1!$C$17:$E$18,3,TRUE),IF(H824="คศ.1",VLOOKUP(I824,[1]แผ่น1!$C$14:$E$15,3,TRUE),IF(H824="คศ.2",VLOOKUP(I824,[1]แผ่น1!$C$11:$E$12,3,TRUE),IF(H824="คศ.3",VLOOKUP(I824,[1]แผ่น1!$C$8:$E$9,3,TRUE),IF(H824="คศ.4",VLOOKUP(I824,[1]แผ่น1!$C$5:$E$6,3,TRUE),IF(H824="คศ.5",VLOOKUP(I824,[1]แผ่น1!$C$2:$E$3,3,TRUE),IF(H824="คศ.2(1)",VLOOKUP(I824,[1]แผ่น1!$C$14:$E$15,3,TRUE),IF(H824="คศ.3(2)",VLOOKUP(I824,[1]แผ่น1!$C$11:$E$12,3,TRUE),IF(H824="คศ.4(3)",VLOOKUP(I824,[1]แผ่น1!$C$8:$E$9,3,TRUE),IF(H824="คศ.5(4)",VLOOKUP(I824,[1]แผ่น1!$C$5:$E$6,3,TRUE),0))))))))))</f>
        <v>49330</v>
      </c>
      <c r="L824" s="91">
        <f t="shared" si="70"/>
        <v>0</v>
      </c>
      <c r="M824" s="92">
        <f t="shared" si="71"/>
        <v>0</v>
      </c>
      <c r="N824" s="90">
        <f t="shared" si="72"/>
        <v>44990</v>
      </c>
      <c r="O824" s="93">
        <v>69040</v>
      </c>
      <c r="P824" s="89">
        <f t="shared" si="73"/>
        <v>44990</v>
      </c>
      <c r="Q824" s="89">
        <f t="shared" si="74"/>
        <v>0</v>
      </c>
      <c r="R824" s="315"/>
      <c r="S824" s="316"/>
      <c r="T824" s="70">
        <v>6</v>
      </c>
      <c r="U824" s="318"/>
    </row>
    <row r="825" spans="1:21">
      <c r="A825" s="317">
        <v>815</v>
      </c>
      <c r="B825" s="68" t="s">
        <v>2408</v>
      </c>
      <c r="C825" s="65" t="s">
        <v>12</v>
      </c>
      <c r="D825" s="66" t="s">
        <v>2644</v>
      </c>
      <c r="E825" s="67" t="s">
        <v>2645</v>
      </c>
      <c r="F825" s="68" t="s">
        <v>100</v>
      </c>
      <c r="G825" s="13" t="s">
        <v>2646</v>
      </c>
      <c r="H825" s="69" t="s">
        <v>18</v>
      </c>
      <c r="I825" s="51">
        <v>69040</v>
      </c>
      <c r="J825" s="128">
        <f>IF(H825="ครูผู้ช่วย",VLOOKUP(I825,[1]แผ่น1!$C$17:$E$18,3,TRUE),IF(H825="คศ.1",VLOOKUP(I825,[1]แผ่น1!$C$14:$E$15,3,TRUE),IF(H825="คศ.2",VLOOKUP(I825,[1]แผ่น1!$C$11:$E$12,3,TRUE),IF(H825="คศ.3",VLOOKUP(I825,[1]แผ่น1!$C$8:$E$9,3,TRUE),IF(H825="คศ.4",VLOOKUP(I825,[1]แผ่น1!$C$5:$E$6,3,TRUE),IF(H825="คศ.5",VLOOKUP(I825,[1]แผ่น1!$C$2:$E$3,3,TRUE),IF(H825="คศ.2(1)",VLOOKUP(I825,[1]แผ่น1!$C$14:$E$15,3,TRUE),IF(H825="คศ.3(2)",VLOOKUP(I825,[1]แผ่น1!$C$11:$E$12,3,TRUE),IF(H825="คศ.4(3)",VLOOKUP(I825,[1]แผ่น1!$C$8:$E$9,3,TRUE),IF(H825="คศ.5(4)",VLOOKUP(I825,[1]แผ่น1!$C$5:$E$6,3,TRUE),0))))))))))</f>
        <v>49330</v>
      </c>
      <c r="L825" s="91">
        <f t="shared" si="70"/>
        <v>0</v>
      </c>
      <c r="M825" s="92">
        <f t="shared" si="71"/>
        <v>0</v>
      </c>
      <c r="N825" s="90">
        <f t="shared" si="72"/>
        <v>69040</v>
      </c>
      <c r="O825" s="93">
        <v>69040</v>
      </c>
      <c r="P825" s="89">
        <f t="shared" si="73"/>
        <v>69040</v>
      </c>
      <c r="Q825" s="89">
        <f t="shared" si="74"/>
        <v>0</v>
      </c>
      <c r="R825" s="315"/>
      <c r="S825" s="316"/>
      <c r="T825" s="70">
        <v>6</v>
      </c>
      <c r="U825" s="318"/>
    </row>
    <row r="826" spans="1:21">
      <c r="A826" s="317">
        <v>816</v>
      </c>
      <c r="B826" s="68" t="s">
        <v>2408</v>
      </c>
      <c r="C826" s="65" t="s">
        <v>12</v>
      </c>
      <c r="D826" s="66" t="s">
        <v>2647</v>
      </c>
      <c r="E826" s="67" t="s">
        <v>2648</v>
      </c>
      <c r="F826" s="68" t="s">
        <v>100</v>
      </c>
      <c r="G826" s="13" t="s">
        <v>2649</v>
      </c>
      <c r="H826" s="69" t="s">
        <v>18</v>
      </c>
      <c r="I826" s="51">
        <v>38000</v>
      </c>
      <c r="J826" s="128">
        <f>IF(H826="ครูผู้ช่วย",VLOOKUP(I826,[1]แผ่น1!$C$17:$E$18,3,TRUE),IF(H826="คศ.1",VLOOKUP(I826,[1]แผ่น1!$C$14:$E$15,3,TRUE),IF(H826="คศ.2",VLOOKUP(I826,[1]แผ่น1!$C$11:$E$12,3,TRUE),IF(H826="คศ.3",VLOOKUP(I826,[1]แผ่น1!$C$8:$E$9,3,TRUE),IF(H826="คศ.4",VLOOKUP(I826,[1]แผ่น1!$C$5:$E$6,3,TRUE),IF(H826="คศ.5",VLOOKUP(I826,[1]แผ่น1!$C$2:$E$3,3,TRUE),IF(H826="คศ.2(1)",VLOOKUP(I826,[1]แผ่น1!$C$14:$E$15,3,TRUE),IF(H826="คศ.3(2)",VLOOKUP(I826,[1]แผ่น1!$C$11:$E$12,3,TRUE),IF(H826="คศ.4(3)",VLOOKUP(I826,[1]แผ่น1!$C$8:$E$9,3,TRUE),IF(H826="คศ.5(4)",VLOOKUP(I826,[1]แผ่น1!$C$5:$E$6,3,TRUE),0))))))))))</f>
        <v>37200</v>
      </c>
      <c r="L826" s="91">
        <f t="shared" si="70"/>
        <v>0</v>
      </c>
      <c r="M826" s="92">
        <f t="shared" si="71"/>
        <v>0</v>
      </c>
      <c r="N826" s="90">
        <f t="shared" si="72"/>
        <v>38000</v>
      </c>
      <c r="O826" s="93">
        <v>69040</v>
      </c>
      <c r="P826" s="89">
        <f t="shared" si="73"/>
        <v>38000</v>
      </c>
      <c r="Q826" s="89">
        <f t="shared" si="74"/>
        <v>0</v>
      </c>
      <c r="R826" s="315"/>
      <c r="S826" s="316"/>
      <c r="T826" s="70">
        <v>6</v>
      </c>
      <c r="U826" s="318"/>
    </row>
    <row r="827" spans="1:21">
      <c r="A827" s="317">
        <v>817</v>
      </c>
      <c r="B827" s="68" t="s">
        <v>2408</v>
      </c>
      <c r="C827" s="65" t="s">
        <v>19</v>
      </c>
      <c r="D827" s="66" t="s">
        <v>2650</v>
      </c>
      <c r="E827" s="67" t="s">
        <v>2651</v>
      </c>
      <c r="F827" s="68" t="s">
        <v>100</v>
      </c>
      <c r="G827" s="13" t="s">
        <v>2652</v>
      </c>
      <c r="H827" s="69" t="s">
        <v>18</v>
      </c>
      <c r="I827" s="51">
        <v>48100</v>
      </c>
      <c r="J827" s="128">
        <f>IF(H827="ครูผู้ช่วย",VLOOKUP(I827,[1]แผ่น1!$C$17:$E$18,3,TRUE),IF(H827="คศ.1",VLOOKUP(I827,[1]แผ่น1!$C$14:$E$15,3,TRUE),IF(H827="คศ.2",VLOOKUP(I827,[1]แผ่น1!$C$11:$E$12,3,TRUE),IF(H827="คศ.3",VLOOKUP(I827,[1]แผ่น1!$C$8:$E$9,3,TRUE),IF(H827="คศ.4",VLOOKUP(I827,[1]แผ่น1!$C$5:$E$6,3,TRUE),IF(H827="คศ.5",VLOOKUP(I827,[1]แผ่น1!$C$2:$E$3,3,TRUE),IF(H827="คศ.2(1)",VLOOKUP(I827,[1]แผ่น1!$C$14:$E$15,3,TRUE),IF(H827="คศ.3(2)",VLOOKUP(I827,[1]แผ่น1!$C$11:$E$12,3,TRUE),IF(H827="คศ.4(3)",VLOOKUP(I827,[1]แผ่น1!$C$8:$E$9,3,TRUE),IF(H827="คศ.5(4)",VLOOKUP(I827,[1]แผ่น1!$C$5:$E$6,3,TRUE),0))))))))))</f>
        <v>49330</v>
      </c>
      <c r="L827" s="91">
        <f t="shared" si="70"/>
        <v>0</v>
      </c>
      <c r="M827" s="92">
        <f t="shared" si="71"/>
        <v>0</v>
      </c>
      <c r="N827" s="90">
        <f t="shared" si="72"/>
        <v>48100</v>
      </c>
      <c r="O827" s="93">
        <v>69040</v>
      </c>
      <c r="P827" s="89">
        <f t="shared" si="73"/>
        <v>48100</v>
      </c>
      <c r="Q827" s="89">
        <f t="shared" si="74"/>
        <v>0</v>
      </c>
      <c r="R827" s="315"/>
      <c r="S827" s="316"/>
      <c r="T827" s="70">
        <v>6</v>
      </c>
      <c r="U827" s="318"/>
    </row>
    <row r="828" spans="1:21">
      <c r="A828" s="317">
        <v>818</v>
      </c>
      <c r="B828" s="68" t="s">
        <v>2408</v>
      </c>
      <c r="C828" s="65" t="s">
        <v>23</v>
      </c>
      <c r="D828" s="66" t="s">
        <v>736</v>
      </c>
      <c r="E828" s="67" t="s">
        <v>2653</v>
      </c>
      <c r="F828" s="68" t="s">
        <v>100</v>
      </c>
      <c r="G828" s="13" t="s">
        <v>2654</v>
      </c>
      <c r="H828" s="69" t="s">
        <v>18</v>
      </c>
      <c r="I828" s="51">
        <v>50950</v>
      </c>
      <c r="J828" s="128">
        <f>IF(H828="ครูผู้ช่วย",VLOOKUP(I828,[1]แผ่น1!$C$17:$E$18,3,TRUE),IF(H828="คศ.1",VLOOKUP(I828,[1]แผ่น1!$C$14:$E$15,3,TRUE),IF(H828="คศ.2",VLOOKUP(I828,[1]แผ่น1!$C$11:$E$12,3,TRUE),IF(H828="คศ.3",VLOOKUP(I828,[1]แผ่น1!$C$8:$E$9,3,TRUE),IF(H828="คศ.4",VLOOKUP(I828,[1]แผ่น1!$C$5:$E$6,3,TRUE),IF(H828="คศ.5",VLOOKUP(I828,[1]แผ่น1!$C$2:$E$3,3,TRUE),IF(H828="คศ.2(1)",VLOOKUP(I828,[1]แผ่น1!$C$14:$E$15,3,TRUE),IF(H828="คศ.3(2)",VLOOKUP(I828,[1]แผ่น1!$C$11:$E$12,3,TRUE),IF(H828="คศ.4(3)",VLOOKUP(I828,[1]แผ่น1!$C$8:$E$9,3,TRUE),IF(H828="คศ.5(4)",VLOOKUP(I828,[1]แผ่น1!$C$5:$E$6,3,TRUE),0))))))))))</f>
        <v>49330</v>
      </c>
      <c r="L828" s="91">
        <f t="shared" si="70"/>
        <v>0</v>
      </c>
      <c r="M828" s="92">
        <f t="shared" si="71"/>
        <v>0</v>
      </c>
      <c r="N828" s="90">
        <f t="shared" si="72"/>
        <v>50950</v>
      </c>
      <c r="O828" s="93">
        <v>69040</v>
      </c>
      <c r="P828" s="89">
        <f t="shared" si="73"/>
        <v>50950</v>
      </c>
      <c r="Q828" s="89">
        <f t="shared" si="74"/>
        <v>0</v>
      </c>
      <c r="R828" s="315"/>
      <c r="S828" s="316"/>
      <c r="T828" s="70">
        <v>6</v>
      </c>
      <c r="U828" s="318"/>
    </row>
    <row r="829" spans="1:21">
      <c r="A829" s="317">
        <v>819</v>
      </c>
      <c r="B829" s="68" t="s">
        <v>2408</v>
      </c>
      <c r="C829" s="65" t="s">
        <v>23</v>
      </c>
      <c r="D829" s="66" t="s">
        <v>2655</v>
      </c>
      <c r="E829" s="67" t="s">
        <v>2656</v>
      </c>
      <c r="F829" s="68" t="s">
        <v>124</v>
      </c>
      <c r="G829" s="13" t="s">
        <v>2657</v>
      </c>
      <c r="H829" s="69" t="s">
        <v>124</v>
      </c>
      <c r="I829" s="51">
        <v>15800</v>
      </c>
      <c r="J829" s="128">
        <f>IF(H829="ครูผู้ช่วย",VLOOKUP(I829,[1]แผ่น1!$C$17:$E$18,3,TRUE),IF(H829="คศ.1",VLOOKUP(I829,[1]แผ่น1!$C$14:$E$15,3,TRUE),IF(H829="คศ.2",VLOOKUP(I829,[1]แผ่น1!$C$11:$E$12,3,TRUE),IF(H829="คศ.3",VLOOKUP(I829,[1]แผ่น1!$C$8:$E$9,3,TRUE),IF(H829="คศ.4",VLOOKUP(I829,[1]แผ่น1!$C$5:$E$6,3,TRUE),IF(H829="คศ.5",VLOOKUP(I829,[1]แผ่น1!$C$2:$E$3,3,TRUE),IF(H829="คศ.2(1)",VLOOKUP(I829,[1]แผ่น1!$C$14:$E$15,3,TRUE),IF(H829="คศ.3(2)",VLOOKUP(I829,[1]แผ่น1!$C$11:$E$12,3,TRUE),IF(H829="คศ.4(3)",VLOOKUP(I829,[1]แผ่น1!$C$8:$E$9,3,TRUE),IF(H829="คศ.5(4)",VLOOKUP(I829,[1]แผ่น1!$C$5:$E$6,3,TRUE),0))))))))))</f>
        <v>17480</v>
      </c>
      <c r="L829" s="91">
        <f t="shared" si="70"/>
        <v>0</v>
      </c>
      <c r="M829" s="92">
        <f t="shared" si="71"/>
        <v>0</v>
      </c>
      <c r="N829" s="90">
        <f t="shared" si="72"/>
        <v>15800</v>
      </c>
      <c r="O829" s="93">
        <v>24750</v>
      </c>
      <c r="P829" s="89">
        <f t="shared" si="73"/>
        <v>15800</v>
      </c>
      <c r="Q829" s="89">
        <f t="shared" si="74"/>
        <v>0</v>
      </c>
      <c r="R829" s="315"/>
      <c r="S829" s="316"/>
      <c r="T829" s="70">
        <v>6</v>
      </c>
      <c r="U829" s="318"/>
    </row>
    <row r="830" spans="1:21">
      <c r="A830" s="317">
        <v>820</v>
      </c>
      <c r="B830" s="68" t="s">
        <v>2408</v>
      </c>
      <c r="C830" s="65" t="s">
        <v>12</v>
      </c>
      <c r="D830" s="66" t="s">
        <v>1794</v>
      </c>
      <c r="E830" s="67" t="s">
        <v>2658</v>
      </c>
      <c r="F830" s="68" t="s">
        <v>100</v>
      </c>
      <c r="G830" s="13" t="s">
        <v>2659</v>
      </c>
      <c r="H830" s="69" t="s">
        <v>18</v>
      </c>
      <c r="I830" s="51">
        <v>64410</v>
      </c>
      <c r="J830" s="128">
        <f>IF(H830="ครูผู้ช่วย",VLOOKUP(I830,[1]แผ่น1!$C$17:$E$18,3,TRUE),IF(H830="คศ.1",VLOOKUP(I830,[1]แผ่น1!$C$14:$E$15,3,TRUE),IF(H830="คศ.2",VLOOKUP(I830,[1]แผ่น1!$C$11:$E$12,3,TRUE),IF(H830="คศ.3",VLOOKUP(I830,[1]แผ่น1!$C$8:$E$9,3,TRUE),IF(H830="คศ.4",VLOOKUP(I830,[1]แผ่น1!$C$5:$E$6,3,TRUE),IF(H830="คศ.5",VLOOKUP(I830,[1]แผ่น1!$C$2:$E$3,3,TRUE),IF(H830="คศ.2(1)",VLOOKUP(I830,[1]แผ่น1!$C$14:$E$15,3,TRUE),IF(H830="คศ.3(2)",VLOOKUP(I830,[1]แผ่น1!$C$11:$E$12,3,TRUE),IF(H830="คศ.4(3)",VLOOKUP(I830,[1]แผ่น1!$C$8:$E$9,3,TRUE),IF(H830="คศ.5(4)",VLOOKUP(I830,[1]แผ่น1!$C$5:$E$6,3,TRUE),0))))))))))</f>
        <v>49330</v>
      </c>
      <c r="L830" s="91">
        <f t="shared" si="70"/>
        <v>0</v>
      </c>
      <c r="M830" s="92">
        <f t="shared" si="71"/>
        <v>0</v>
      </c>
      <c r="N830" s="90">
        <f t="shared" si="72"/>
        <v>64410</v>
      </c>
      <c r="O830" s="93">
        <v>69040</v>
      </c>
      <c r="P830" s="89">
        <f t="shared" si="73"/>
        <v>64410</v>
      </c>
      <c r="Q830" s="89">
        <f t="shared" si="74"/>
        <v>0</v>
      </c>
      <c r="R830" s="315"/>
      <c r="S830" s="316"/>
      <c r="T830" s="70">
        <v>6</v>
      </c>
      <c r="U830" s="318"/>
    </row>
    <row r="831" spans="1:21">
      <c r="A831" s="317">
        <v>821</v>
      </c>
      <c r="B831" s="68" t="s">
        <v>2408</v>
      </c>
      <c r="C831" s="65" t="s">
        <v>12</v>
      </c>
      <c r="D831" s="66" t="s">
        <v>2660</v>
      </c>
      <c r="E831" s="67" t="s">
        <v>2661</v>
      </c>
      <c r="F831" s="68" t="s">
        <v>100</v>
      </c>
      <c r="G831" s="13" t="s">
        <v>2662</v>
      </c>
      <c r="H831" s="69" t="s">
        <v>18</v>
      </c>
      <c r="I831" s="51">
        <v>51080</v>
      </c>
      <c r="J831" s="128">
        <f>IF(H831="ครูผู้ช่วย",VLOOKUP(I831,[1]แผ่น1!$C$17:$E$18,3,TRUE),IF(H831="คศ.1",VLOOKUP(I831,[1]แผ่น1!$C$14:$E$15,3,TRUE),IF(H831="คศ.2",VLOOKUP(I831,[1]แผ่น1!$C$11:$E$12,3,TRUE),IF(H831="คศ.3",VLOOKUP(I831,[1]แผ่น1!$C$8:$E$9,3,TRUE),IF(H831="คศ.4",VLOOKUP(I831,[1]แผ่น1!$C$5:$E$6,3,TRUE),IF(H831="คศ.5",VLOOKUP(I831,[1]แผ่น1!$C$2:$E$3,3,TRUE),IF(H831="คศ.2(1)",VLOOKUP(I831,[1]แผ่น1!$C$14:$E$15,3,TRUE),IF(H831="คศ.3(2)",VLOOKUP(I831,[1]แผ่น1!$C$11:$E$12,3,TRUE),IF(H831="คศ.4(3)",VLOOKUP(I831,[1]แผ่น1!$C$8:$E$9,3,TRUE),IF(H831="คศ.5(4)",VLOOKUP(I831,[1]แผ่น1!$C$5:$E$6,3,TRUE),0))))))))))</f>
        <v>49330</v>
      </c>
      <c r="L831" s="91">
        <f t="shared" si="70"/>
        <v>0</v>
      </c>
      <c r="M831" s="92">
        <f t="shared" si="71"/>
        <v>0</v>
      </c>
      <c r="N831" s="90">
        <f t="shared" si="72"/>
        <v>51080</v>
      </c>
      <c r="O831" s="93">
        <v>69040</v>
      </c>
      <c r="P831" s="89">
        <f t="shared" si="73"/>
        <v>51080</v>
      </c>
      <c r="Q831" s="89">
        <f t="shared" si="74"/>
        <v>0</v>
      </c>
      <c r="R831" s="315"/>
      <c r="S831" s="316"/>
      <c r="T831" s="70">
        <v>6</v>
      </c>
      <c r="U831" s="318"/>
    </row>
    <row r="832" spans="1:21">
      <c r="A832" s="317">
        <v>822</v>
      </c>
      <c r="B832" s="68" t="s">
        <v>2408</v>
      </c>
      <c r="C832" s="65" t="s">
        <v>12</v>
      </c>
      <c r="D832" s="66" t="s">
        <v>2663</v>
      </c>
      <c r="E832" s="67" t="s">
        <v>2664</v>
      </c>
      <c r="F832" s="68" t="s">
        <v>100</v>
      </c>
      <c r="G832" s="13" t="s">
        <v>2665</v>
      </c>
      <c r="H832" s="69" t="s">
        <v>18</v>
      </c>
      <c r="I832" s="51">
        <v>61650</v>
      </c>
      <c r="J832" s="128">
        <f>IF(H832="ครูผู้ช่วย",VLOOKUP(I832,[1]แผ่น1!$C$17:$E$18,3,TRUE),IF(H832="คศ.1",VLOOKUP(I832,[1]แผ่น1!$C$14:$E$15,3,TRUE),IF(H832="คศ.2",VLOOKUP(I832,[1]แผ่น1!$C$11:$E$12,3,TRUE),IF(H832="คศ.3",VLOOKUP(I832,[1]แผ่น1!$C$8:$E$9,3,TRUE),IF(H832="คศ.4",VLOOKUP(I832,[1]แผ่น1!$C$5:$E$6,3,TRUE),IF(H832="คศ.5",VLOOKUP(I832,[1]แผ่น1!$C$2:$E$3,3,TRUE),IF(H832="คศ.2(1)",VLOOKUP(I832,[1]แผ่น1!$C$14:$E$15,3,TRUE),IF(H832="คศ.3(2)",VLOOKUP(I832,[1]แผ่น1!$C$11:$E$12,3,TRUE),IF(H832="คศ.4(3)",VLOOKUP(I832,[1]แผ่น1!$C$8:$E$9,3,TRUE),IF(H832="คศ.5(4)",VLOOKUP(I832,[1]แผ่น1!$C$5:$E$6,3,TRUE),0))))))))))</f>
        <v>49330</v>
      </c>
      <c r="L832" s="91">
        <f t="shared" si="70"/>
        <v>0</v>
      </c>
      <c r="M832" s="92">
        <f t="shared" si="71"/>
        <v>0</v>
      </c>
      <c r="N832" s="90">
        <f t="shared" si="72"/>
        <v>61650</v>
      </c>
      <c r="O832" s="93">
        <v>69040</v>
      </c>
      <c r="P832" s="89">
        <f t="shared" si="73"/>
        <v>61650</v>
      </c>
      <c r="Q832" s="89">
        <f t="shared" si="74"/>
        <v>0</v>
      </c>
      <c r="R832" s="315"/>
      <c r="S832" s="316"/>
      <c r="T832" s="70">
        <v>6</v>
      </c>
      <c r="U832" s="318"/>
    </row>
    <row r="833" spans="1:21">
      <c r="A833" s="317">
        <v>823</v>
      </c>
      <c r="B833" s="68" t="s">
        <v>2408</v>
      </c>
      <c r="C833" s="65" t="s">
        <v>12</v>
      </c>
      <c r="D833" s="66" t="s">
        <v>2666</v>
      </c>
      <c r="E833" s="67" t="s">
        <v>2667</v>
      </c>
      <c r="F833" s="68" t="s">
        <v>100</v>
      </c>
      <c r="G833" s="13" t="s">
        <v>2668</v>
      </c>
      <c r="H833" s="69" t="s">
        <v>18</v>
      </c>
      <c r="I833" s="51">
        <v>50980</v>
      </c>
      <c r="J833" s="128">
        <f>IF(H833="ครูผู้ช่วย",VLOOKUP(I833,[1]แผ่น1!$C$17:$E$18,3,TRUE),IF(H833="คศ.1",VLOOKUP(I833,[1]แผ่น1!$C$14:$E$15,3,TRUE),IF(H833="คศ.2",VLOOKUP(I833,[1]แผ่น1!$C$11:$E$12,3,TRUE),IF(H833="คศ.3",VLOOKUP(I833,[1]แผ่น1!$C$8:$E$9,3,TRUE),IF(H833="คศ.4",VLOOKUP(I833,[1]แผ่น1!$C$5:$E$6,3,TRUE),IF(H833="คศ.5",VLOOKUP(I833,[1]แผ่น1!$C$2:$E$3,3,TRUE),IF(H833="คศ.2(1)",VLOOKUP(I833,[1]แผ่น1!$C$14:$E$15,3,TRUE),IF(H833="คศ.3(2)",VLOOKUP(I833,[1]แผ่น1!$C$11:$E$12,3,TRUE),IF(H833="คศ.4(3)",VLOOKUP(I833,[1]แผ่น1!$C$8:$E$9,3,TRUE),IF(H833="คศ.5(4)",VLOOKUP(I833,[1]แผ่น1!$C$5:$E$6,3,TRUE),0))))))))))</f>
        <v>49330</v>
      </c>
      <c r="L833" s="91">
        <f t="shared" si="70"/>
        <v>0</v>
      </c>
      <c r="M833" s="92">
        <f t="shared" si="71"/>
        <v>0</v>
      </c>
      <c r="N833" s="90">
        <f t="shared" si="72"/>
        <v>50980</v>
      </c>
      <c r="O833" s="93">
        <v>69040</v>
      </c>
      <c r="P833" s="89">
        <f t="shared" si="73"/>
        <v>50980</v>
      </c>
      <c r="Q833" s="89">
        <f t="shared" si="74"/>
        <v>0</v>
      </c>
      <c r="R833" s="315"/>
      <c r="S833" s="316"/>
      <c r="T833" s="70">
        <v>6</v>
      </c>
      <c r="U833" s="318"/>
    </row>
    <row r="834" spans="1:21">
      <c r="A834" s="317">
        <v>824</v>
      </c>
      <c r="B834" s="68" t="s">
        <v>2408</v>
      </c>
      <c r="C834" s="65" t="s">
        <v>12</v>
      </c>
      <c r="D834" s="66" t="s">
        <v>2669</v>
      </c>
      <c r="E834" s="67" t="s">
        <v>2670</v>
      </c>
      <c r="F834" s="68" t="s">
        <v>100</v>
      </c>
      <c r="G834" s="13" t="s">
        <v>2671</v>
      </c>
      <c r="H834" s="69" t="s">
        <v>18</v>
      </c>
      <c r="I834" s="51">
        <v>57590</v>
      </c>
      <c r="J834" s="128">
        <f>IF(H834="ครูผู้ช่วย",VLOOKUP(I834,[1]แผ่น1!$C$17:$E$18,3,TRUE),IF(H834="คศ.1",VLOOKUP(I834,[1]แผ่น1!$C$14:$E$15,3,TRUE),IF(H834="คศ.2",VLOOKUP(I834,[1]แผ่น1!$C$11:$E$12,3,TRUE),IF(H834="คศ.3",VLOOKUP(I834,[1]แผ่น1!$C$8:$E$9,3,TRUE),IF(H834="คศ.4",VLOOKUP(I834,[1]แผ่น1!$C$5:$E$6,3,TRUE),IF(H834="คศ.5",VLOOKUP(I834,[1]แผ่น1!$C$2:$E$3,3,TRUE),IF(H834="คศ.2(1)",VLOOKUP(I834,[1]แผ่น1!$C$14:$E$15,3,TRUE),IF(H834="คศ.3(2)",VLOOKUP(I834,[1]แผ่น1!$C$11:$E$12,3,TRUE),IF(H834="คศ.4(3)",VLOOKUP(I834,[1]แผ่น1!$C$8:$E$9,3,TRUE),IF(H834="คศ.5(4)",VLOOKUP(I834,[1]แผ่น1!$C$5:$E$6,3,TRUE),0))))))))))</f>
        <v>49330</v>
      </c>
      <c r="L834" s="91">
        <f t="shared" si="70"/>
        <v>0</v>
      </c>
      <c r="M834" s="92">
        <f t="shared" si="71"/>
        <v>0</v>
      </c>
      <c r="N834" s="90">
        <f t="shared" si="72"/>
        <v>57590</v>
      </c>
      <c r="O834" s="93">
        <v>69040</v>
      </c>
      <c r="P834" s="89">
        <f t="shared" si="73"/>
        <v>57590</v>
      </c>
      <c r="Q834" s="89">
        <f t="shared" si="74"/>
        <v>0</v>
      </c>
      <c r="R834" s="315"/>
      <c r="S834" s="316"/>
      <c r="T834" s="70">
        <v>6</v>
      </c>
      <c r="U834" s="318"/>
    </row>
    <row r="835" spans="1:21">
      <c r="A835" s="317">
        <v>825</v>
      </c>
      <c r="B835" s="68" t="s">
        <v>2408</v>
      </c>
      <c r="C835" s="65" t="s">
        <v>12</v>
      </c>
      <c r="D835" s="66" t="s">
        <v>339</v>
      </c>
      <c r="E835" s="67" t="s">
        <v>2672</v>
      </c>
      <c r="F835" s="68" t="s">
        <v>100</v>
      </c>
      <c r="G835" s="13" t="s">
        <v>2673</v>
      </c>
      <c r="H835" s="69" t="s">
        <v>18</v>
      </c>
      <c r="I835" s="51">
        <v>57590</v>
      </c>
      <c r="J835" s="128">
        <f>IF(H835="ครูผู้ช่วย",VLOOKUP(I835,[1]แผ่น1!$C$17:$E$18,3,TRUE),IF(H835="คศ.1",VLOOKUP(I835,[1]แผ่น1!$C$14:$E$15,3,TRUE),IF(H835="คศ.2",VLOOKUP(I835,[1]แผ่น1!$C$11:$E$12,3,TRUE),IF(H835="คศ.3",VLOOKUP(I835,[1]แผ่น1!$C$8:$E$9,3,TRUE),IF(H835="คศ.4",VLOOKUP(I835,[1]แผ่น1!$C$5:$E$6,3,TRUE),IF(H835="คศ.5",VLOOKUP(I835,[1]แผ่น1!$C$2:$E$3,3,TRUE),IF(H835="คศ.2(1)",VLOOKUP(I835,[1]แผ่น1!$C$14:$E$15,3,TRUE),IF(H835="คศ.3(2)",VLOOKUP(I835,[1]แผ่น1!$C$11:$E$12,3,TRUE),IF(H835="คศ.4(3)",VLOOKUP(I835,[1]แผ่น1!$C$8:$E$9,3,TRUE),IF(H835="คศ.5(4)",VLOOKUP(I835,[1]แผ่น1!$C$5:$E$6,3,TRUE),0))))))))))</f>
        <v>49330</v>
      </c>
      <c r="L835" s="91">
        <f t="shared" si="70"/>
        <v>0</v>
      </c>
      <c r="M835" s="92">
        <f t="shared" si="71"/>
        <v>0</v>
      </c>
      <c r="N835" s="90">
        <f t="shared" si="72"/>
        <v>57590</v>
      </c>
      <c r="O835" s="93">
        <v>69040</v>
      </c>
      <c r="P835" s="89">
        <f t="shared" si="73"/>
        <v>57590</v>
      </c>
      <c r="Q835" s="89">
        <f t="shared" si="74"/>
        <v>0</v>
      </c>
      <c r="R835" s="315"/>
      <c r="S835" s="316"/>
      <c r="T835" s="70">
        <v>6</v>
      </c>
      <c r="U835" s="318"/>
    </row>
    <row r="836" spans="1:21">
      <c r="A836" s="317">
        <v>826</v>
      </c>
      <c r="B836" s="68" t="s">
        <v>2408</v>
      </c>
      <c r="C836" s="65" t="s">
        <v>12</v>
      </c>
      <c r="D836" s="66" t="s">
        <v>2674</v>
      </c>
      <c r="E836" s="67" t="s">
        <v>55</v>
      </c>
      <c r="F836" s="68" t="s">
        <v>100</v>
      </c>
      <c r="G836" s="13" t="s">
        <v>2675</v>
      </c>
      <c r="H836" s="69" t="s">
        <v>18</v>
      </c>
      <c r="I836" s="51">
        <v>54760</v>
      </c>
      <c r="J836" s="128">
        <f>IF(H836="ครูผู้ช่วย",VLOOKUP(I836,[1]แผ่น1!$C$17:$E$18,3,TRUE),IF(H836="คศ.1",VLOOKUP(I836,[1]แผ่น1!$C$14:$E$15,3,TRUE),IF(H836="คศ.2",VLOOKUP(I836,[1]แผ่น1!$C$11:$E$12,3,TRUE),IF(H836="คศ.3",VLOOKUP(I836,[1]แผ่น1!$C$8:$E$9,3,TRUE),IF(H836="คศ.4",VLOOKUP(I836,[1]แผ่น1!$C$5:$E$6,3,TRUE),IF(H836="คศ.5",VLOOKUP(I836,[1]แผ่น1!$C$2:$E$3,3,TRUE),IF(H836="คศ.2(1)",VLOOKUP(I836,[1]แผ่น1!$C$14:$E$15,3,TRUE),IF(H836="คศ.3(2)",VLOOKUP(I836,[1]แผ่น1!$C$11:$E$12,3,TRUE),IF(H836="คศ.4(3)",VLOOKUP(I836,[1]แผ่น1!$C$8:$E$9,3,TRUE),IF(H836="คศ.5(4)",VLOOKUP(I836,[1]แผ่น1!$C$5:$E$6,3,TRUE),0))))))))))</f>
        <v>49330</v>
      </c>
      <c r="L836" s="91">
        <f t="shared" si="70"/>
        <v>0</v>
      </c>
      <c r="M836" s="92">
        <f t="shared" si="71"/>
        <v>0</v>
      </c>
      <c r="N836" s="90">
        <f t="shared" si="72"/>
        <v>54760</v>
      </c>
      <c r="O836" s="93">
        <v>69040</v>
      </c>
      <c r="P836" s="89">
        <f t="shared" si="73"/>
        <v>54760</v>
      </c>
      <c r="Q836" s="89">
        <f t="shared" si="74"/>
        <v>0</v>
      </c>
      <c r="R836" s="315"/>
      <c r="S836" s="316"/>
      <c r="T836" s="70">
        <v>6</v>
      </c>
      <c r="U836" s="318"/>
    </row>
    <row r="837" spans="1:21">
      <c r="A837" s="317">
        <v>827</v>
      </c>
      <c r="B837" s="68" t="s">
        <v>2408</v>
      </c>
      <c r="C837" s="65" t="s">
        <v>12</v>
      </c>
      <c r="D837" s="66" t="s">
        <v>1577</v>
      </c>
      <c r="E837" s="67" t="s">
        <v>2076</v>
      </c>
      <c r="F837" s="68" t="s">
        <v>100</v>
      </c>
      <c r="G837" s="13" t="s">
        <v>2676</v>
      </c>
      <c r="H837" s="69" t="s">
        <v>18</v>
      </c>
      <c r="I837" s="51">
        <v>46240</v>
      </c>
      <c r="J837" s="128">
        <f>IF(H837="ครูผู้ช่วย",VLOOKUP(I837,[1]แผ่น1!$C$17:$E$18,3,TRUE),IF(H837="คศ.1",VLOOKUP(I837,[1]แผ่น1!$C$14:$E$15,3,TRUE),IF(H837="คศ.2",VLOOKUP(I837,[1]แผ่น1!$C$11:$E$12,3,TRUE),IF(H837="คศ.3",VLOOKUP(I837,[1]แผ่น1!$C$8:$E$9,3,TRUE),IF(H837="คศ.4",VLOOKUP(I837,[1]แผ่น1!$C$5:$E$6,3,TRUE),IF(H837="คศ.5",VLOOKUP(I837,[1]แผ่น1!$C$2:$E$3,3,TRUE),IF(H837="คศ.2(1)",VLOOKUP(I837,[1]แผ่น1!$C$14:$E$15,3,TRUE),IF(H837="คศ.3(2)",VLOOKUP(I837,[1]แผ่น1!$C$11:$E$12,3,TRUE),IF(H837="คศ.4(3)",VLOOKUP(I837,[1]แผ่น1!$C$8:$E$9,3,TRUE),IF(H837="คศ.5(4)",VLOOKUP(I837,[1]แผ่น1!$C$5:$E$6,3,TRUE),0))))))))))</f>
        <v>49330</v>
      </c>
      <c r="L837" s="91">
        <f t="shared" si="70"/>
        <v>0</v>
      </c>
      <c r="M837" s="92">
        <f t="shared" si="71"/>
        <v>0</v>
      </c>
      <c r="N837" s="90">
        <f t="shared" si="72"/>
        <v>46240</v>
      </c>
      <c r="O837" s="93">
        <v>69040</v>
      </c>
      <c r="P837" s="89">
        <f t="shared" si="73"/>
        <v>46240</v>
      </c>
      <c r="Q837" s="89">
        <f t="shared" si="74"/>
        <v>0</v>
      </c>
      <c r="R837" s="315"/>
      <c r="S837" s="316"/>
      <c r="T837" s="70">
        <v>6</v>
      </c>
      <c r="U837" s="318"/>
    </row>
    <row r="838" spans="1:21">
      <c r="A838" s="317">
        <v>828</v>
      </c>
      <c r="B838" s="68" t="s">
        <v>2408</v>
      </c>
      <c r="C838" s="65" t="s">
        <v>12</v>
      </c>
      <c r="D838" s="66" t="s">
        <v>2677</v>
      </c>
      <c r="E838" s="67" t="s">
        <v>2575</v>
      </c>
      <c r="F838" s="68" t="s">
        <v>100</v>
      </c>
      <c r="G838" s="13" t="s">
        <v>2678</v>
      </c>
      <c r="H838" s="69" t="s">
        <v>18</v>
      </c>
      <c r="I838" s="51">
        <v>53980</v>
      </c>
      <c r="J838" s="128">
        <f>IF(H838="ครูผู้ช่วย",VLOOKUP(I838,[1]แผ่น1!$C$17:$E$18,3,TRUE),IF(H838="คศ.1",VLOOKUP(I838,[1]แผ่น1!$C$14:$E$15,3,TRUE),IF(H838="คศ.2",VLOOKUP(I838,[1]แผ่น1!$C$11:$E$12,3,TRUE),IF(H838="คศ.3",VLOOKUP(I838,[1]แผ่น1!$C$8:$E$9,3,TRUE),IF(H838="คศ.4",VLOOKUP(I838,[1]แผ่น1!$C$5:$E$6,3,TRUE),IF(H838="คศ.5",VLOOKUP(I838,[1]แผ่น1!$C$2:$E$3,3,TRUE),IF(H838="คศ.2(1)",VLOOKUP(I838,[1]แผ่น1!$C$14:$E$15,3,TRUE),IF(H838="คศ.3(2)",VLOOKUP(I838,[1]แผ่น1!$C$11:$E$12,3,TRUE),IF(H838="คศ.4(3)",VLOOKUP(I838,[1]แผ่น1!$C$8:$E$9,3,TRUE),IF(H838="คศ.5(4)",VLOOKUP(I838,[1]แผ่น1!$C$5:$E$6,3,TRUE),0))))))))))</f>
        <v>49330</v>
      </c>
      <c r="L838" s="91">
        <f t="shared" si="70"/>
        <v>0</v>
      </c>
      <c r="M838" s="92">
        <f t="shared" si="71"/>
        <v>0</v>
      </c>
      <c r="N838" s="90">
        <f t="shared" si="72"/>
        <v>53980</v>
      </c>
      <c r="O838" s="93">
        <v>69040</v>
      </c>
      <c r="P838" s="89">
        <f t="shared" si="73"/>
        <v>53980</v>
      </c>
      <c r="Q838" s="89">
        <f t="shared" si="74"/>
        <v>0</v>
      </c>
      <c r="R838" s="315"/>
      <c r="S838" s="316"/>
      <c r="T838" s="70">
        <v>6</v>
      </c>
      <c r="U838" s="318"/>
    </row>
    <row r="839" spans="1:21">
      <c r="A839" s="317">
        <v>829</v>
      </c>
      <c r="B839" s="68" t="s">
        <v>2408</v>
      </c>
      <c r="C839" s="65" t="s">
        <v>12</v>
      </c>
      <c r="D839" s="66" t="s">
        <v>497</v>
      </c>
      <c r="E839" s="67" t="s">
        <v>2009</v>
      </c>
      <c r="F839" s="68" t="s">
        <v>100</v>
      </c>
      <c r="G839" s="13" t="s">
        <v>2679</v>
      </c>
      <c r="H839" s="69" t="s">
        <v>18</v>
      </c>
      <c r="I839" s="51">
        <v>51050</v>
      </c>
      <c r="J839" s="128">
        <f>IF(H839="ครูผู้ช่วย",VLOOKUP(I839,[1]แผ่น1!$C$17:$E$18,3,TRUE),IF(H839="คศ.1",VLOOKUP(I839,[1]แผ่น1!$C$14:$E$15,3,TRUE),IF(H839="คศ.2",VLOOKUP(I839,[1]แผ่น1!$C$11:$E$12,3,TRUE),IF(H839="คศ.3",VLOOKUP(I839,[1]แผ่น1!$C$8:$E$9,3,TRUE),IF(H839="คศ.4",VLOOKUP(I839,[1]แผ่น1!$C$5:$E$6,3,TRUE),IF(H839="คศ.5",VLOOKUP(I839,[1]แผ่น1!$C$2:$E$3,3,TRUE),IF(H839="คศ.2(1)",VLOOKUP(I839,[1]แผ่น1!$C$14:$E$15,3,TRUE),IF(H839="คศ.3(2)",VLOOKUP(I839,[1]แผ่น1!$C$11:$E$12,3,TRUE),IF(H839="คศ.4(3)",VLOOKUP(I839,[1]แผ่น1!$C$8:$E$9,3,TRUE),IF(H839="คศ.5(4)",VLOOKUP(I839,[1]แผ่น1!$C$5:$E$6,3,TRUE),0))))))))))</f>
        <v>49330</v>
      </c>
      <c r="L839" s="91">
        <f t="shared" si="70"/>
        <v>0</v>
      </c>
      <c r="M839" s="92">
        <f t="shared" si="71"/>
        <v>0</v>
      </c>
      <c r="N839" s="90">
        <f t="shared" si="72"/>
        <v>51050</v>
      </c>
      <c r="O839" s="93">
        <v>69040</v>
      </c>
      <c r="P839" s="89">
        <f t="shared" si="73"/>
        <v>51050</v>
      </c>
      <c r="Q839" s="89">
        <f t="shared" si="74"/>
        <v>0</v>
      </c>
      <c r="R839" s="315"/>
      <c r="S839" s="316"/>
      <c r="T839" s="70">
        <v>6</v>
      </c>
      <c r="U839" s="318"/>
    </row>
    <row r="840" spans="1:21">
      <c r="A840" s="317">
        <v>830</v>
      </c>
      <c r="B840" s="68" t="s">
        <v>2408</v>
      </c>
      <c r="C840" s="65" t="s">
        <v>12</v>
      </c>
      <c r="D840" s="66" t="s">
        <v>2680</v>
      </c>
      <c r="E840" s="67" t="s">
        <v>2681</v>
      </c>
      <c r="F840" s="68" t="s">
        <v>100</v>
      </c>
      <c r="G840" s="13" t="s">
        <v>2682</v>
      </c>
      <c r="H840" s="69" t="s">
        <v>18</v>
      </c>
      <c r="I840" s="51">
        <v>49170</v>
      </c>
      <c r="J840" s="128">
        <f>IF(H840="ครูผู้ช่วย",VLOOKUP(I840,[1]แผ่น1!$C$17:$E$18,3,TRUE),IF(H840="คศ.1",VLOOKUP(I840,[1]แผ่น1!$C$14:$E$15,3,TRUE),IF(H840="คศ.2",VLOOKUP(I840,[1]แผ่น1!$C$11:$E$12,3,TRUE),IF(H840="คศ.3",VLOOKUP(I840,[1]แผ่น1!$C$8:$E$9,3,TRUE),IF(H840="คศ.4",VLOOKUP(I840,[1]แผ่น1!$C$5:$E$6,3,TRUE),IF(H840="คศ.5",VLOOKUP(I840,[1]แผ่น1!$C$2:$E$3,3,TRUE),IF(H840="คศ.2(1)",VLOOKUP(I840,[1]แผ่น1!$C$14:$E$15,3,TRUE),IF(H840="คศ.3(2)",VLOOKUP(I840,[1]แผ่น1!$C$11:$E$12,3,TRUE),IF(H840="คศ.4(3)",VLOOKUP(I840,[1]แผ่น1!$C$8:$E$9,3,TRUE),IF(H840="คศ.5(4)",VLOOKUP(I840,[1]แผ่น1!$C$5:$E$6,3,TRUE),0))))))))))</f>
        <v>49330</v>
      </c>
      <c r="L840" s="91">
        <f t="shared" si="70"/>
        <v>0</v>
      </c>
      <c r="M840" s="92">
        <f t="shared" si="71"/>
        <v>0</v>
      </c>
      <c r="N840" s="90">
        <f t="shared" si="72"/>
        <v>49170</v>
      </c>
      <c r="O840" s="93">
        <v>69040</v>
      </c>
      <c r="P840" s="89">
        <f t="shared" si="73"/>
        <v>49170</v>
      </c>
      <c r="Q840" s="89">
        <f t="shared" si="74"/>
        <v>0</v>
      </c>
      <c r="R840" s="315"/>
      <c r="S840" s="316"/>
      <c r="T840" s="70">
        <v>6</v>
      </c>
      <c r="U840" s="318"/>
    </row>
    <row r="841" spans="1:21">
      <c r="A841" s="317">
        <v>831</v>
      </c>
      <c r="B841" s="68" t="s">
        <v>2408</v>
      </c>
      <c r="C841" s="65" t="s">
        <v>19</v>
      </c>
      <c r="D841" s="66" t="s">
        <v>2683</v>
      </c>
      <c r="E841" s="67" t="s">
        <v>2684</v>
      </c>
      <c r="F841" s="68" t="s">
        <v>100</v>
      </c>
      <c r="G841" s="13" t="s">
        <v>2685</v>
      </c>
      <c r="H841" s="69" t="s">
        <v>18</v>
      </c>
      <c r="I841" s="51">
        <v>44170</v>
      </c>
      <c r="J841" s="128">
        <f>IF(H841="ครูผู้ช่วย",VLOOKUP(I841,[1]แผ่น1!$C$17:$E$18,3,TRUE),IF(H841="คศ.1",VLOOKUP(I841,[1]แผ่น1!$C$14:$E$15,3,TRUE),IF(H841="คศ.2",VLOOKUP(I841,[1]แผ่น1!$C$11:$E$12,3,TRUE),IF(H841="คศ.3",VLOOKUP(I841,[1]แผ่น1!$C$8:$E$9,3,TRUE),IF(H841="คศ.4",VLOOKUP(I841,[1]แผ่น1!$C$5:$E$6,3,TRUE),IF(H841="คศ.5",VLOOKUP(I841,[1]แผ่น1!$C$2:$E$3,3,TRUE),IF(H841="คศ.2(1)",VLOOKUP(I841,[1]แผ่น1!$C$14:$E$15,3,TRUE),IF(H841="คศ.3(2)",VLOOKUP(I841,[1]แผ่น1!$C$11:$E$12,3,TRUE),IF(H841="คศ.4(3)",VLOOKUP(I841,[1]แผ่น1!$C$8:$E$9,3,TRUE),IF(H841="คศ.5(4)",VLOOKUP(I841,[1]แผ่น1!$C$5:$E$6,3,TRUE),0))))))))))</f>
        <v>49330</v>
      </c>
      <c r="L841" s="91">
        <f t="shared" si="70"/>
        <v>0</v>
      </c>
      <c r="M841" s="92">
        <f t="shared" si="71"/>
        <v>0</v>
      </c>
      <c r="N841" s="90">
        <f t="shared" si="72"/>
        <v>44170</v>
      </c>
      <c r="O841" s="93">
        <v>69040</v>
      </c>
      <c r="P841" s="89">
        <f t="shared" si="73"/>
        <v>44170</v>
      </c>
      <c r="Q841" s="89">
        <f t="shared" si="74"/>
        <v>0</v>
      </c>
      <c r="R841" s="315"/>
      <c r="S841" s="316"/>
      <c r="T841" s="70">
        <v>6</v>
      </c>
      <c r="U841" s="318"/>
    </row>
    <row r="842" spans="1:21">
      <c r="A842" s="317">
        <v>832</v>
      </c>
      <c r="B842" s="68" t="s">
        <v>2408</v>
      </c>
      <c r="C842" s="65" t="s">
        <v>12</v>
      </c>
      <c r="D842" s="66" t="s">
        <v>2686</v>
      </c>
      <c r="E842" s="67" t="s">
        <v>2687</v>
      </c>
      <c r="F842" s="68" t="s">
        <v>100</v>
      </c>
      <c r="G842" s="13" t="s">
        <v>2688</v>
      </c>
      <c r="H842" s="69" t="s">
        <v>18</v>
      </c>
      <c r="I842" s="51">
        <v>64610</v>
      </c>
      <c r="J842" s="128">
        <f>IF(H842="ครูผู้ช่วย",VLOOKUP(I842,[1]แผ่น1!$C$17:$E$18,3,TRUE),IF(H842="คศ.1",VLOOKUP(I842,[1]แผ่น1!$C$14:$E$15,3,TRUE),IF(H842="คศ.2",VLOOKUP(I842,[1]แผ่น1!$C$11:$E$12,3,TRUE),IF(H842="คศ.3",VLOOKUP(I842,[1]แผ่น1!$C$8:$E$9,3,TRUE),IF(H842="คศ.4",VLOOKUP(I842,[1]แผ่น1!$C$5:$E$6,3,TRUE),IF(H842="คศ.5",VLOOKUP(I842,[1]แผ่น1!$C$2:$E$3,3,TRUE),IF(H842="คศ.2(1)",VLOOKUP(I842,[1]แผ่น1!$C$14:$E$15,3,TRUE),IF(H842="คศ.3(2)",VLOOKUP(I842,[1]แผ่น1!$C$11:$E$12,3,TRUE),IF(H842="คศ.4(3)",VLOOKUP(I842,[1]แผ่น1!$C$8:$E$9,3,TRUE),IF(H842="คศ.5(4)",VLOOKUP(I842,[1]แผ่น1!$C$5:$E$6,3,TRUE),0))))))))))</f>
        <v>49330</v>
      </c>
      <c r="L842" s="91">
        <f t="shared" si="70"/>
        <v>0</v>
      </c>
      <c r="M842" s="92">
        <f t="shared" si="71"/>
        <v>0</v>
      </c>
      <c r="N842" s="90">
        <f t="shared" si="72"/>
        <v>64610</v>
      </c>
      <c r="O842" s="93">
        <v>69040</v>
      </c>
      <c r="P842" s="89">
        <f t="shared" si="73"/>
        <v>64610</v>
      </c>
      <c r="Q842" s="89">
        <f t="shared" si="74"/>
        <v>0</v>
      </c>
      <c r="R842" s="315"/>
      <c r="S842" s="316"/>
      <c r="T842" s="70">
        <v>6</v>
      </c>
      <c r="U842" s="318"/>
    </row>
    <row r="843" spans="1:21">
      <c r="A843" s="317">
        <v>833</v>
      </c>
      <c r="B843" s="68" t="s">
        <v>2408</v>
      </c>
      <c r="C843" s="65" t="s">
        <v>12</v>
      </c>
      <c r="D843" s="66" t="s">
        <v>2689</v>
      </c>
      <c r="E843" s="67" t="s">
        <v>2690</v>
      </c>
      <c r="F843" s="68" t="s">
        <v>100</v>
      </c>
      <c r="G843" s="13" t="s">
        <v>2691</v>
      </c>
      <c r="H843" s="69" t="s">
        <v>18</v>
      </c>
      <c r="I843" s="51">
        <v>39830</v>
      </c>
      <c r="J843" s="128">
        <f>IF(H843="ครูผู้ช่วย",VLOOKUP(I843,[1]แผ่น1!$C$17:$E$18,3,TRUE),IF(H843="คศ.1",VLOOKUP(I843,[1]แผ่น1!$C$14:$E$15,3,TRUE),IF(H843="คศ.2",VLOOKUP(I843,[1]แผ่น1!$C$11:$E$12,3,TRUE),IF(H843="คศ.3",VLOOKUP(I843,[1]แผ่น1!$C$8:$E$9,3,TRUE),IF(H843="คศ.4",VLOOKUP(I843,[1]แผ่น1!$C$5:$E$6,3,TRUE),IF(H843="คศ.5",VLOOKUP(I843,[1]แผ่น1!$C$2:$E$3,3,TRUE),IF(H843="คศ.2(1)",VLOOKUP(I843,[1]แผ่น1!$C$14:$E$15,3,TRUE),IF(H843="คศ.3(2)",VLOOKUP(I843,[1]แผ่น1!$C$11:$E$12,3,TRUE),IF(H843="คศ.4(3)",VLOOKUP(I843,[1]แผ่น1!$C$8:$E$9,3,TRUE),IF(H843="คศ.5(4)",VLOOKUP(I843,[1]แผ่น1!$C$5:$E$6,3,TRUE),0))))))))))</f>
        <v>37200</v>
      </c>
      <c r="L843" s="91">
        <f t="shared" si="70"/>
        <v>0</v>
      </c>
      <c r="M843" s="92">
        <f t="shared" si="71"/>
        <v>0</v>
      </c>
      <c r="N843" s="90">
        <f t="shared" si="72"/>
        <v>39830</v>
      </c>
      <c r="O843" s="93">
        <v>69040</v>
      </c>
      <c r="P843" s="89">
        <f t="shared" si="73"/>
        <v>39830</v>
      </c>
      <c r="Q843" s="89">
        <f t="shared" si="74"/>
        <v>0</v>
      </c>
      <c r="R843" s="315"/>
      <c r="S843" s="316"/>
      <c r="T843" s="70">
        <v>6</v>
      </c>
      <c r="U843" s="318"/>
    </row>
    <row r="844" spans="1:21">
      <c r="A844" s="317">
        <v>834</v>
      </c>
      <c r="B844" s="68" t="s">
        <v>2408</v>
      </c>
      <c r="C844" s="65" t="s">
        <v>12</v>
      </c>
      <c r="D844" s="66" t="s">
        <v>2692</v>
      </c>
      <c r="E844" s="67" t="s">
        <v>2693</v>
      </c>
      <c r="F844" s="68" t="s">
        <v>100</v>
      </c>
      <c r="G844" s="13" t="s">
        <v>2694</v>
      </c>
      <c r="H844" s="69" t="s">
        <v>18</v>
      </c>
      <c r="I844" s="51">
        <v>64810</v>
      </c>
      <c r="J844" s="128">
        <f>IF(H844="ครูผู้ช่วย",VLOOKUP(I844,[1]แผ่น1!$C$17:$E$18,3,TRUE),IF(H844="คศ.1",VLOOKUP(I844,[1]แผ่น1!$C$14:$E$15,3,TRUE),IF(H844="คศ.2",VLOOKUP(I844,[1]แผ่น1!$C$11:$E$12,3,TRUE),IF(H844="คศ.3",VLOOKUP(I844,[1]แผ่น1!$C$8:$E$9,3,TRUE),IF(H844="คศ.4",VLOOKUP(I844,[1]แผ่น1!$C$5:$E$6,3,TRUE),IF(H844="คศ.5",VLOOKUP(I844,[1]แผ่น1!$C$2:$E$3,3,TRUE),IF(H844="คศ.2(1)",VLOOKUP(I844,[1]แผ่น1!$C$14:$E$15,3,TRUE),IF(H844="คศ.3(2)",VLOOKUP(I844,[1]แผ่น1!$C$11:$E$12,3,TRUE),IF(H844="คศ.4(3)",VLOOKUP(I844,[1]แผ่น1!$C$8:$E$9,3,TRUE),IF(H844="คศ.5(4)",VLOOKUP(I844,[1]แผ่น1!$C$5:$E$6,3,TRUE),0))))))))))</f>
        <v>49330</v>
      </c>
      <c r="L844" s="91">
        <f t="shared" si="70"/>
        <v>0</v>
      </c>
      <c r="M844" s="92">
        <f t="shared" si="71"/>
        <v>0</v>
      </c>
      <c r="N844" s="90">
        <f t="shared" si="72"/>
        <v>64810</v>
      </c>
      <c r="O844" s="93">
        <v>69040</v>
      </c>
      <c r="P844" s="89">
        <f t="shared" si="73"/>
        <v>64810</v>
      </c>
      <c r="Q844" s="89">
        <f t="shared" si="74"/>
        <v>0</v>
      </c>
      <c r="R844" s="315"/>
      <c r="S844" s="316"/>
      <c r="T844" s="70">
        <v>6</v>
      </c>
      <c r="U844" s="318"/>
    </row>
    <row r="845" spans="1:21">
      <c r="A845" s="317">
        <v>835</v>
      </c>
      <c r="B845" s="68" t="s">
        <v>2408</v>
      </c>
      <c r="C845" s="65" t="s">
        <v>12</v>
      </c>
      <c r="D845" s="66" t="s">
        <v>2695</v>
      </c>
      <c r="E845" s="67" t="s">
        <v>2696</v>
      </c>
      <c r="F845" s="68" t="s">
        <v>100</v>
      </c>
      <c r="G845" s="13" t="s">
        <v>2697</v>
      </c>
      <c r="H845" s="69" t="s">
        <v>18</v>
      </c>
      <c r="I845" s="51">
        <v>50880</v>
      </c>
      <c r="J845" s="128">
        <f>IF(H845="ครูผู้ช่วย",VLOOKUP(I845,[1]แผ่น1!$C$17:$E$18,3,TRUE),IF(H845="คศ.1",VLOOKUP(I845,[1]แผ่น1!$C$14:$E$15,3,TRUE),IF(H845="คศ.2",VLOOKUP(I845,[1]แผ่น1!$C$11:$E$12,3,TRUE),IF(H845="คศ.3",VLOOKUP(I845,[1]แผ่น1!$C$8:$E$9,3,TRUE),IF(H845="คศ.4",VLOOKUP(I845,[1]แผ่น1!$C$5:$E$6,3,TRUE),IF(H845="คศ.5",VLOOKUP(I845,[1]แผ่น1!$C$2:$E$3,3,TRUE),IF(H845="คศ.2(1)",VLOOKUP(I845,[1]แผ่น1!$C$14:$E$15,3,TRUE),IF(H845="คศ.3(2)",VLOOKUP(I845,[1]แผ่น1!$C$11:$E$12,3,TRUE),IF(H845="คศ.4(3)",VLOOKUP(I845,[1]แผ่น1!$C$8:$E$9,3,TRUE),IF(H845="คศ.5(4)",VLOOKUP(I845,[1]แผ่น1!$C$5:$E$6,3,TRUE),0))))))))))</f>
        <v>49330</v>
      </c>
      <c r="L845" s="91">
        <f t="shared" si="70"/>
        <v>0</v>
      </c>
      <c r="M845" s="92">
        <f t="shared" si="71"/>
        <v>0</v>
      </c>
      <c r="N845" s="90">
        <f t="shared" si="72"/>
        <v>50880</v>
      </c>
      <c r="O845" s="93">
        <v>69040</v>
      </c>
      <c r="P845" s="89">
        <f t="shared" si="73"/>
        <v>50880</v>
      </c>
      <c r="Q845" s="89">
        <f t="shared" si="74"/>
        <v>0</v>
      </c>
      <c r="R845" s="315"/>
      <c r="S845" s="316"/>
      <c r="T845" s="70">
        <v>6</v>
      </c>
      <c r="U845" s="318"/>
    </row>
    <row r="846" spans="1:21">
      <c r="A846" s="317">
        <v>836</v>
      </c>
      <c r="B846" s="68" t="s">
        <v>2408</v>
      </c>
      <c r="C846" s="65" t="s">
        <v>12</v>
      </c>
      <c r="D846" s="66" t="s">
        <v>2698</v>
      </c>
      <c r="E846" s="67" t="s">
        <v>2699</v>
      </c>
      <c r="F846" s="68" t="s">
        <v>100</v>
      </c>
      <c r="G846" s="13" t="s">
        <v>2700</v>
      </c>
      <c r="H846" s="69" t="s">
        <v>18</v>
      </c>
      <c r="I846" s="51">
        <v>38580</v>
      </c>
      <c r="J846" s="128">
        <f>IF(H846="ครูผู้ช่วย",VLOOKUP(I846,[1]แผ่น1!$C$17:$E$18,3,TRUE),IF(H846="คศ.1",VLOOKUP(I846,[1]แผ่น1!$C$14:$E$15,3,TRUE),IF(H846="คศ.2",VLOOKUP(I846,[1]แผ่น1!$C$11:$E$12,3,TRUE),IF(H846="คศ.3",VLOOKUP(I846,[1]แผ่น1!$C$8:$E$9,3,TRUE),IF(H846="คศ.4",VLOOKUP(I846,[1]แผ่น1!$C$5:$E$6,3,TRUE),IF(H846="คศ.5",VLOOKUP(I846,[1]แผ่น1!$C$2:$E$3,3,TRUE),IF(H846="คศ.2(1)",VLOOKUP(I846,[1]แผ่น1!$C$14:$E$15,3,TRUE),IF(H846="คศ.3(2)",VLOOKUP(I846,[1]แผ่น1!$C$11:$E$12,3,TRUE),IF(H846="คศ.4(3)",VLOOKUP(I846,[1]แผ่น1!$C$8:$E$9,3,TRUE),IF(H846="คศ.5(4)",VLOOKUP(I846,[1]แผ่น1!$C$5:$E$6,3,TRUE),0))))))))))</f>
        <v>37200</v>
      </c>
      <c r="L846" s="91">
        <f t="shared" si="70"/>
        <v>0</v>
      </c>
      <c r="M846" s="92">
        <f t="shared" si="71"/>
        <v>0</v>
      </c>
      <c r="N846" s="90">
        <f t="shared" si="72"/>
        <v>38580</v>
      </c>
      <c r="O846" s="93">
        <v>69040</v>
      </c>
      <c r="P846" s="89">
        <f t="shared" si="73"/>
        <v>38580</v>
      </c>
      <c r="Q846" s="89">
        <f t="shared" si="74"/>
        <v>0</v>
      </c>
      <c r="R846" s="315"/>
      <c r="S846" s="316"/>
      <c r="T846" s="70">
        <v>6</v>
      </c>
      <c r="U846" s="318"/>
    </row>
    <row r="847" spans="1:21">
      <c r="A847" s="317">
        <v>837</v>
      </c>
      <c r="B847" s="68" t="s">
        <v>2408</v>
      </c>
      <c r="C847" s="65" t="s">
        <v>12</v>
      </c>
      <c r="D847" s="66" t="s">
        <v>2701</v>
      </c>
      <c r="E847" s="67" t="s">
        <v>1285</v>
      </c>
      <c r="F847" s="68" t="s">
        <v>100</v>
      </c>
      <c r="G847" s="13" t="s">
        <v>2702</v>
      </c>
      <c r="H847" s="69" t="s">
        <v>18</v>
      </c>
      <c r="I847" s="51">
        <v>53780</v>
      </c>
      <c r="J847" s="128">
        <f>IF(H847="ครูผู้ช่วย",VLOOKUP(I847,[1]แผ่น1!$C$17:$E$18,3,TRUE),IF(H847="คศ.1",VLOOKUP(I847,[1]แผ่น1!$C$14:$E$15,3,TRUE),IF(H847="คศ.2",VLOOKUP(I847,[1]แผ่น1!$C$11:$E$12,3,TRUE),IF(H847="คศ.3",VLOOKUP(I847,[1]แผ่น1!$C$8:$E$9,3,TRUE),IF(H847="คศ.4",VLOOKUP(I847,[1]แผ่น1!$C$5:$E$6,3,TRUE),IF(H847="คศ.5",VLOOKUP(I847,[1]แผ่น1!$C$2:$E$3,3,TRUE),IF(H847="คศ.2(1)",VLOOKUP(I847,[1]แผ่น1!$C$14:$E$15,3,TRUE),IF(H847="คศ.3(2)",VLOOKUP(I847,[1]แผ่น1!$C$11:$E$12,3,TRUE),IF(H847="คศ.4(3)",VLOOKUP(I847,[1]แผ่น1!$C$8:$E$9,3,TRUE),IF(H847="คศ.5(4)",VLOOKUP(I847,[1]แผ่น1!$C$5:$E$6,3,TRUE),0))))))))))</f>
        <v>49330</v>
      </c>
      <c r="L847" s="91">
        <f t="shared" si="70"/>
        <v>0</v>
      </c>
      <c r="M847" s="92">
        <f t="shared" si="71"/>
        <v>0</v>
      </c>
      <c r="N847" s="90">
        <f t="shared" si="72"/>
        <v>53780</v>
      </c>
      <c r="O847" s="93">
        <v>69040</v>
      </c>
      <c r="P847" s="89">
        <f t="shared" si="73"/>
        <v>53780</v>
      </c>
      <c r="Q847" s="89">
        <f t="shared" si="74"/>
        <v>0</v>
      </c>
      <c r="R847" s="315"/>
      <c r="S847" s="316"/>
      <c r="T847" s="70">
        <v>6</v>
      </c>
      <c r="U847" s="318"/>
    </row>
    <row r="848" spans="1:21">
      <c r="A848" s="317">
        <v>838</v>
      </c>
      <c r="B848" s="68" t="s">
        <v>2408</v>
      </c>
      <c r="C848" s="65" t="s">
        <v>12</v>
      </c>
      <c r="D848" s="66" t="s">
        <v>601</v>
      </c>
      <c r="E848" s="67" t="s">
        <v>2653</v>
      </c>
      <c r="F848" s="68" t="s">
        <v>100</v>
      </c>
      <c r="G848" s="13" t="s">
        <v>2703</v>
      </c>
      <c r="H848" s="69" t="s">
        <v>18</v>
      </c>
      <c r="I848" s="51">
        <v>41200</v>
      </c>
      <c r="J848" s="128">
        <f>IF(H848="ครูผู้ช่วย",VLOOKUP(I848,[1]แผ่น1!$C$17:$E$18,3,TRUE),IF(H848="คศ.1",VLOOKUP(I848,[1]แผ่น1!$C$14:$E$15,3,TRUE),IF(H848="คศ.2",VLOOKUP(I848,[1]แผ่น1!$C$11:$E$12,3,TRUE),IF(H848="คศ.3",VLOOKUP(I848,[1]แผ่น1!$C$8:$E$9,3,TRUE),IF(H848="คศ.4",VLOOKUP(I848,[1]แผ่น1!$C$5:$E$6,3,TRUE),IF(H848="คศ.5",VLOOKUP(I848,[1]แผ่น1!$C$2:$E$3,3,TRUE),IF(H848="คศ.2(1)",VLOOKUP(I848,[1]แผ่น1!$C$14:$E$15,3,TRUE),IF(H848="คศ.3(2)",VLOOKUP(I848,[1]แผ่น1!$C$11:$E$12,3,TRUE),IF(H848="คศ.4(3)",VLOOKUP(I848,[1]แผ่น1!$C$8:$E$9,3,TRUE),IF(H848="คศ.5(4)",VLOOKUP(I848,[1]แผ่น1!$C$5:$E$6,3,TRUE),0))))))))))</f>
        <v>49330</v>
      </c>
      <c r="L848" s="91">
        <f t="shared" si="70"/>
        <v>0</v>
      </c>
      <c r="M848" s="92">
        <f t="shared" si="71"/>
        <v>0</v>
      </c>
      <c r="N848" s="90">
        <f t="shared" si="72"/>
        <v>41200</v>
      </c>
      <c r="O848" s="93">
        <v>69040</v>
      </c>
      <c r="P848" s="89">
        <f t="shared" si="73"/>
        <v>41200</v>
      </c>
      <c r="Q848" s="89">
        <f t="shared" si="74"/>
        <v>0</v>
      </c>
      <c r="R848" s="315"/>
      <c r="S848" s="316"/>
      <c r="T848" s="70">
        <v>6</v>
      </c>
      <c r="U848" s="318"/>
    </row>
    <row r="849" spans="1:21">
      <c r="A849" s="317">
        <v>839</v>
      </c>
      <c r="B849" s="68" t="s">
        <v>2408</v>
      </c>
      <c r="C849" s="65" t="s">
        <v>12</v>
      </c>
      <c r="D849" s="66" t="s">
        <v>2704</v>
      </c>
      <c r="E849" s="67" t="s">
        <v>2705</v>
      </c>
      <c r="F849" s="68" t="s">
        <v>100</v>
      </c>
      <c r="G849" s="13" t="s">
        <v>2706</v>
      </c>
      <c r="H849" s="69" t="s">
        <v>18</v>
      </c>
      <c r="I849" s="51">
        <v>61650</v>
      </c>
      <c r="J849" s="128">
        <f>IF(H849="ครูผู้ช่วย",VLOOKUP(I849,[1]แผ่น1!$C$17:$E$18,3,TRUE),IF(H849="คศ.1",VLOOKUP(I849,[1]แผ่น1!$C$14:$E$15,3,TRUE),IF(H849="คศ.2",VLOOKUP(I849,[1]แผ่น1!$C$11:$E$12,3,TRUE),IF(H849="คศ.3",VLOOKUP(I849,[1]แผ่น1!$C$8:$E$9,3,TRUE),IF(H849="คศ.4",VLOOKUP(I849,[1]แผ่น1!$C$5:$E$6,3,TRUE),IF(H849="คศ.5",VLOOKUP(I849,[1]แผ่น1!$C$2:$E$3,3,TRUE),IF(H849="คศ.2(1)",VLOOKUP(I849,[1]แผ่น1!$C$14:$E$15,3,TRUE),IF(H849="คศ.3(2)",VLOOKUP(I849,[1]แผ่น1!$C$11:$E$12,3,TRUE),IF(H849="คศ.4(3)",VLOOKUP(I849,[1]แผ่น1!$C$8:$E$9,3,TRUE),IF(H849="คศ.5(4)",VLOOKUP(I849,[1]แผ่น1!$C$5:$E$6,3,TRUE),0))))))))))</f>
        <v>49330</v>
      </c>
      <c r="L849" s="91">
        <f t="shared" si="70"/>
        <v>0</v>
      </c>
      <c r="M849" s="92">
        <f t="shared" si="71"/>
        <v>0</v>
      </c>
      <c r="N849" s="90">
        <f t="shared" si="72"/>
        <v>61650</v>
      </c>
      <c r="O849" s="93">
        <v>69040</v>
      </c>
      <c r="P849" s="89">
        <f t="shared" si="73"/>
        <v>61650</v>
      </c>
      <c r="Q849" s="89">
        <f t="shared" si="74"/>
        <v>0</v>
      </c>
      <c r="R849" s="315"/>
      <c r="S849" s="316"/>
      <c r="T849" s="70">
        <v>6</v>
      </c>
      <c r="U849" s="318"/>
    </row>
    <row r="850" spans="1:21">
      <c r="A850" s="317">
        <v>840</v>
      </c>
      <c r="B850" s="68" t="s">
        <v>2408</v>
      </c>
      <c r="C850" s="65" t="s">
        <v>19</v>
      </c>
      <c r="D850" s="66" t="s">
        <v>2707</v>
      </c>
      <c r="E850" s="67" t="s">
        <v>2708</v>
      </c>
      <c r="F850" s="68" t="s">
        <v>100</v>
      </c>
      <c r="G850" s="13" t="s">
        <v>2709</v>
      </c>
      <c r="H850" s="69" t="s">
        <v>18</v>
      </c>
      <c r="I850" s="51">
        <v>60070</v>
      </c>
      <c r="J850" s="128">
        <f>IF(H850="ครูผู้ช่วย",VLOOKUP(I850,[1]แผ่น1!$C$17:$E$18,3,TRUE),IF(H850="คศ.1",VLOOKUP(I850,[1]แผ่น1!$C$14:$E$15,3,TRUE),IF(H850="คศ.2",VLOOKUP(I850,[1]แผ่น1!$C$11:$E$12,3,TRUE),IF(H850="คศ.3",VLOOKUP(I850,[1]แผ่น1!$C$8:$E$9,3,TRUE),IF(H850="คศ.4",VLOOKUP(I850,[1]แผ่น1!$C$5:$E$6,3,TRUE),IF(H850="คศ.5",VLOOKUP(I850,[1]แผ่น1!$C$2:$E$3,3,TRUE),IF(H850="คศ.2(1)",VLOOKUP(I850,[1]แผ่น1!$C$14:$E$15,3,TRUE),IF(H850="คศ.3(2)",VLOOKUP(I850,[1]แผ่น1!$C$11:$E$12,3,TRUE),IF(H850="คศ.4(3)",VLOOKUP(I850,[1]แผ่น1!$C$8:$E$9,3,TRUE),IF(H850="คศ.5(4)",VLOOKUP(I850,[1]แผ่น1!$C$5:$E$6,3,TRUE),0))))))))))</f>
        <v>49330</v>
      </c>
      <c r="L850" s="91">
        <f t="shared" si="70"/>
        <v>0</v>
      </c>
      <c r="M850" s="92">
        <f t="shared" si="71"/>
        <v>0</v>
      </c>
      <c r="N850" s="90">
        <f t="shared" si="72"/>
        <v>60070</v>
      </c>
      <c r="O850" s="93">
        <v>69040</v>
      </c>
      <c r="P850" s="89">
        <f t="shared" si="73"/>
        <v>60070</v>
      </c>
      <c r="Q850" s="89">
        <f t="shared" si="74"/>
        <v>0</v>
      </c>
      <c r="R850" s="315"/>
      <c r="S850" s="316"/>
      <c r="T850" s="70">
        <v>6</v>
      </c>
      <c r="U850" s="318"/>
    </row>
    <row r="851" spans="1:21">
      <c r="A851" s="317">
        <v>841</v>
      </c>
      <c r="B851" s="68" t="s">
        <v>2408</v>
      </c>
      <c r="C851" s="65" t="s">
        <v>12</v>
      </c>
      <c r="D851" s="66" t="s">
        <v>2710</v>
      </c>
      <c r="E851" s="67" t="s">
        <v>2711</v>
      </c>
      <c r="F851" s="68" t="s">
        <v>100</v>
      </c>
      <c r="G851" s="13" t="s">
        <v>2712</v>
      </c>
      <c r="H851" s="69" t="s">
        <v>18</v>
      </c>
      <c r="I851" s="51">
        <v>40220</v>
      </c>
      <c r="J851" s="128">
        <f>IF(H851="ครูผู้ช่วย",VLOOKUP(I851,[1]แผ่น1!$C$17:$E$18,3,TRUE),IF(H851="คศ.1",VLOOKUP(I851,[1]แผ่น1!$C$14:$E$15,3,TRUE),IF(H851="คศ.2",VLOOKUP(I851,[1]แผ่น1!$C$11:$E$12,3,TRUE),IF(H851="คศ.3",VLOOKUP(I851,[1]แผ่น1!$C$8:$E$9,3,TRUE),IF(H851="คศ.4",VLOOKUP(I851,[1]แผ่น1!$C$5:$E$6,3,TRUE),IF(H851="คศ.5",VLOOKUP(I851,[1]แผ่น1!$C$2:$E$3,3,TRUE),IF(H851="คศ.2(1)",VLOOKUP(I851,[1]แผ่น1!$C$14:$E$15,3,TRUE),IF(H851="คศ.3(2)",VLOOKUP(I851,[1]แผ่น1!$C$11:$E$12,3,TRUE),IF(H851="คศ.4(3)",VLOOKUP(I851,[1]แผ่น1!$C$8:$E$9,3,TRUE),IF(H851="คศ.5(4)",VLOOKUP(I851,[1]แผ่น1!$C$5:$E$6,3,TRUE),0))))))))))</f>
        <v>37200</v>
      </c>
      <c r="L851" s="91">
        <f t="shared" si="70"/>
        <v>0</v>
      </c>
      <c r="M851" s="92">
        <f t="shared" si="71"/>
        <v>0</v>
      </c>
      <c r="N851" s="90">
        <f t="shared" si="72"/>
        <v>40220</v>
      </c>
      <c r="O851" s="93">
        <v>69040</v>
      </c>
      <c r="P851" s="89">
        <f t="shared" si="73"/>
        <v>40220</v>
      </c>
      <c r="Q851" s="89">
        <f t="shared" si="74"/>
        <v>0</v>
      </c>
      <c r="R851" s="315"/>
      <c r="S851" s="316"/>
      <c r="T851" s="70">
        <v>6</v>
      </c>
      <c r="U851" s="318"/>
    </row>
    <row r="852" spans="1:21">
      <c r="A852" s="317">
        <v>842</v>
      </c>
      <c r="B852" s="68" t="s">
        <v>2408</v>
      </c>
      <c r="C852" s="65" t="s">
        <v>19</v>
      </c>
      <c r="D852" s="66" t="s">
        <v>1298</v>
      </c>
      <c r="E852" s="67" t="s">
        <v>2713</v>
      </c>
      <c r="F852" s="68" t="s">
        <v>124</v>
      </c>
      <c r="G852" s="13" t="s">
        <v>2714</v>
      </c>
      <c r="H852" s="69" t="s">
        <v>124</v>
      </c>
      <c r="I852" s="51">
        <v>16830</v>
      </c>
      <c r="J852" s="128">
        <f>IF(H852="ครูผู้ช่วย",VLOOKUP(I852,[1]แผ่น1!$C$17:$E$18,3,TRUE),IF(H852="คศ.1",VLOOKUP(I852,[1]แผ่น1!$C$14:$E$15,3,TRUE),IF(H852="คศ.2",VLOOKUP(I852,[1]แผ่น1!$C$11:$E$12,3,TRUE),IF(H852="คศ.3",VLOOKUP(I852,[1]แผ่น1!$C$8:$E$9,3,TRUE),IF(H852="คศ.4",VLOOKUP(I852,[1]แผ่น1!$C$5:$E$6,3,TRUE),IF(H852="คศ.5",VLOOKUP(I852,[1]แผ่น1!$C$2:$E$3,3,TRUE),IF(H852="คศ.2(1)",VLOOKUP(I852,[1]แผ่น1!$C$14:$E$15,3,TRUE),IF(H852="คศ.3(2)",VLOOKUP(I852,[1]แผ่น1!$C$11:$E$12,3,TRUE),IF(H852="คศ.4(3)",VLOOKUP(I852,[1]แผ่น1!$C$8:$E$9,3,TRUE),IF(H852="คศ.5(4)",VLOOKUP(I852,[1]แผ่น1!$C$5:$E$6,3,TRUE),0))))))))))</f>
        <v>17480</v>
      </c>
      <c r="L852" s="91">
        <f t="shared" si="70"/>
        <v>0</v>
      </c>
      <c r="M852" s="92">
        <f t="shared" si="71"/>
        <v>0</v>
      </c>
      <c r="N852" s="90">
        <f t="shared" si="72"/>
        <v>16830</v>
      </c>
      <c r="O852" s="93">
        <v>24750</v>
      </c>
      <c r="P852" s="89">
        <f t="shared" si="73"/>
        <v>16830</v>
      </c>
      <c r="Q852" s="89">
        <f t="shared" si="74"/>
        <v>0</v>
      </c>
      <c r="R852" s="315"/>
      <c r="S852" s="316"/>
      <c r="T852" s="70">
        <v>6</v>
      </c>
      <c r="U852" s="318"/>
    </row>
    <row r="853" spans="1:21">
      <c r="A853" s="317">
        <v>843</v>
      </c>
      <c r="B853" s="68" t="s">
        <v>2408</v>
      </c>
      <c r="C853" s="65" t="s">
        <v>23</v>
      </c>
      <c r="D853" s="66" t="s">
        <v>1378</v>
      </c>
      <c r="E853" s="67" t="s">
        <v>2715</v>
      </c>
      <c r="F853" s="68" t="s">
        <v>100</v>
      </c>
      <c r="G853" s="13" t="s">
        <v>2716</v>
      </c>
      <c r="H853" s="69" t="s">
        <v>98</v>
      </c>
      <c r="I853" s="51">
        <v>18390</v>
      </c>
      <c r="J853" s="128">
        <f>IF(H853="ครูผู้ช่วย",VLOOKUP(I853,[1]แผ่น1!$C$17:$E$18,3,TRUE),IF(H853="คศ.1",VLOOKUP(I853,[1]แผ่น1!$C$14:$E$15,3,TRUE),IF(H853="คศ.2",VLOOKUP(I853,[1]แผ่น1!$C$11:$E$12,3,TRUE),IF(H853="คศ.3",VLOOKUP(I853,[1]แผ่น1!$C$8:$E$9,3,TRUE),IF(H853="คศ.4",VLOOKUP(I853,[1]แผ่น1!$C$5:$E$6,3,TRUE),IF(H853="คศ.5",VLOOKUP(I853,[1]แผ่น1!$C$2:$E$3,3,TRUE),IF(H853="คศ.2(1)",VLOOKUP(I853,[1]แผ่น1!$C$14:$E$15,3,TRUE),IF(H853="คศ.3(2)",VLOOKUP(I853,[1]แผ่น1!$C$11:$E$12,3,TRUE),IF(H853="คศ.4(3)",VLOOKUP(I853,[1]แผ่น1!$C$8:$E$9,3,TRUE),IF(H853="คศ.5(4)",VLOOKUP(I853,[1]แผ่น1!$C$5:$E$6,3,TRUE),0))))))))))</f>
        <v>22780</v>
      </c>
      <c r="L853" s="91">
        <f t="shared" ref="L853:L916" si="75">J853*K853/100</f>
        <v>0</v>
      </c>
      <c r="M853" s="92">
        <f t="shared" ref="M853:M916" si="76">CEILING(J853*K853/100,10)</f>
        <v>0</v>
      </c>
      <c r="N853" s="90">
        <f t="shared" ref="N853:N916" si="77">I853+M853</f>
        <v>18390</v>
      </c>
      <c r="O853" s="93">
        <v>41620</v>
      </c>
      <c r="P853" s="89">
        <f t="shared" ref="P853:P916" si="78">IF(N853&lt;=O853,N853,O853)</f>
        <v>18390</v>
      </c>
      <c r="Q853" s="89">
        <f t="shared" ref="Q853:Q916" si="79">IF(N853-O853&lt;0,0,N853-O853)</f>
        <v>0</v>
      </c>
      <c r="R853" s="315"/>
      <c r="S853" s="316"/>
      <c r="T853" s="70">
        <v>6</v>
      </c>
      <c r="U853" s="318"/>
    </row>
    <row r="854" spans="1:21">
      <c r="A854" s="317">
        <v>844</v>
      </c>
      <c r="B854" s="68" t="s">
        <v>2408</v>
      </c>
      <c r="C854" s="65" t="s">
        <v>23</v>
      </c>
      <c r="D854" s="66" t="s">
        <v>2717</v>
      </c>
      <c r="E854" s="67" t="s">
        <v>2718</v>
      </c>
      <c r="F854" s="68" t="s">
        <v>100</v>
      </c>
      <c r="G854" s="13" t="s">
        <v>2719</v>
      </c>
      <c r="H854" s="69" t="s">
        <v>98</v>
      </c>
      <c r="I854" s="51">
        <v>19400</v>
      </c>
      <c r="J854" s="128">
        <f>IF(H854="ครูผู้ช่วย",VLOOKUP(I854,[1]แผ่น1!$C$17:$E$18,3,TRUE),IF(H854="คศ.1",VLOOKUP(I854,[1]แผ่น1!$C$14:$E$15,3,TRUE),IF(H854="คศ.2",VLOOKUP(I854,[1]แผ่น1!$C$11:$E$12,3,TRUE),IF(H854="คศ.3",VLOOKUP(I854,[1]แผ่น1!$C$8:$E$9,3,TRUE),IF(H854="คศ.4",VLOOKUP(I854,[1]แผ่น1!$C$5:$E$6,3,TRUE),IF(H854="คศ.5",VLOOKUP(I854,[1]แผ่น1!$C$2:$E$3,3,TRUE),IF(H854="คศ.2(1)",VLOOKUP(I854,[1]แผ่น1!$C$14:$E$15,3,TRUE),IF(H854="คศ.3(2)",VLOOKUP(I854,[1]แผ่น1!$C$11:$E$12,3,TRUE),IF(H854="คศ.4(3)",VLOOKUP(I854,[1]แผ่น1!$C$8:$E$9,3,TRUE),IF(H854="คศ.5(4)",VLOOKUP(I854,[1]แผ่น1!$C$5:$E$6,3,TRUE),0))))))))))</f>
        <v>22780</v>
      </c>
      <c r="L854" s="91">
        <f t="shared" si="75"/>
        <v>0</v>
      </c>
      <c r="M854" s="92">
        <f t="shared" si="76"/>
        <v>0</v>
      </c>
      <c r="N854" s="90">
        <f t="shared" si="77"/>
        <v>19400</v>
      </c>
      <c r="O854" s="93">
        <v>41620</v>
      </c>
      <c r="P854" s="89">
        <f t="shared" si="78"/>
        <v>19400</v>
      </c>
      <c r="Q854" s="89">
        <f t="shared" si="79"/>
        <v>0</v>
      </c>
      <c r="R854" s="315"/>
      <c r="S854" s="316"/>
      <c r="T854" s="70">
        <v>6</v>
      </c>
      <c r="U854" s="318"/>
    </row>
    <row r="855" spans="1:21">
      <c r="A855" s="317">
        <v>845</v>
      </c>
      <c r="B855" s="68" t="s">
        <v>2408</v>
      </c>
      <c r="C855" s="65" t="s">
        <v>12</v>
      </c>
      <c r="D855" s="66" t="s">
        <v>2720</v>
      </c>
      <c r="E855" s="67" t="s">
        <v>986</v>
      </c>
      <c r="F855" s="68" t="s">
        <v>100</v>
      </c>
      <c r="G855" s="13" t="s">
        <v>2721</v>
      </c>
      <c r="H855" s="69" t="s">
        <v>18</v>
      </c>
      <c r="I855" s="51">
        <v>59400</v>
      </c>
      <c r="J855" s="128">
        <f>IF(H855="ครูผู้ช่วย",VLOOKUP(I855,[1]แผ่น1!$C$17:$E$18,3,TRUE),IF(H855="คศ.1",VLOOKUP(I855,[1]แผ่น1!$C$14:$E$15,3,TRUE),IF(H855="คศ.2",VLOOKUP(I855,[1]แผ่น1!$C$11:$E$12,3,TRUE),IF(H855="คศ.3",VLOOKUP(I855,[1]แผ่น1!$C$8:$E$9,3,TRUE),IF(H855="คศ.4",VLOOKUP(I855,[1]แผ่น1!$C$5:$E$6,3,TRUE),IF(H855="คศ.5",VLOOKUP(I855,[1]แผ่น1!$C$2:$E$3,3,TRUE),IF(H855="คศ.2(1)",VLOOKUP(I855,[1]แผ่น1!$C$14:$E$15,3,TRUE),IF(H855="คศ.3(2)",VLOOKUP(I855,[1]แผ่น1!$C$11:$E$12,3,TRUE),IF(H855="คศ.4(3)",VLOOKUP(I855,[1]แผ่น1!$C$8:$E$9,3,TRUE),IF(H855="คศ.5(4)",VLOOKUP(I855,[1]แผ่น1!$C$5:$E$6,3,TRUE),0))))))))))</f>
        <v>49330</v>
      </c>
      <c r="L855" s="91">
        <f t="shared" si="75"/>
        <v>0</v>
      </c>
      <c r="M855" s="92">
        <f t="shared" si="76"/>
        <v>0</v>
      </c>
      <c r="N855" s="90">
        <f t="shared" si="77"/>
        <v>59400</v>
      </c>
      <c r="O855" s="93">
        <v>69040</v>
      </c>
      <c r="P855" s="89">
        <f t="shared" si="78"/>
        <v>59400</v>
      </c>
      <c r="Q855" s="89">
        <f t="shared" si="79"/>
        <v>0</v>
      </c>
      <c r="R855" s="315"/>
      <c r="S855" s="316"/>
      <c r="T855" s="70">
        <v>6</v>
      </c>
      <c r="U855" s="318"/>
    </row>
    <row r="856" spans="1:21">
      <c r="A856" s="317">
        <v>846</v>
      </c>
      <c r="B856" s="68" t="s">
        <v>2408</v>
      </c>
      <c r="C856" s="65" t="s">
        <v>12</v>
      </c>
      <c r="D856" s="66" t="s">
        <v>2722</v>
      </c>
      <c r="E856" s="67" t="s">
        <v>2723</v>
      </c>
      <c r="F856" s="68" t="s">
        <v>100</v>
      </c>
      <c r="G856" s="13" t="s">
        <v>2724</v>
      </c>
      <c r="H856" s="69" t="s">
        <v>18</v>
      </c>
      <c r="I856" s="51">
        <v>69040</v>
      </c>
      <c r="J856" s="128">
        <f>IF(H856="ครูผู้ช่วย",VLOOKUP(I856,[1]แผ่น1!$C$17:$E$18,3,TRUE),IF(H856="คศ.1",VLOOKUP(I856,[1]แผ่น1!$C$14:$E$15,3,TRUE),IF(H856="คศ.2",VLOOKUP(I856,[1]แผ่น1!$C$11:$E$12,3,TRUE),IF(H856="คศ.3",VLOOKUP(I856,[1]แผ่น1!$C$8:$E$9,3,TRUE),IF(H856="คศ.4",VLOOKUP(I856,[1]แผ่น1!$C$5:$E$6,3,TRUE),IF(H856="คศ.5",VLOOKUP(I856,[1]แผ่น1!$C$2:$E$3,3,TRUE),IF(H856="คศ.2(1)",VLOOKUP(I856,[1]แผ่น1!$C$14:$E$15,3,TRUE),IF(H856="คศ.3(2)",VLOOKUP(I856,[1]แผ่น1!$C$11:$E$12,3,TRUE),IF(H856="คศ.4(3)",VLOOKUP(I856,[1]แผ่น1!$C$8:$E$9,3,TRUE),IF(H856="คศ.5(4)",VLOOKUP(I856,[1]แผ่น1!$C$5:$E$6,3,TRUE),0))))))))))</f>
        <v>49330</v>
      </c>
      <c r="L856" s="91">
        <f t="shared" si="75"/>
        <v>0</v>
      </c>
      <c r="M856" s="92">
        <f t="shared" si="76"/>
        <v>0</v>
      </c>
      <c r="N856" s="90">
        <f t="shared" si="77"/>
        <v>69040</v>
      </c>
      <c r="O856" s="93">
        <v>69040</v>
      </c>
      <c r="P856" s="89">
        <f t="shared" si="78"/>
        <v>69040</v>
      </c>
      <c r="Q856" s="89">
        <f t="shared" si="79"/>
        <v>0</v>
      </c>
      <c r="R856" s="315"/>
      <c r="S856" s="316"/>
      <c r="T856" s="70">
        <v>6</v>
      </c>
      <c r="U856" s="318"/>
    </row>
    <row r="857" spans="1:21">
      <c r="A857" s="317">
        <v>847</v>
      </c>
      <c r="B857" s="68" t="s">
        <v>2408</v>
      </c>
      <c r="C857" s="65" t="s">
        <v>12</v>
      </c>
      <c r="D857" s="66" t="s">
        <v>2725</v>
      </c>
      <c r="E857" s="67" t="s">
        <v>2726</v>
      </c>
      <c r="F857" s="68" t="s">
        <v>100</v>
      </c>
      <c r="G857" s="13" t="s">
        <v>2727</v>
      </c>
      <c r="H857" s="69" t="s">
        <v>18</v>
      </c>
      <c r="I857" s="51">
        <v>59460</v>
      </c>
      <c r="J857" s="128">
        <f>IF(H857="ครูผู้ช่วย",VLOOKUP(I857,[1]แผ่น1!$C$17:$E$18,3,TRUE),IF(H857="คศ.1",VLOOKUP(I857,[1]แผ่น1!$C$14:$E$15,3,TRUE),IF(H857="คศ.2",VLOOKUP(I857,[1]แผ่น1!$C$11:$E$12,3,TRUE),IF(H857="คศ.3",VLOOKUP(I857,[1]แผ่น1!$C$8:$E$9,3,TRUE),IF(H857="คศ.4",VLOOKUP(I857,[1]แผ่น1!$C$5:$E$6,3,TRUE),IF(H857="คศ.5",VLOOKUP(I857,[1]แผ่น1!$C$2:$E$3,3,TRUE),IF(H857="คศ.2(1)",VLOOKUP(I857,[1]แผ่น1!$C$14:$E$15,3,TRUE),IF(H857="คศ.3(2)",VLOOKUP(I857,[1]แผ่น1!$C$11:$E$12,3,TRUE),IF(H857="คศ.4(3)",VLOOKUP(I857,[1]แผ่น1!$C$8:$E$9,3,TRUE),IF(H857="คศ.5(4)",VLOOKUP(I857,[1]แผ่น1!$C$5:$E$6,3,TRUE),0))))))))))</f>
        <v>49330</v>
      </c>
      <c r="L857" s="91">
        <f t="shared" si="75"/>
        <v>0</v>
      </c>
      <c r="M857" s="92">
        <f t="shared" si="76"/>
        <v>0</v>
      </c>
      <c r="N857" s="90">
        <f t="shared" si="77"/>
        <v>59460</v>
      </c>
      <c r="O857" s="93">
        <v>69040</v>
      </c>
      <c r="P857" s="89">
        <f t="shared" si="78"/>
        <v>59460</v>
      </c>
      <c r="Q857" s="89">
        <f t="shared" si="79"/>
        <v>0</v>
      </c>
      <c r="R857" s="315"/>
      <c r="S857" s="316"/>
      <c r="T857" s="70">
        <v>6</v>
      </c>
      <c r="U857" s="318"/>
    </row>
    <row r="858" spans="1:21">
      <c r="A858" s="317">
        <v>848</v>
      </c>
      <c r="B858" s="68" t="s">
        <v>2408</v>
      </c>
      <c r="C858" s="65" t="s">
        <v>12</v>
      </c>
      <c r="D858" s="66" t="s">
        <v>1560</v>
      </c>
      <c r="E858" s="67" t="s">
        <v>2728</v>
      </c>
      <c r="F858" s="68" t="s">
        <v>100</v>
      </c>
      <c r="G858" s="13" t="s">
        <v>2729</v>
      </c>
      <c r="H858" s="69" t="s">
        <v>18</v>
      </c>
      <c r="I858" s="51">
        <v>64910</v>
      </c>
      <c r="J858" s="128">
        <f>IF(H858="ครูผู้ช่วย",VLOOKUP(I858,[1]แผ่น1!$C$17:$E$18,3,TRUE),IF(H858="คศ.1",VLOOKUP(I858,[1]แผ่น1!$C$14:$E$15,3,TRUE),IF(H858="คศ.2",VLOOKUP(I858,[1]แผ่น1!$C$11:$E$12,3,TRUE),IF(H858="คศ.3",VLOOKUP(I858,[1]แผ่น1!$C$8:$E$9,3,TRUE),IF(H858="คศ.4",VLOOKUP(I858,[1]แผ่น1!$C$5:$E$6,3,TRUE),IF(H858="คศ.5",VLOOKUP(I858,[1]แผ่น1!$C$2:$E$3,3,TRUE),IF(H858="คศ.2(1)",VLOOKUP(I858,[1]แผ่น1!$C$14:$E$15,3,TRUE),IF(H858="คศ.3(2)",VLOOKUP(I858,[1]แผ่น1!$C$11:$E$12,3,TRUE),IF(H858="คศ.4(3)",VLOOKUP(I858,[1]แผ่น1!$C$8:$E$9,3,TRUE),IF(H858="คศ.5(4)",VLOOKUP(I858,[1]แผ่น1!$C$5:$E$6,3,TRUE),0))))))))))</f>
        <v>49330</v>
      </c>
      <c r="L858" s="91">
        <f t="shared" si="75"/>
        <v>0</v>
      </c>
      <c r="M858" s="92">
        <f t="shared" si="76"/>
        <v>0</v>
      </c>
      <c r="N858" s="90">
        <f t="shared" si="77"/>
        <v>64910</v>
      </c>
      <c r="O858" s="93">
        <v>69040</v>
      </c>
      <c r="P858" s="89">
        <f t="shared" si="78"/>
        <v>64910</v>
      </c>
      <c r="Q858" s="89">
        <f t="shared" si="79"/>
        <v>0</v>
      </c>
      <c r="R858" s="315"/>
      <c r="S858" s="316"/>
      <c r="T858" s="70">
        <v>6</v>
      </c>
      <c r="U858" s="318"/>
    </row>
    <row r="859" spans="1:21">
      <c r="A859" s="317">
        <v>849</v>
      </c>
      <c r="B859" s="68" t="s">
        <v>2408</v>
      </c>
      <c r="C859" s="65" t="s">
        <v>12</v>
      </c>
      <c r="D859" s="66" t="s">
        <v>2730</v>
      </c>
      <c r="E859" s="67" t="s">
        <v>2731</v>
      </c>
      <c r="F859" s="68" t="s">
        <v>100</v>
      </c>
      <c r="G859" s="13" t="s">
        <v>2732</v>
      </c>
      <c r="H859" s="69" t="s">
        <v>18</v>
      </c>
      <c r="I859" s="51">
        <v>49110</v>
      </c>
      <c r="J859" s="128">
        <f>IF(H859="ครูผู้ช่วย",VLOOKUP(I859,[1]แผ่น1!$C$17:$E$18,3,TRUE),IF(H859="คศ.1",VLOOKUP(I859,[1]แผ่น1!$C$14:$E$15,3,TRUE),IF(H859="คศ.2",VLOOKUP(I859,[1]แผ่น1!$C$11:$E$12,3,TRUE),IF(H859="คศ.3",VLOOKUP(I859,[1]แผ่น1!$C$8:$E$9,3,TRUE),IF(H859="คศ.4",VLOOKUP(I859,[1]แผ่น1!$C$5:$E$6,3,TRUE),IF(H859="คศ.5",VLOOKUP(I859,[1]แผ่น1!$C$2:$E$3,3,TRUE),IF(H859="คศ.2(1)",VLOOKUP(I859,[1]แผ่น1!$C$14:$E$15,3,TRUE),IF(H859="คศ.3(2)",VLOOKUP(I859,[1]แผ่น1!$C$11:$E$12,3,TRUE),IF(H859="คศ.4(3)",VLOOKUP(I859,[1]แผ่น1!$C$8:$E$9,3,TRUE),IF(H859="คศ.5(4)",VLOOKUP(I859,[1]แผ่น1!$C$5:$E$6,3,TRUE),0))))))))))</f>
        <v>49330</v>
      </c>
      <c r="L859" s="91">
        <f t="shared" si="75"/>
        <v>0</v>
      </c>
      <c r="M859" s="92">
        <f t="shared" si="76"/>
        <v>0</v>
      </c>
      <c r="N859" s="90">
        <f t="shared" si="77"/>
        <v>49110</v>
      </c>
      <c r="O859" s="93">
        <v>69040</v>
      </c>
      <c r="P859" s="89">
        <f t="shared" si="78"/>
        <v>49110</v>
      </c>
      <c r="Q859" s="89">
        <f t="shared" si="79"/>
        <v>0</v>
      </c>
      <c r="R859" s="315"/>
      <c r="S859" s="316"/>
      <c r="T859" s="70">
        <v>6</v>
      </c>
      <c r="U859" s="318"/>
    </row>
    <row r="860" spans="1:21">
      <c r="A860" s="317">
        <v>850</v>
      </c>
      <c r="B860" s="68" t="s">
        <v>2408</v>
      </c>
      <c r="C860" s="65" t="s">
        <v>12</v>
      </c>
      <c r="D860" s="66" t="s">
        <v>1887</v>
      </c>
      <c r="E860" s="67" t="s">
        <v>2733</v>
      </c>
      <c r="F860" s="68" t="s">
        <v>100</v>
      </c>
      <c r="G860" s="13" t="s">
        <v>2734</v>
      </c>
      <c r="H860" s="69" t="s">
        <v>18</v>
      </c>
      <c r="I860" s="51">
        <v>59870</v>
      </c>
      <c r="J860" s="128">
        <f>IF(H860="ครูผู้ช่วย",VLOOKUP(I860,[1]แผ่น1!$C$17:$E$18,3,TRUE),IF(H860="คศ.1",VLOOKUP(I860,[1]แผ่น1!$C$14:$E$15,3,TRUE),IF(H860="คศ.2",VLOOKUP(I860,[1]แผ่น1!$C$11:$E$12,3,TRUE),IF(H860="คศ.3",VLOOKUP(I860,[1]แผ่น1!$C$8:$E$9,3,TRUE),IF(H860="คศ.4",VLOOKUP(I860,[1]แผ่น1!$C$5:$E$6,3,TRUE),IF(H860="คศ.5",VLOOKUP(I860,[1]แผ่น1!$C$2:$E$3,3,TRUE),IF(H860="คศ.2(1)",VLOOKUP(I860,[1]แผ่น1!$C$14:$E$15,3,TRUE),IF(H860="คศ.3(2)",VLOOKUP(I860,[1]แผ่น1!$C$11:$E$12,3,TRUE),IF(H860="คศ.4(3)",VLOOKUP(I860,[1]แผ่น1!$C$8:$E$9,3,TRUE),IF(H860="คศ.5(4)",VLOOKUP(I860,[1]แผ่น1!$C$5:$E$6,3,TRUE),0))))))))))</f>
        <v>49330</v>
      </c>
      <c r="L860" s="91">
        <f t="shared" si="75"/>
        <v>0</v>
      </c>
      <c r="M860" s="92">
        <f t="shared" si="76"/>
        <v>0</v>
      </c>
      <c r="N860" s="90">
        <f t="shared" si="77"/>
        <v>59870</v>
      </c>
      <c r="O860" s="93">
        <v>69040</v>
      </c>
      <c r="P860" s="89">
        <f t="shared" si="78"/>
        <v>59870</v>
      </c>
      <c r="Q860" s="89">
        <f t="shared" si="79"/>
        <v>0</v>
      </c>
      <c r="R860" s="315"/>
      <c r="S860" s="316"/>
      <c r="T860" s="70">
        <v>6</v>
      </c>
      <c r="U860" s="318"/>
    </row>
    <row r="861" spans="1:21">
      <c r="A861" s="317">
        <v>851</v>
      </c>
      <c r="B861" s="68" t="s">
        <v>2408</v>
      </c>
      <c r="C861" s="65" t="s">
        <v>12</v>
      </c>
      <c r="D861" s="66" t="s">
        <v>2735</v>
      </c>
      <c r="E861" s="67" t="s">
        <v>2736</v>
      </c>
      <c r="F861" s="68" t="s">
        <v>100</v>
      </c>
      <c r="G861" s="13" t="s">
        <v>2737</v>
      </c>
      <c r="H861" s="69" t="s">
        <v>18</v>
      </c>
      <c r="I861" s="51">
        <v>53780</v>
      </c>
      <c r="J861" s="128">
        <f>IF(H861="ครูผู้ช่วย",VLOOKUP(I861,[1]แผ่น1!$C$17:$E$18,3,TRUE),IF(H861="คศ.1",VLOOKUP(I861,[1]แผ่น1!$C$14:$E$15,3,TRUE),IF(H861="คศ.2",VLOOKUP(I861,[1]แผ่น1!$C$11:$E$12,3,TRUE),IF(H861="คศ.3",VLOOKUP(I861,[1]แผ่น1!$C$8:$E$9,3,TRUE),IF(H861="คศ.4",VLOOKUP(I861,[1]แผ่น1!$C$5:$E$6,3,TRUE),IF(H861="คศ.5",VLOOKUP(I861,[1]แผ่น1!$C$2:$E$3,3,TRUE),IF(H861="คศ.2(1)",VLOOKUP(I861,[1]แผ่น1!$C$14:$E$15,3,TRUE),IF(H861="คศ.3(2)",VLOOKUP(I861,[1]แผ่น1!$C$11:$E$12,3,TRUE),IF(H861="คศ.4(3)",VLOOKUP(I861,[1]แผ่น1!$C$8:$E$9,3,TRUE),IF(H861="คศ.5(4)",VLOOKUP(I861,[1]แผ่น1!$C$5:$E$6,3,TRUE),0))))))))))</f>
        <v>49330</v>
      </c>
      <c r="L861" s="91">
        <f t="shared" si="75"/>
        <v>0</v>
      </c>
      <c r="M861" s="92">
        <f t="shared" si="76"/>
        <v>0</v>
      </c>
      <c r="N861" s="90">
        <f t="shared" si="77"/>
        <v>53780</v>
      </c>
      <c r="O861" s="93">
        <v>69040</v>
      </c>
      <c r="P861" s="89">
        <f t="shared" si="78"/>
        <v>53780</v>
      </c>
      <c r="Q861" s="89">
        <f t="shared" si="79"/>
        <v>0</v>
      </c>
      <c r="R861" s="315"/>
      <c r="S861" s="316"/>
      <c r="T861" s="70">
        <v>6</v>
      </c>
      <c r="U861" s="318"/>
    </row>
    <row r="862" spans="1:21">
      <c r="A862" s="317">
        <v>852</v>
      </c>
      <c r="B862" s="68" t="s">
        <v>2408</v>
      </c>
      <c r="C862" s="65" t="s">
        <v>12</v>
      </c>
      <c r="D862" s="66" t="s">
        <v>2738</v>
      </c>
      <c r="E862" s="67" t="s">
        <v>2739</v>
      </c>
      <c r="F862" s="68" t="s">
        <v>100</v>
      </c>
      <c r="G862" s="13" t="s">
        <v>2740</v>
      </c>
      <c r="H862" s="69" t="s">
        <v>18</v>
      </c>
      <c r="I862" s="51">
        <v>38000</v>
      </c>
      <c r="J862" s="128">
        <f>IF(H862="ครูผู้ช่วย",VLOOKUP(I862,[1]แผ่น1!$C$17:$E$18,3,TRUE),IF(H862="คศ.1",VLOOKUP(I862,[1]แผ่น1!$C$14:$E$15,3,TRUE),IF(H862="คศ.2",VLOOKUP(I862,[1]แผ่น1!$C$11:$E$12,3,TRUE),IF(H862="คศ.3",VLOOKUP(I862,[1]แผ่น1!$C$8:$E$9,3,TRUE),IF(H862="คศ.4",VLOOKUP(I862,[1]แผ่น1!$C$5:$E$6,3,TRUE),IF(H862="คศ.5",VLOOKUP(I862,[1]แผ่น1!$C$2:$E$3,3,TRUE),IF(H862="คศ.2(1)",VLOOKUP(I862,[1]แผ่น1!$C$14:$E$15,3,TRUE),IF(H862="คศ.3(2)",VLOOKUP(I862,[1]แผ่น1!$C$11:$E$12,3,TRUE),IF(H862="คศ.4(3)",VLOOKUP(I862,[1]แผ่น1!$C$8:$E$9,3,TRUE),IF(H862="คศ.5(4)",VLOOKUP(I862,[1]แผ่น1!$C$5:$E$6,3,TRUE),0))))))))))</f>
        <v>37200</v>
      </c>
      <c r="L862" s="91">
        <f t="shared" si="75"/>
        <v>0</v>
      </c>
      <c r="M862" s="92">
        <f t="shared" si="76"/>
        <v>0</v>
      </c>
      <c r="N862" s="90">
        <f t="shared" si="77"/>
        <v>38000</v>
      </c>
      <c r="O862" s="93">
        <v>69040</v>
      </c>
      <c r="P862" s="89">
        <f t="shared" si="78"/>
        <v>38000</v>
      </c>
      <c r="Q862" s="89">
        <f t="shared" si="79"/>
        <v>0</v>
      </c>
      <c r="R862" s="315"/>
      <c r="S862" s="316"/>
      <c r="T862" s="70">
        <v>6</v>
      </c>
      <c r="U862" s="318"/>
    </row>
    <row r="863" spans="1:21">
      <c r="A863" s="317">
        <v>853</v>
      </c>
      <c r="B863" s="68" t="s">
        <v>2408</v>
      </c>
      <c r="C863" s="65" t="s">
        <v>12</v>
      </c>
      <c r="D863" s="66" t="s">
        <v>2741</v>
      </c>
      <c r="E863" s="67" t="s">
        <v>2742</v>
      </c>
      <c r="F863" s="68" t="s">
        <v>100</v>
      </c>
      <c r="G863" s="13" t="s">
        <v>2743</v>
      </c>
      <c r="H863" s="69" t="s">
        <v>18</v>
      </c>
      <c r="I863" s="51">
        <v>52160</v>
      </c>
      <c r="J863" s="128">
        <f>IF(H863="ครูผู้ช่วย",VLOOKUP(I863,[1]แผ่น1!$C$17:$E$18,3,TRUE),IF(H863="คศ.1",VLOOKUP(I863,[1]แผ่น1!$C$14:$E$15,3,TRUE),IF(H863="คศ.2",VLOOKUP(I863,[1]แผ่น1!$C$11:$E$12,3,TRUE),IF(H863="คศ.3",VLOOKUP(I863,[1]แผ่น1!$C$8:$E$9,3,TRUE),IF(H863="คศ.4",VLOOKUP(I863,[1]แผ่น1!$C$5:$E$6,3,TRUE),IF(H863="คศ.5",VLOOKUP(I863,[1]แผ่น1!$C$2:$E$3,3,TRUE),IF(H863="คศ.2(1)",VLOOKUP(I863,[1]แผ่น1!$C$14:$E$15,3,TRUE),IF(H863="คศ.3(2)",VLOOKUP(I863,[1]แผ่น1!$C$11:$E$12,3,TRUE),IF(H863="คศ.4(3)",VLOOKUP(I863,[1]แผ่น1!$C$8:$E$9,3,TRUE),IF(H863="คศ.5(4)",VLOOKUP(I863,[1]แผ่น1!$C$5:$E$6,3,TRUE),0))))))))))</f>
        <v>49330</v>
      </c>
      <c r="L863" s="91">
        <f t="shared" si="75"/>
        <v>0</v>
      </c>
      <c r="M863" s="92">
        <f t="shared" si="76"/>
        <v>0</v>
      </c>
      <c r="N863" s="90">
        <f t="shared" si="77"/>
        <v>52160</v>
      </c>
      <c r="O863" s="93">
        <v>69040</v>
      </c>
      <c r="P863" s="89">
        <f t="shared" si="78"/>
        <v>52160</v>
      </c>
      <c r="Q863" s="89">
        <f t="shared" si="79"/>
        <v>0</v>
      </c>
      <c r="R863" s="315"/>
      <c r="S863" s="316"/>
      <c r="T863" s="70">
        <v>6</v>
      </c>
      <c r="U863" s="318"/>
    </row>
    <row r="864" spans="1:21">
      <c r="A864" s="317">
        <v>854</v>
      </c>
      <c r="B864" s="68" t="s">
        <v>2408</v>
      </c>
      <c r="C864" s="65" t="s">
        <v>12</v>
      </c>
      <c r="D864" s="66" t="s">
        <v>2744</v>
      </c>
      <c r="E864" s="67" t="s">
        <v>2430</v>
      </c>
      <c r="F864" s="68" t="s">
        <v>100</v>
      </c>
      <c r="G864" s="13" t="s">
        <v>2745</v>
      </c>
      <c r="H864" s="69" t="s">
        <v>18</v>
      </c>
      <c r="I864" s="51">
        <v>43020</v>
      </c>
      <c r="J864" s="128">
        <f>IF(H864="ครูผู้ช่วย",VLOOKUP(I864,[1]แผ่น1!$C$17:$E$18,3,TRUE),IF(H864="คศ.1",VLOOKUP(I864,[1]แผ่น1!$C$14:$E$15,3,TRUE),IF(H864="คศ.2",VLOOKUP(I864,[1]แผ่น1!$C$11:$E$12,3,TRUE),IF(H864="คศ.3",VLOOKUP(I864,[1]แผ่น1!$C$8:$E$9,3,TRUE),IF(H864="คศ.4",VLOOKUP(I864,[1]แผ่น1!$C$5:$E$6,3,TRUE),IF(H864="คศ.5",VLOOKUP(I864,[1]แผ่น1!$C$2:$E$3,3,TRUE),IF(H864="คศ.2(1)",VLOOKUP(I864,[1]แผ่น1!$C$14:$E$15,3,TRUE),IF(H864="คศ.3(2)",VLOOKUP(I864,[1]แผ่น1!$C$11:$E$12,3,TRUE),IF(H864="คศ.4(3)",VLOOKUP(I864,[1]แผ่น1!$C$8:$E$9,3,TRUE),IF(H864="คศ.5(4)",VLOOKUP(I864,[1]แผ่น1!$C$5:$E$6,3,TRUE),0))))))))))</f>
        <v>49330</v>
      </c>
      <c r="L864" s="91">
        <f t="shared" si="75"/>
        <v>0</v>
      </c>
      <c r="M864" s="92">
        <f t="shared" si="76"/>
        <v>0</v>
      </c>
      <c r="N864" s="90">
        <f t="shared" si="77"/>
        <v>43020</v>
      </c>
      <c r="O864" s="93">
        <v>69040</v>
      </c>
      <c r="P864" s="89">
        <f t="shared" si="78"/>
        <v>43020</v>
      </c>
      <c r="Q864" s="89">
        <f t="shared" si="79"/>
        <v>0</v>
      </c>
      <c r="R864" s="315"/>
      <c r="S864" s="316"/>
      <c r="T864" s="70">
        <v>6</v>
      </c>
      <c r="U864" s="318"/>
    </row>
    <row r="865" spans="1:21">
      <c r="A865" s="317">
        <v>855</v>
      </c>
      <c r="B865" s="68" t="s">
        <v>2408</v>
      </c>
      <c r="C865" s="65" t="s">
        <v>23</v>
      </c>
      <c r="D865" s="66" t="s">
        <v>2746</v>
      </c>
      <c r="E865" s="67" t="s">
        <v>2747</v>
      </c>
      <c r="F865" s="68" t="s">
        <v>100</v>
      </c>
      <c r="G865" s="13" t="s">
        <v>2748</v>
      </c>
      <c r="H865" s="69" t="s">
        <v>18</v>
      </c>
      <c r="I865" s="51">
        <v>56510</v>
      </c>
      <c r="J865" s="128">
        <f>IF(H865="ครูผู้ช่วย",VLOOKUP(I865,[1]แผ่น1!$C$17:$E$18,3,TRUE),IF(H865="คศ.1",VLOOKUP(I865,[1]แผ่น1!$C$14:$E$15,3,TRUE),IF(H865="คศ.2",VLOOKUP(I865,[1]แผ่น1!$C$11:$E$12,3,TRUE),IF(H865="คศ.3",VLOOKUP(I865,[1]แผ่น1!$C$8:$E$9,3,TRUE),IF(H865="คศ.4",VLOOKUP(I865,[1]แผ่น1!$C$5:$E$6,3,TRUE),IF(H865="คศ.5",VLOOKUP(I865,[1]แผ่น1!$C$2:$E$3,3,TRUE),IF(H865="คศ.2(1)",VLOOKUP(I865,[1]แผ่น1!$C$14:$E$15,3,TRUE),IF(H865="คศ.3(2)",VLOOKUP(I865,[1]แผ่น1!$C$11:$E$12,3,TRUE),IF(H865="คศ.4(3)",VLOOKUP(I865,[1]แผ่น1!$C$8:$E$9,3,TRUE),IF(H865="คศ.5(4)",VLOOKUP(I865,[1]แผ่น1!$C$5:$E$6,3,TRUE),0))))))))))</f>
        <v>49330</v>
      </c>
      <c r="L865" s="91">
        <f t="shared" si="75"/>
        <v>0</v>
      </c>
      <c r="M865" s="92">
        <f t="shared" si="76"/>
        <v>0</v>
      </c>
      <c r="N865" s="90">
        <f t="shared" si="77"/>
        <v>56510</v>
      </c>
      <c r="O865" s="93">
        <v>69040</v>
      </c>
      <c r="P865" s="89">
        <f t="shared" si="78"/>
        <v>56510</v>
      </c>
      <c r="Q865" s="89">
        <f t="shared" si="79"/>
        <v>0</v>
      </c>
      <c r="R865" s="315"/>
      <c r="S865" s="316"/>
      <c r="T865" s="70">
        <v>6</v>
      </c>
      <c r="U865" s="318"/>
    </row>
    <row r="866" spans="1:21">
      <c r="A866" s="317">
        <v>856</v>
      </c>
      <c r="B866" s="68" t="s">
        <v>2408</v>
      </c>
      <c r="C866" s="65" t="s">
        <v>12</v>
      </c>
      <c r="D866" s="66" t="s">
        <v>2749</v>
      </c>
      <c r="E866" s="67" t="s">
        <v>2750</v>
      </c>
      <c r="F866" s="68" t="s">
        <v>100</v>
      </c>
      <c r="G866" s="13" t="s">
        <v>2751</v>
      </c>
      <c r="H866" s="69" t="s">
        <v>18</v>
      </c>
      <c r="I866" s="51">
        <v>54380</v>
      </c>
      <c r="J866" s="128">
        <f>IF(H866="ครูผู้ช่วย",VLOOKUP(I866,[1]แผ่น1!$C$17:$E$18,3,TRUE),IF(H866="คศ.1",VLOOKUP(I866,[1]แผ่น1!$C$14:$E$15,3,TRUE),IF(H866="คศ.2",VLOOKUP(I866,[1]แผ่น1!$C$11:$E$12,3,TRUE),IF(H866="คศ.3",VLOOKUP(I866,[1]แผ่น1!$C$8:$E$9,3,TRUE),IF(H866="คศ.4",VLOOKUP(I866,[1]แผ่น1!$C$5:$E$6,3,TRUE),IF(H866="คศ.5",VLOOKUP(I866,[1]แผ่น1!$C$2:$E$3,3,TRUE),IF(H866="คศ.2(1)",VLOOKUP(I866,[1]แผ่น1!$C$14:$E$15,3,TRUE),IF(H866="คศ.3(2)",VLOOKUP(I866,[1]แผ่น1!$C$11:$E$12,3,TRUE),IF(H866="คศ.4(3)",VLOOKUP(I866,[1]แผ่น1!$C$8:$E$9,3,TRUE),IF(H866="คศ.5(4)",VLOOKUP(I866,[1]แผ่น1!$C$5:$E$6,3,TRUE),0))))))))))</f>
        <v>49330</v>
      </c>
      <c r="L866" s="91">
        <f t="shared" si="75"/>
        <v>0</v>
      </c>
      <c r="M866" s="92">
        <f t="shared" si="76"/>
        <v>0</v>
      </c>
      <c r="N866" s="90">
        <f t="shared" si="77"/>
        <v>54380</v>
      </c>
      <c r="O866" s="93">
        <v>69040</v>
      </c>
      <c r="P866" s="89">
        <f t="shared" si="78"/>
        <v>54380</v>
      </c>
      <c r="Q866" s="89">
        <f t="shared" si="79"/>
        <v>0</v>
      </c>
      <c r="R866" s="315"/>
      <c r="S866" s="316"/>
      <c r="T866" s="70">
        <v>6</v>
      </c>
      <c r="U866" s="318"/>
    </row>
    <row r="867" spans="1:21">
      <c r="A867" s="317">
        <v>857</v>
      </c>
      <c r="B867" s="68" t="s">
        <v>2408</v>
      </c>
      <c r="C867" s="65" t="s">
        <v>12</v>
      </c>
      <c r="D867" s="66" t="s">
        <v>324</v>
      </c>
      <c r="E867" s="67" t="s">
        <v>2752</v>
      </c>
      <c r="F867" s="68" t="s">
        <v>100</v>
      </c>
      <c r="G867" s="13" t="s">
        <v>2753</v>
      </c>
      <c r="H867" s="69" t="s">
        <v>18</v>
      </c>
      <c r="I867" s="51">
        <v>67530</v>
      </c>
      <c r="J867" s="128">
        <f>IF(H867="ครูผู้ช่วย",VLOOKUP(I867,[1]แผ่น1!$C$17:$E$18,3,TRUE),IF(H867="คศ.1",VLOOKUP(I867,[1]แผ่น1!$C$14:$E$15,3,TRUE),IF(H867="คศ.2",VLOOKUP(I867,[1]แผ่น1!$C$11:$E$12,3,TRUE),IF(H867="คศ.3",VLOOKUP(I867,[1]แผ่น1!$C$8:$E$9,3,TRUE),IF(H867="คศ.4",VLOOKUP(I867,[1]แผ่น1!$C$5:$E$6,3,TRUE),IF(H867="คศ.5",VLOOKUP(I867,[1]แผ่น1!$C$2:$E$3,3,TRUE),IF(H867="คศ.2(1)",VLOOKUP(I867,[1]แผ่น1!$C$14:$E$15,3,TRUE),IF(H867="คศ.3(2)",VLOOKUP(I867,[1]แผ่น1!$C$11:$E$12,3,TRUE),IF(H867="คศ.4(3)",VLOOKUP(I867,[1]แผ่น1!$C$8:$E$9,3,TRUE),IF(H867="คศ.5(4)",VLOOKUP(I867,[1]แผ่น1!$C$5:$E$6,3,TRUE),0))))))))))</f>
        <v>49330</v>
      </c>
      <c r="L867" s="91">
        <f t="shared" si="75"/>
        <v>0</v>
      </c>
      <c r="M867" s="92">
        <f t="shared" si="76"/>
        <v>0</v>
      </c>
      <c r="N867" s="90">
        <f t="shared" si="77"/>
        <v>67530</v>
      </c>
      <c r="O867" s="93">
        <v>69040</v>
      </c>
      <c r="P867" s="89">
        <f t="shared" si="78"/>
        <v>67530</v>
      </c>
      <c r="Q867" s="89">
        <f t="shared" si="79"/>
        <v>0</v>
      </c>
      <c r="R867" s="315"/>
      <c r="S867" s="316"/>
      <c r="T867" s="70">
        <v>6</v>
      </c>
      <c r="U867" s="318"/>
    </row>
    <row r="868" spans="1:21">
      <c r="A868" s="317">
        <v>858</v>
      </c>
      <c r="B868" s="68" t="s">
        <v>2408</v>
      </c>
      <c r="C868" s="65" t="s">
        <v>19</v>
      </c>
      <c r="D868" s="66" t="s">
        <v>2754</v>
      </c>
      <c r="E868" s="67" t="s">
        <v>2755</v>
      </c>
      <c r="F868" s="68" t="s">
        <v>100</v>
      </c>
      <c r="G868" s="13" t="s">
        <v>2756</v>
      </c>
      <c r="H868" s="69" t="s">
        <v>98</v>
      </c>
      <c r="I868" s="51">
        <v>31330</v>
      </c>
      <c r="J868" s="128">
        <f>IF(H868="ครูผู้ช่วย",VLOOKUP(I868,[1]แผ่น1!$C$17:$E$18,3,TRUE),IF(H868="คศ.1",VLOOKUP(I868,[1]แผ่น1!$C$14:$E$15,3,TRUE),IF(H868="คศ.2",VLOOKUP(I868,[1]แผ่น1!$C$11:$E$12,3,TRUE),IF(H868="คศ.3",VLOOKUP(I868,[1]แผ่น1!$C$8:$E$9,3,TRUE),IF(H868="คศ.4",VLOOKUP(I868,[1]แผ่น1!$C$5:$E$6,3,TRUE),IF(H868="คศ.5",VLOOKUP(I868,[1]แผ่น1!$C$2:$E$3,3,TRUE),IF(H868="คศ.2(1)",VLOOKUP(I868,[1]แผ่น1!$C$14:$E$15,3,TRUE),IF(H868="คศ.3(2)",VLOOKUP(I868,[1]แผ่น1!$C$11:$E$12,3,TRUE),IF(H868="คศ.4(3)",VLOOKUP(I868,[1]แผ่น1!$C$8:$E$9,3,TRUE),IF(H868="คศ.5(4)",VLOOKUP(I868,[1]แผ่น1!$C$5:$E$6,3,TRUE),0))))))))))</f>
        <v>29600</v>
      </c>
      <c r="L868" s="91">
        <f t="shared" si="75"/>
        <v>0</v>
      </c>
      <c r="M868" s="92">
        <f t="shared" si="76"/>
        <v>0</v>
      </c>
      <c r="N868" s="90">
        <f t="shared" si="77"/>
        <v>31330</v>
      </c>
      <c r="O868" s="93">
        <v>41620</v>
      </c>
      <c r="P868" s="89">
        <f t="shared" si="78"/>
        <v>31330</v>
      </c>
      <c r="Q868" s="89">
        <f t="shared" si="79"/>
        <v>0</v>
      </c>
      <c r="R868" s="315"/>
      <c r="S868" s="316"/>
      <c r="T868" s="70">
        <v>6</v>
      </c>
      <c r="U868" s="318"/>
    </row>
    <row r="869" spans="1:21">
      <c r="A869" s="317">
        <v>859</v>
      </c>
      <c r="B869" s="68" t="s">
        <v>2408</v>
      </c>
      <c r="C869" s="65" t="s">
        <v>12</v>
      </c>
      <c r="D869" s="66" t="s">
        <v>138</v>
      </c>
      <c r="E869" s="67" t="s">
        <v>2757</v>
      </c>
      <c r="F869" s="68" t="s">
        <v>100</v>
      </c>
      <c r="G869" s="13" t="s">
        <v>2758</v>
      </c>
      <c r="H869" s="69" t="s">
        <v>18</v>
      </c>
      <c r="I869" s="51">
        <v>49300</v>
      </c>
      <c r="J869" s="128">
        <f>IF(H869="ครูผู้ช่วย",VLOOKUP(I869,[1]แผ่น1!$C$17:$E$18,3,TRUE),IF(H869="คศ.1",VLOOKUP(I869,[1]แผ่น1!$C$14:$E$15,3,TRUE),IF(H869="คศ.2",VLOOKUP(I869,[1]แผ่น1!$C$11:$E$12,3,TRUE),IF(H869="คศ.3",VLOOKUP(I869,[1]แผ่น1!$C$8:$E$9,3,TRUE),IF(H869="คศ.4",VLOOKUP(I869,[1]แผ่น1!$C$5:$E$6,3,TRUE),IF(H869="คศ.5",VLOOKUP(I869,[1]แผ่น1!$C$2:$E$3,3,TRUE),IF(H869="คศ.2(1)",VLOOKUP(I869,[1]แผ่น1!$C$14:$E$15,3,TRUE),IF(H869="คศ.3(2)",VLOOKUP(I869,[1]แผ่น1!$C$11:$E$12,3,TRUE),IF(H869="คศ.4(3)",VLOOKUP(I869,[1]แผ่น1!$C$8:$E$9,3,TRUE),IF(H869="คศ.5(4)",VLOOKUP(I869,[1]แผ่น1!$C$5:$E$6,3,TRUE),0))))))))))</f>
        <v>49330</v>
      </c>
      <c r="L869" s="91">
        <f t="shared" si="75"/>
        <v>0</v>
      </c>
      <c r="M869" s="92">
        <f t="shared" si="76"/>
        <v>0</v>
      </c>
      <c r="N869" s="90">
        <f t="shared" si="77"/>
        <v>49300</v>
      </c>
      <c r="O869" s="93">
        <v>69040</v>
      </c>
      <c r="P869" s="89">
        <f t="shared" si="78"/>
        <v>49300</v>
      </c>
      <c r="Q869" s="89">
        <f t="shared" si="79"/>
        <v>0</v>
      </c>
      <c r="R869" s="315"/>
      <c r="S869" s="316"/>
      <c r="T869" s="70">
        <v>6</v>
      </c>
      <c r="U869" s="318"/>
    </row>
    <row r="870" spans="1:21">
      <c r="A870" s="317">
        <v>860</v>
      </c>
      <c r="B870" s="68" t="s">
        <v>2408</v>
      </c>
      <c r="C870" s="65" t="s">
        <v>12</v>
      </c>
      <c r="D870" s="66" t="s">
        <v>2759</v>
      </c>
      <c r="E870" s="67" t="s">
        <v>2760</v>
      </c>
      <c r="F870" s="68" t="s">
        <v>100</v>
      </c>
      <c r="G870" s="13" t="s">
        <v>2761</v>
      </c>
      <c r="H870" s="69" t="s">
        <v>18</v>
      </c>
      <c r="I870" s="51">
        <v>33260</v>
      </c>
      <c r="J870" s="128">
        <f>IF(H870="ครูผู้ช่วย",VLOOKUP(I870,[1]แผ่น1!$C$17:$E$18,3,TRUE),IF(H870="คศ.1",VLOOKUP(I870,[1]แผ่น1!$C$14:$E$15,3,TRUE),IF(H870="คศ.2",VLOOKUP(I870,[1]แผ่น1!$C$11:$E$12,3,TRUE),IF(H870="คศ.3",VLOOKUP(I870,[1]แผ่น1!$C$8:$E$9,3,TRUE),IF(H870="คศ.4",VLOOKUP(I870,[1]แผ่น1!$C$5:$E$6,3,TRUE),IF(H870="คศ.5",VLOOKUP(I870,[1]แผ่น1!$C$2:$E$3,3,TRUE),IF(H870="คศ.2(1)",VLOOKUP(I870,[1]แผ่น1!$C$14:$E$15,3,TRUE),IF(H870="คศ.3(2)",VLOOKUP(I870,[1]แผ่น1!$C$11:$E$12,3,TRUE),IF(H870="คศ.4(3)",VLOOKUP(I870,[1]แผ่น1!$C$8:$E$9,3,TRUE),IF(H870="คศ.5(4)",VLOOKUP(I870,[1]แผ่น1!$C$5:$E$6,3,TRUE),0))))))))))</f>
        <v>37200</v>
      </c>
      <c r="L870" s="91">
        <f t="shared" si="75"/>
        <v>0</v>
      </c>
      <c r="M870" s="92">
        <f t="shared" si="76"/>
        <v>0</v>
      </c>
      <c r="N870" s="90">
        <f t="shared" si="77"/>
        <v>33260</v>
      </c>
      <c r="O870" s="93">
        <v>69040</v>
      </c>
      <c r="P870" s="89">
        <f t="shared" si="78"/>
        <v>33260</v>
      </c>
      <c r="Q870" s="89">
        <f t="shared" si="79"/>
        <v>0</v>
      </c>
      <c r="R870" s="315"/>
      <c r="S870" s="316"/>
      <c r="T870" s="70">
        <v>6</v>
      </c>
      <c r="U870" s="318"/>
    </row>
    <row r="871" spans="1:21">
      <c r="A871" s="317">
        <v>861</v>
      </c>
      <c r="B871" s="68" t="s">
        <v>2408</v>
      </c>
      <c r="C871" s="65" t="s">
        <v>12</v>
      </c>
      <c r="D871" s="66" t="s">
        <v>905</v>
      </c>
      <c r="E871" s="67" t="s">
        <v>2762</v>
      </c>
      <c r="F871" s="68" t="s">
        <v>100</v>
      </c>
      <c r="G871" s="13" t="s">
        <v>2763</v>
      </c>
      <c r="H871" s="69" t="s">
        <v>18</v>
      </c>
      <c r="I871" s="51">
        <v>54050</v>
      </c>
      <c r="J871" s="128">
        <f>IF(H871="ครูผู้ช่วย",VLOOKUP(I871,[1]แผ่น1!$C$17:$E$18,3,TRUE),IF(H871="คศ.1",VLOOKUP(I871,[1]แผ่น1!$C$14:$E$15,3,TRUE),IF(H871="คศ.2",VLOOKUP(I871,[1]แผ่น1!$C$11:$E$12,3,TRUE),IF(H871="คศ.3",VLOOKUP(I871,[1]แผ่น1!$C$8:$E$9,3,TRUE),IF(H871="คศ.4",VLOOKUP(I871,[1]แผ่น1!$C$5:$E$6,3,TRUE),IF(H871="คศ.5",VLOOKUP(I871,[1]แผ่น1!$C$2:$E$3,3,TRUE),IF(H871="คศ.2(1)",VLOOKUP(I871,[1]แผ่น1!$C$14:$E$15,3,TRUE),IF(H871="คศ.3(2)",VLOOKUP(I871,[1]แผ่น1!$C$11:$E$12,3,TRUE),IF(H871="คศ.4(3)",VLOOKUP(I871,[1]แผ่น1!$C$8:$E$9,3,TRUE),IF(H871="คศ.5(4)",VLOOKUP(I871,[1]แผ่น1!$C$5:$E$6,3,TRUE),0))))))))))</f>
        <v>49330</v>
      </c>
      <c r="L871" s="91">
        <f t="shared" si="75"/>
        <v>0</v>
      </c>
      <c r="M871" s="92">
        <f t="shared" si="76"/>
        <v>0</v>
      </c>
      <c r="N871" s="90">
        <f t="shared" si="77"/>
        <v>54050</v>
      </c>
      <c r="O871" s="93">
        <v>69040</v>
      </c>
      <c r="P871" s="89">
        <f t="shared" si="78"/>
        <v>54050</v>
      </c>
      <c r="Q871" s="89">
        <f t="shared" si="79"/>
        <v>0</v>
      </c>
      <c r="R871" s="315"/>
      <c r="S871" s="316"/>
      <c r="T871" s="70">
        <v>6</v>
      </c>
      <c r="U871" s="318"/>
    </row>
    <row r="872" spans="1:21">
      <c r="A872" s="317">
        <v>862</v>
      </c>
      <c r="B872" s="68" t="s">
        <v>2408</v>
      </c>
      <c r="C872" s="65" t="s">
        <v>12</v>
      </c>
      <c r="D872" s="66" t="s">
        <v>2764</v>
      </c>
      <c r="E872" s="67" t="s">
        <v>2765</v>
      </c>
      <c r="F872" s="68" t="s">
        <v>100</v>
      </c>
      <c r="G872" s="13" t="s">
        <v>2766</v>
      </c>
      <c r="H872" s="69" t="s">
        <v>18</v>
      </c>
      <c r="I872" s="51">
        <v>50880</v>
      </c>
      <c r="J872" s="128">
        <f>IF(H872="ครูผู้ช่วย",VLOOKUP(I872,[1]แผ่น1!$C$17:$E$18,3,TRUE),IF(H872="คศ.1",VLOOKUP(I872,[1]แผ่น1!$C$14:$E$15,3,TRUE),IF(H872="คศ.2",VLOOKUP(I872,[1]แผ่น1!$C$11:$E$12,3,TRUE),IF(H872="คศ.3",VLOOKUP(I872,[1]แผ่น1!$C$8:$E$9,3,TRUE),IF(H872="คศ.4",VLOOKUP(I872,[1]แผ่น1!$C$5:$E$6,3,TRUE),IF(H872="คศ.5",VLOOKUP(I872,[1]แผ่น1!$C$2:$E$3,3,TRUE),IF(H872="คศ.2(1)",VLOOKUP(I872,[1]แผ่น1!$C$14:$E$15,3,TRUE),IF(H872="คศ.3(2)",VLOOKUP(I872,[1]แผ่น1!$C$11:$E$12,3,TRUE),IF(H872="คศ.4(3)",VLOOKUP(I872,[1]แผ่น1!$C$8:$E$9,3,TRUE),IF(H872="คศ.5(4)",VLOOKUP(I872,[1]แผ่น1!$C$5:$E$6,3,TRUE),0))))))))))</f>
        <v>49330</v>
      </c>
      <c r="L872" s="91">
        <f t="shared" si="75"/>
        <v>0</v>
      </c>
      <c r="M872" s="92">
        <f t="shared" si="76"/>
        <v>0</v>
      </c>
      <c r="N872" s="90">
        <f t="shared" si="77"/>
        <v>50880</v>
      </c>
      <c r="O872" s="93">
        <v>69040</v>
      </c>
      <c r="P872" s="89">
        <f t="shared" si="78"/>
        <v>50880</v>
      </c>
      <c r="Q872" s="89">
        <f t="shared" si="79"/>
        <v>0</v>
      </c>
      <c r="R872" s="315"/>
      <c r="S872" s="316"/>
      <c r="T872" s="70">
        <v>6</v>
      </c>
      <c r="U872" s="318"/>
    </row>
    <row r="873" spans="1:21">
      <c r="A873" s="317">
        <v>863</v>
      </c>
      <c r="B873" s="68" t="s">
        <v>2408</v>
      </c>
      <c r="C873" s="65" t="s">
        <v>23</v>
      </c>
      <c r="D873" s="66" t="s">
        <v>2767</v>
      </c>
      <c r="E873" s="67" t="s">
        <v>2768</v>
      </c>
      <c r="F873" s="68" t="s">
        <v>100</v>
      </c>
      <c r="G873" s="13" t="s">
        <v>2769</v>
      </c>
      <c r="H873" s="69" t="s">
        <v>18</v>
      </c>
      <c r="I873" s="51">
        <v>45020</v>
      </c>
      <c r="J873" s="128">
        <f>IF(H873="ครูผู้ช่วย",VLOOKUP(I873,[1]แผ่น1!$C$17:$E$18,3,TRUE),IF(H873="คศ.1",VLOOKUP(I873,[1]แผ่น1!$C$14:$E$15,3,TRUE),IF(H873="คศ.2",VLOOKUP(I873,[1]แผ่น1!$C$11:$E$12,3,TRUE),IF(H873="คศ.3",VLOOKUP(I873,[1]แผ่น1!$C$8:$E$9,3,TRUE),IF(H873="คศ.4",VLOOKUP(I873,[1]แผ่น1!$C$5:$E$6,3,TRUE),IF(H873="คศ.5",VLOOKUP(I873,[1]แผ่น1!$C$2:$E$3,3,TRUE),IF(H873="คศ.2(1)",VLOOKUP(I873,[1]แผ่น1!$C$14:$E$15,3,TRUE),IF(H873="คศ.3(2)",VLOOKUP(I873,[1]แผ่น1!$C$11:$E$12,3,TRUE),IF(H873="คศ.4(3)",VLOOKUP(I873,[1]แผ่น1!$C$8:$E$9,3,TRUE),IF(H873="คศ.5(4)",VLOOKUP(I873,[1]แผ่น1!$C$5:$E$6,3,TRUE),0))))))))))</f>
        <v>49330</v>
      </c>
      <c r="L873" s="91">
        <f t="shared" si="75"/>
        <v>0</v>
      </c>
      <c r="M873" s="92">
        <f t="shared" si="76"/>
        <v>0</v>
      </c>
      <c r="N873" s="90">
        <f t="shared" si="77"/>
        <v>45020</v>
      </c>
      <c r="O873" s="93">
        <v>69040</v>
      </c>
      <c r="P873" s="89">
        <f t="shared" si="78"/>
        <v>45020</v>
      </c>
      <c r="Q873" s="89">
        <f t="shared" si="79"/>
        <v>0</v>
      </c>
      <c r="R873" s="315"/>
      <c r="S873" s="316"/>
      <c r="T873" s="70">
        <v>6</v>
      </c>
      <c r="U873" s="318"/>
    </row>
    <row r="874" spans="1:21">
      <c r="A874" s="317">
        <v>864</v>
      </c>
      <c r="B874" s="68" t="s">
        <v>2408</v>
      </c>
      <c r="C874" s="65" t="s">
        <v>23</v>
      </c>
      <c r="D874" s="66" t="s">
        <v>2770</v>
      </c>
      <c r="E874" s="67" t="s">
        <v>2771</v>
      </c>
      <c r="F874" s="68" t="s">
        <v>100</v>
      </c>
      <c r="G874" s="13" t="s">
        <v>2772</v>
      </c>
      <c r="H874" s="69" t="s">
        <v>18</v>
      </c>
      <c r="I874" s="51">
        <v>60070</v>
      </c>
      <c r="J874" s="128">
        <f>IF(H874="ครูผู้ช่วย",VLOOKUP(I874,[1]แผ่น1!$C$17:$E$18,3,TRUE),IF(H874="คศ.1",VLOOKUP(I874,[1]แผ่น1!$C$14:$E$15,3,TRUE),IF(H874="คศ.2",VLOOKUP(I874,[1]แผ่น1!$C$11:$E$12,3,TRUE),IF(H874="คศ.3",VLOOKUP(I874,[1]แผ่น1!$C$8:$E$9,3,TRUE),IF(H874="คศ.4",VLOOKUP(I874,[1]แผ่น1!$C$5:$E$6,3,TRUE),IF(H874="คศ.5",VLOOKUP(I874,[1]แผ่น1!$C$2:$E$3,3,TRUE),IF(H874="คศ.2(1)",VLOOKUP(I874,[1]แผ่น1!$C$14:$E$15,3,TRUE),IF(H874="คศ.3(2)",VLOOKUP(I874,[1]แผ่น1!$C$11:$E$12,3,TRUE),IF(H874="คศ.4(3)",VLOOKUP(I874,[1]แผ่น1!$C$8:$E$9,3,TRUE),IF(H874="คศ.5(4)",VLOOKUP(I874,[1]แผ่น1!$C$5:$E$6,3,TRUE),0))))))))))</f>
        <v>49330</v>
      </c>
      <c r="L874" s="91">
        <f t="shared" si="75"/>
        <v>0</v>
      </c>
      <c r="M874" s="92">
        <f t="shared" si="76"/>
        <v>0</v>
      </c>
      <c r="N874" s="90">
        <f t="shared" si="77"/>
        <v>60070</v>
      </c>
      <c r="O874" s="93">
        <v>69040</v>
      </c>
      <c r="P874" s="89">
        <f t="shared" si="78"/>
        <v>60070</v>
      </c>
      <c r="Q874" s="89">
        <f t="shared" si="79"/>
        <v>0</v>
      </c>
      <c r="R874" s="315"/>
      <c r="S874" s="316"/>
      <c r="T874" s="70">
        <v>6</v>
      </c>
      <c r="U874" s="318"/>
    </row>
    <row r="875" spans="1:21">
      <c r="A875" s="317">
        <v>865</v>
      </c>
      <c r="B875" s="68" t="s">
        <v>2408</v>
      </c>
      <c r="C875" s="65" t="s">
        <v>12</v>
      </c>
      <c r="D875" s="66" t="s">
        <v>2773</v>
      </c>
      <c r="E875" s="67" t="s">
        <v>2774</v>
      </c>
      <c r="F875" s="68" t="s">
        <v>100</v>
      </c>
      <c r="G875" s="13" t="s">
        <v>2775</v>
      </c>
      <c r="H875" s="69" t="s">
        <v>18</v>
      </c>
      <c r="I875" s="51">
        <v>39980</v>
      </c>
      <c r="J875" s="128">
        <f>IF(H875="ครูผู้ช่วย",VLOOKUP(I875,[1]แผ่น1!$C$17:$E$18,3,TRUE),IF(H875="คศ.1",VLOOKUP(I875,[1]แผ่น1!$C$14:$E$15,3,TRUE),IF(H875="คศ.2",VLOOKUP(I875,[1]แผ่น1!$C$11:$E$12,3,TRUE),IF(H875="คศ.3",VLOOKUP(I875,[1]แผ่น1!$C$8:$E$9,3,TRUE),IF(H875="คศ.4",VLOOKUP(I875,[1]แผ่น1!$C$5:$E$6,3,TRUE),IF(H875="คศ.5",VLOOKUP(I875,[1]แผ่น1!$C$2:$E$3,3,TRUE),IF(H875="คศ.2(1)",VLOOKUP(I875,[1]แผ่น1!$C$14:$E$15,3,TRUE),IF(H875="คศ.3(2)",VLOOKUP(I875,[1]แผ่น1!$C$11:$E$12,3,TRUE),IF(H875="คศ.4(3)",VLOOKUP(I875,[1]แผ่น1!$C$8:$E$9,3,TRUE),IF(H875="คศ.5(4)",VLOOKUP(I875,[1]แผ่น1!$C$5:$E$6,3,TRUE),0))))))))))</f>
        <v>37200</v>
      </c>
      <c r="L875" s="91">
        <f t="shared" si="75"/>
        <v>0</v>
      </c>
      <c r="M875" s="92">
        <f t="shared" si="76"/>
        <v>0</v>
      </c>
      <c r="N875" s="90">
        <f t="shared" si="77"/>
        <v>39980</v>
      </c>
      <c r="O875" s="93">
        <v>69040</v>
      </c>
      <c r="P875" s="89">
        <f t="shared" si="78"/>
        <v>39980</v>
      </c>
      <c r="Q875" s="89">
        <f t="shared" si="79"/>
        <v>0</v>
      </c>
      <c r="R875" s="315"/>
      <c r="S875" s="316"/>
      <c r="T875" s="70">
        <v>6</v>
      </c>
      <c r="U875" s="318"/>
    </row>
    <row r="876" spans="1:21">
      <c r="A876" s="317">
        <v>866</v>
      </c>
      <c r="B876" s="68" t="s">
        <v>2408</v>
      </c>
      <c r="C876" s="65" t="s">
        <v>12</v>
      </c>
      <c r="D876" s="66" t="s">
        <v>2776</v>
      </c>
      <c r="E876" s="67" t="s">
        <v>2777</v>
      </c>
      <c r="F876" s="68" t="s">
        <v>2778</v>
      </c>
      <c r="G876" s="13" t="s">
        <v>2779</v>
      </c>
      <c r="H876" s="69" t="s">
        <v>18</v>
      </c>
      <c r="I876" s="51">
        <v>39600</v>
      </c>
      <c r="J876" s="128">
        <f>IF(H876="ครูผู้ช่วย",VLOOKUP(I876,[1]แผ่น1!$C$17:$E$18,3,TRUE),IF(H876="คศ.1",VLOOKUP(I876,[1]แผ่น1!$C$14:$E$15,3,TRUE),IF(H876="คศ.2",VLOOKUP(I876,[1]แผ่น1!$C$11:$E$12,3,TRUE),IF(H876="คศ.3",VLOOKUP(I876,[1]แผ่น1!$C$8:$E$9,3,TRUE),IF(H876="คศ.4",VLOOKUP(I876,[1]แผ่น1!$C$5:$E$6,3,TRUE),IF(H876="คศ.5",VLOOKUP(I876,[1]แผ่น1!$C$2:$E$3,3,TRUE),IF(H876="คศ.2(1)",VLOOKUP(I876,[1]แผ่น1!$C$14:$E$15,3,TRUE),IF(H876="คศ.3(2)",VLOOKUP(I876,[1]แผ่น1!$C$11:$E$12,3,TRUE),IF(H876="คศ.4(3)",VLOOKUP(I876,[1]แผ่น1!$C$8:$E$9,3,TRUE),IF(H876="คศ.5(4)",VLOOKUP(I876,[1]แผ่น1!$C$5:$E$6,3,TRUE),0))))))))))</f>
        <v>37200</v>
      </c>
      <c r="L876" s="91">
        <f t="shared" si="75"/>
        <v>0</v>
      </c>
      <c r="M876" s="92">
        <f t="shared" si="76"/>
        <v>0</v>
      </c>
      <c r="N876" s="90">
        <f t="shared" si="77"/>
        <v>39600</v>
      </c>
      <c r="O876" s="93">
        <v>69040</v>
      </c>
      <c r="P876" s="89">
        <f t="shared" si="78"/>
        <v>39600</v>
      </c>
      <c r="Q876" s="89">
        <f t="shared" si="79"/>
        <v>0</v>
      </c>
      <c r="R876" s="315"/>
      <c r="S876" s="316"/>
      <c r="T876" s="70">
        <v>6</v>
      </c>
      <c r="U876" s="318"/>
    </row>
    <row r="877" spans="1:21">
      <c r="A877" s="317">
        <v>867</v>
      </c>
      <c r="B877" s="68" t="s">
        <v>2781</v>
      </c>
      <c r="C877" s="65" t="s">
        <v>23</v>
      </c>
      <c r="D877" s="66" t="s">
        <v>532</v>
      </c>
      <c r="E877" s="67" t="s">
        <v>2783</v>
      </c>
      <c r="F877" s="68" t="s">
        <v>240</v>
      </c>
      <c r="G877" s="13" t="s">
        <v>17</v>
      </c>
      <c r="H877" s="69" t="s">
        <v>18</v>
      </c>
      <c r="I877" s="51">
        <v>49950</v>
      </c>
      <c r="J877" s="128">
        <f>IF(H877="ครูผู้ช่วย",VLOOKUP(I877,[1]แผ่น1!$C$17:$E$18,3,TRUE),IF(H877="คศ.1",VLOOKUP(I877,[1]แผ่น1!$C$14:$E$15,3,TRUE),IF(H877="คศ.2",VLOOKUP(I877,[1]แผ่น1!$C$11:$E$12,3,TRUE),IF(H877="คศ.3",VLOOKUP(I877,[1]แผ่น1!$C$8:$E$9,3,TRUE),IF(H877="คศ.4",VLOOKUP(I877,[1]แผ่น1!$C$5:$E$6,3,TRUE),IF(H877="คศ.5",VLOOKUP(I877,[1]แผ่น1!$C$2:$E$3,3,TRUE),IF(H877="คศ.2(1)",VLOOKUP(I877,[1]แผ่น1!$C$14:$E$15,3,TRUE),IF(H877="คศ.3(2)",VLOOKUP(I877,[1]แผ่น1!$C$11:$E$12,3,TRUE),IF(H877="คศ.4(3)",VLOOKUP(I877,[1]แผ่น1!$C$8:$E$9,3,TRUE),IF(H877="คศ.5(4)",VLOOKUP(I877,[1]แผ่น1!$C$5:$E$6,3,TRUE),0))))))))))</f>
        <v>49330</v>
      </c>
      <c r="L877" s="91">
        <f t="shared" si="75"/>
        <v>0</v>
      </c>
      <c r="M877" s="92">
        <f t="shared" si="76"/>
        <v>0</v>
      </c>
      <c r="N877" s="90">
        <f t="shared" si="77"/>
        <v>49950</v>
      </c>
      <c r="O877" s="93">
        <v>69040</v>
      </c>
      <c r="P877" s="89">
        <f t="shared" si="78"/>
        <v>49950</v>
      </c>
      <c r="Q877" s="89">
        <f t="shared" si="79"/>
        <v>0</v>
      </c>
      <c r="R877" s="315"/>
      <c r="S877" s="316"/>
      <c r="T877" s="70">
        <v>7</v>
      </c>
      <c r="U877" s="318"/>
    </row>
    <row r="878" spans="1:21">
      <c r="A878" s="317">
        <v>868</v>
      </c>
      <c r="B878" s="68" t="s">
        <v>2781</v>
      </c>
      <c r="C878" s="65" t="s">
        <v>12</v>
      </c>
      <c r="D878" s="66" t="s">
        <v>2784</v>
      </c>
      <c r="E878" s="67" t="s">
        <v>2785</v>
      </c>
      <c r="F878" s="68" t="s">
        <v>240</v>
      </c>
      <c r="G878" s="17" t="s">
        <v>22</v>
      </c>
      <c r="H878" s="69" t="s">
        <v>18</v>
      </c>
      <c r="I878" s="51">
        <v>42320</v>
      </c>
      <c r="J878" s="128">
        <f>IF(H878="ครูผู้ช่วย",VLOOKUP(I878,[1]แผ่น1!$C$17:$E$18,3,TRUE),IF(H878="คศ.1",VLOOKUP(I878,[1]แผ่น1!$C$14:$E$15,3,TRUE),IF(H878="คศ.2",VLOOKUP(I878,[1]แผ่น1!$C$11:$E$12,3,TRUE),IF(H878="คศ.3",VLOOKUP(I878,[1]แผ่น1!$C$8:$E$9,3,TRUE),IF(H878="คศ.4",VLOOKUP(I878,[1]แผ่น1!$C$5:$E$6,3,TRUE),IF(H878="คศ.5",VLOOKUP(I878,[1]แผ่น1!$C$2:$E$3,3,TRUE),IF(H878="คศ.2(1)",VLOOKUP(I878,[1]แผ่น1!$C$14:$E$15,3,TRUE),IF(H878="คศ.3(2)",VLOOKUP(I878,[1]แผ่น1!$C$11:$E$12,3,TRUE),IF(H878="คศ.4(3)",VLOOKUP(I878,[1]แผ่น1!$C$8:$E$9,3,TRUE),IF(H878="คศ.5(4)",VLOOKUP(I878,[1]แผ่น1!$C$5:$E$6,3,TRUE),0))))))))))</f>
        <v>49330</v>
      </c>
      <c r="L878" s="91">
        <f t="shared" si="75"/>
        <v>0</v>
      </c>
      <c r="M878" s="92">
        <f t="shared" si="76"/>
        <v>0</v>
      </c>
      <c r="N878" s="90">
        <f t="shared" si="77"/>
        <v>42320</v>
      </c>
      <c r="O878" s="93">
        <v>69040</v>
      </c>
      <c r="P878" s="89">
        <f t="shared" si="78"/>
        <v>42320</v>
      </c>
      <c r="Q878" s="89">
        <f t="shared" si="79"/>
        <v>0</v>
      </c>
      <c r="R878" s="315"/>
      <c r="S878" s="316"/>
      <c r="T878" s="70">
        <v>7</v>
      </c>
      <c r="U878" s="318"/>
    </row>
    <row r="879" spans="1:21">
      <c r="A879" s="317">
        <v>869</v>
      </c>
      <c r="B879" s="68" t="s">
        <v>2781</v>
      </c>
      <c r="C879" s="65" t="s">
        <v>19</v>
      </c>
      <c r="D879" s="66" t="s">
        <v>2786</v>
      </c>
      <c r="E879" s="67" t="s">
        <v>2787</v>
      </c>
      <c r="F879" s="68" t="s">
        <v>240</v>
      </c>
      <c r="G879" s="17" t="s">
        <v>2788</v>
      </c>
      <c r="H879" s="69" t="s">
        <v>18</v>
      </c>
      <c r="I879" s="51">
        <v>40420</v>
      </c>
      <c r="J879" s="128">
        <f>IF(H879="ครูผู้ช่วย",VLOOKUP(I879,[1]แผ่น1!$C$17:$E$18,3,TRUE),IF(H879="คศ.1",VLOOKUP(I879,[1]แผ่น1!$C$14:$E$15,3,TRUE),IF(H879="คศ.2",VLOOKUP(I879,[1]แผ่น1!$C$11:$E$12,3,TRUE),IF(H879="คศ.3",VLOOKUP(I879,[1]แผ่น1!$C$8:$E$9,3,TRUE),IF(H879="คศ.4",VLOOKUP(I879,[1]แผ่น1!$C$5:$E$6,3,TRUE),IF(H879="คศ.5",VLOOKUP(I879,[1]แผ่น1!$C$2:$E$3,3,TRUE),IF(H879="คศ.2(1)",VLOOKUP(I879,[1]แผ่น1!$C$14:$E$15,3,TRUE),IF(H879="คศ.3(2)",VLOOKUP(I879,[1]แผ่น1!$C$11:$E$12,3,TRUE),IF(H879="คศ.4(3)",VLOOKUP(I879,[1]แผ่น1!$C$8:$E$9,3,TRUE),IF(H879="คศ.5(4)",VLOOKUP(I879,[1]แผ่น1!$C$5:$E$6,3,TRUE),0))))))))))</f>
        <v>49330</v>
      </c>
      <c r="L879" s="91">
        <f t="shared" si="75"/>
        <v>0</v>
      </c>
      <c r="M879" s="92">
        <f t="shared" si="76"/>
        <v>0</v>
      </c>
      <c r="N879" s="90">
        <f t="shared" si="77"/>
        <v>40420</v>
      </c>
      <c r="O879" s="93">
        <v>69040</v>
      </c>
      <c r="P879" s="89">
        <f t="shared" si="78"/>
        <v>40420</v>
      </c>
      <c r="Q879" s="89">
        <f t="shared" si="79"/>
        <v>0</v>
      </c>
      <c r="R879" s="315"/>
      <c r="S879" s="316"/>
      <c r="T879" s="70">
        <v>7</v>
      </c>
      <c r="U879" s="318"/>
    </row>
    <row r="880" spans="1:21">
      <c r="A880" s="317">
        <v>870</v>
      </c>
      <c r="B880" s="68" t="s">
        <v>2781</v>
      </c>
      <c r="C880" s="65" t="s">
        <v>23</v>
      </c>
      <c r="D880" s="66" t="s">
        <v>2789</v>
      </c>
      <c r="E880" s="67" t="s">
        <v>2790</v>
      </c>
      <c r="F880" s="68" t="s">
        <v>240</v>
      </c>
      <c r="G880" s="17" t="s">
        <v>26</v>
      </c>
      <c r="H880" s="69" t="s">
        <v>34</v>
      </c>
      <c r="I880" s="51">
        <v>35130</v>
      </c>
      <c r="J880" s="128">
        <f>IF(H880="ครูผู้ช่วย",VLOOKUP(I880,[1]แผ่น1!$C$17:$E$18,3,TRUE),IF(H880="คศ.1",VLOOKUP(I880,[1]แผ่น1!$C$14:$E$15,3,TRUE),IF(H880="คศ.2",VLOOKUP(I880,[1]แผ่น1!$C$11:$E$12,3,TRUE),IF(H880="คศ.3",VLOOKUP(I880,[1]แผ่น1!$C$8:$E$9,3,TRUE),IF(H880="คศ.4",VLOOKUP(I880,[1]แผ่น1!$C$5:$E$6,3,TRUE),IF(H880="คศ.5",VLOOKUP(I880,[1]แผ่น1!$C$2:$E$3,3,TRUE),IF(H880="คศ.2(1)",VLOOKUP(I880,[1]แผ่น1!$C$14:$E$15,3,TRUE),IF(H880="คศ.3(2)",VLOOKUP(I880,[1]แผ่น1!$C$11:$E$12,3,TRUE),IF(H880="คศ.4(3)",VLOOKUP(I880,[1]แผ่น1!$C$8:$E$9,3,TRUE),IF(H880="คศ.5(4)",VLOOKUP(I880,[1]แผ่น1!$C$5:$E$6,3,TRUE),0))))))))))</f>
        <v>35270</v>
      </c>
      <c r="L880" s="91">
        <f t="shared" si="75"/>
        <v>0</v>
      </c>
      <c r="M880" s="92">
        <f t="shared" si="76"/>
        <v>0</v>
      </c>
      <c r="N880" s="90">
        <f t="shared" si="77"/>
        <v>35130</v>
      </c>
      <c r="O880" s="93">
        <v>58390</v>
      </c>
      <c r="P880" s="89">
        <f t="shared" si="78"/>
        <v>35130</v>
      </c>
      <c r="Q880" s="89">
        <f t="shared" si="79"/>
        <v>0</v>
      </c>
      <c r="R880" s="315"/>
      <c r="S880" s="316"/>
      <c r="T880" s="70">
        <v>7</v>
      </c>
      <c r="U880" s="318"/>
    </row>
    <row r="881" spans="1:21">
      <c r="A881" s="317">
        <v>871</v>
      </c>
      <c r="B881" s="68" t="s">
        <v>2781</v>
      </c>
      <c r="C881" s="65" t="s">
        <v>12</v>
      </c>
      <c r="D881" s="66" t="s">
        <v>2791</v>
      </c>
      <c r="E881" s="67" t="s">
        <v>2792</v>
      </c>
      <c r="F881" s="68" t="s">
        <v>100</v>
      </c>
      <c r="G881" s="24">
        <v>5244</v>
      </c>
      <c r="H881" s="69" t="s">
        <v>18</v>
      </c>
      <c r="I881" s="51">
        <v>35290</v>
      </c>
      <c r="J881" s="128">
        <f>IF(H881="ครูผู้ช่วย",VLOOKUP(I881,[1]แผ่น1!$C$17:$E$18,3,TRUE),IF(H881="คศ.1",VLOOKUP(I881,[1]แผ่น1!$C$14:$E$15,3,TRUE),IF(H881="คศ.2",VLOOKUP(I881,[1]แผ่น1!$C$11:$E$12,3,TRUE),IF(H881="คศ.3",VLOOKUP(I881,[1]แผ่น1!$C$8:$E$9,3,TRUE),IF(H881="คศ.4",VLOOKUP(I881,[1]แผ่น1!$C$5:$E$6,3,TRUE),IF(H881="คศ.5",VLOOKUP(I881,[1]แผ่น1!$C$2:$E$3,3,TRUE),IF(H881="คศ.2(1)",VLOOKUP(I881,[1]แผ่น1!$C$14:$E$15,3,TRUE),IF(H881="คศ.3(2)",VLOOKUP(I881,[1]แผ่น1!$C$11:$E$12,3,TRUE),IF(H881="คศ.4(3)",VLOOKUP(I881,[1]แผ่น1!$C$8:$E$9,3,TRUE),IF(H881="คศ.5(4)",VLOOKUP(I881,[1]แผ่น1!$C$5:$E$6,3,TRUE),0))))))))))</f>
        <v>37200</v>
      </c>
      <c r="L881" s="91">
        <f t="shared" si="75"/>
        <v>0</v>
      </c>
      <c r="M881" s="92">
        <f t="shared" si="76"/>
        <v>0</v>
      </c>
      <c r="N881" s="90">
        <f t="shared" si="77"/>
        <v>35290</v>
      </c>
      <c r="O881" s="93">
        <v>69040</v>
      </c>
      <c r="P881" s="89">
        <f t="shared" si="78"/>
        <v>35290</v>
      </c>
      <c r="Q881" s="89">
        <f t="shared" si="79"/>
        <v>0</v>
      </c>
      <c r="R881" s="315"/>
      <c r="S881" s="316"/>
      <c r="T881" s="70">
        <v>7</v>
      </c>
      <c r="U881" s="318"/>
    </row>
    <row r="882" spans="1:21">
      <c r="A882" s="317">
        <v>872</v>
      </c>
      <c r="B882" s="68" t="s">
        <v>2781</v>
      </c>
      <c r="C882" s="65" t="s">
        <v>12</v>
      </c>
      <c r="D882" s="66" t="s">
        <v>2793</v>
      </c>
      <c r="E882" s="67" t="s">
        <v>2794</v>
      </c>
      <c r="F882" s="68" t="s">
        <v>100</v>
      </c>
      <c r="G882" s="13" t="s">
        <v>2795</v>
      </c>
      <c r="H882" s="69" t="s">
        <v>18</v>
      </c>
      <c r="I882" s="51">
        <v>34590</v>
      </c>
      <c r="J882" s="128">
        <f>IF(H882="ครูผู้ช่วย",VLOOKUP(I882,[1]แผ่น1!$C$17:$E$18,3,TRUE),IF(H882="คศ.1",VLOOKUP(I882,[1]แผ่น1!$C$14:$E$15,3,TRUE),IF(H882="คศ.2",VLOOKUP(I882,[1]แผ่น1!$C$11:$E$12,3,TRUE),IF(H882="คศ.3",VLOOKUP(I882,[1]แผ่น1!$C$8:$E$9,3,TRUE),IF(H882="คศ.4",VLOOKUP(I882,[1]แผ่น1!$C$5:$E$6,3,TRUE),IF(H882="คศ.5",VLOOKUP(I882,[1]แผ่น1!$C$2:$E$3,3,TRUE),IF(H882="คศ.2(1)",VLOOKUP(I882,[1]แผ่น1!$C$14:$E$15,3,TRUE),IF(H882="คศ.3(2)",VLOOKUP(I882,[1]แผ่น1!$C$11:$E$12,3,TRUE),IF(H882="คศ.4(3)",VLOOKUP(I882,[1]แผ่น1!$C$8:$E$9,3,TRUE),IF(H882="คศ.5(4)",VLOOKUP(I882,[1]แผ่น1!$C$5:$E$6,3,TRUE),0))))))))))</f>
        <v>37200</v>
      </c>
      <c r="L882" s="91">
        <f t="shared" si="75"/>
        <v>0</v>
      </c>
      <c r="M882" s="92">
        <f t="shared" si="76"/>
        <v>0</v>
      </c>
      <c r="N882" s="90">
        <f t="shared" si="77"/>
        <v>34590</v>
      </c>
      <c r="O882" s="93">
        <v>69040</v>
      </c>
      <c r="P882" s="89">
        <f t="shared" si="78"/>
        <v>34590</v>
      </c>
      <c r="Q882" s="89">
        <f t="shared" si="79"/>
        <v>0</v>
      </c>
      <c r="R882" s="315"/>
      <c r="S882" s="316"/>
      <c r="T882" s="70">
        <v>7</v>
      </c>
      <c r="U882" s="318"/>
    </row>
    <row r="883" spans="1:21">
      <c r="A883" s="317">
        <v>873</v>
      </c>
      <c r="B883" s="68" t="s">
        <v>2781</v>
      </c>
      <c r="C883" s="65" t="s">
        <v>12</v>
      </c>
      <c r="D883" s="66" t="s">
        <v>2796</v>
      </c>
      <c r="E883" s="67" t="s">
        <v>2797</v>
      </c>
      <c r="F883" s="68" t="s">
        <v>100</v>
      </c>
      <c r="G883" s="13" t="s">
        <v>2798</v>
      </c>
      <c r="H883" s="69" t="s">
        <v>18</v>
      </c>
      <c r="I883" s="51">
        <v>50120</v>
      </c>
      <c r="J883" s="128">
        <f>IF(H883="ครูผู้ช่วย",VLOOKUP(I883,[1]แผ่น1!$C$17:$E$18,3,TRUE),IF(H883="คศ.1",VLOOKUP(I883,[1]แผ่น1!$C$14:$E$15,3,TRUE),IF(H883="คศ.2",VLOOKUP(I883,[1]แผ่น1!$C$11:$E$12,3,TRUE),IF(H883="คศ.3",VLOOKUP(I883,[1]แผ่น1!$C$8:$E$9,3,TRUE),IF(H883="คศ.4",VLOOKUP(I883,[1]แผ่น1!$C$5:$E$6,3,TRUE),IF(H883="คศ.5",VLOOKUP(I883,[1]แผ่น1!$C$2:$E$3,3,TRUE),IF(H883="คศ.2(1)",VLOOKUP(I883,[1]แผ่น1!$C$14:$E$15,3,TRUE),IF(H883="คศ.3(2)",VLOOKUP(I883,[1]แผ่น1!$C$11:$E$12,3,TRUE),IF(H883="คศ.4(3)",VLOOKUP(I883,[1]แผ่น1!$C$8:$E$9,3,TRUE),IF(H883="คศ.5(4)",VLOOKUP(I883,[1]แผ่น1!$C$5:$E$6,3,TRUE),0))))))))))</f>
        <v>49330</v>
      </c>
      <c r="L883" s="91">
        <f t="shared" si="75"/>
        <v>0</v>
      </c>
      <c r="M883" s="92">
        <f t="shared" si="76"/>
        <v>0</v>
      </c>
      <c r="N883" s="90">
        <f t="shared" si="77"/>
        <v>50120</v>
      </c>
      <c r="O883" s="93">
        <v>69040</v>
      </c>
      <c r="P883" s="89">
        <f t="shared" si="78"/>
        <v>50120</v>
      </c>
      <c r="Q883" s="89">
        <f t="shared" si="79"/>
        <v>0</v>
      </c>
      <c r="R883" s="315"/>
      <c r="S883" s="316"/>
      <c r="T883" s="70">
        <v>7</v>
      </c>
      <c r="U883" s="318"/>
    </row>
    <row r="884" spans="1:21">
      <c r="A884" s="317">
        <v>874</v>
      </c>
      <c r="B884" s="68" t="s">
        <v>2781</v>
      </c>
      <c r="C884" s="65" t="s">
        <v>12</v>
      </c>
      <c r="D884" s="66" t="s">
        <v>504</v>
      </c>
      <c r="E884" s="67" t="s">
        <v>2799</v>
      </c>
      <c r="F884" s="68" t="s">
        <v>100</v>
      </c>
      <c r="G884" s="13" t="s">
        <v>2800</v>
      </c>
      <c r="H884" s="69" t="s">
        <v>18</v>
      </c>
      <c r="I884" s="51">
        <v>64590</v>
      </c>
      <c r="J884" s="128">
        <f>IF(H884="ครูผู้ช่วย",VLOOKUP(I884,[1]แผ่น1!$C$17:$E$18,3,TRUE),IF(H884="คศ.1",VLOOKUP(I884,[1]แผ่น1!$C$14:$E$15,3,TRUE),IF(H884="คศ.2",VLOOKUP(I884,[1]แผ่น1!$C$11:$E$12,3,TRUE),IF(H884="คศ.3",VLOOKUP(I884,[1]แผ่น1!$C$8:$E$9,3,TRUE),IF(H884="คศ.4",VLOOKUP(I884,[1]แผ่น1!$C$5:$E$6,3,TRUE),IF(H884="คศ.5",VLOOKUP(I884,[1]แผ่น1!$C$2:$E$3,3,TRUE),IF(H884="คศ.2(1)",VLOOKUP(I884,[1]แผ่น1!$C$14:$E$15,3,TRUE),IF(H884="คศ.3(2)",VLOOKUP(I884,[1]แผ่น1!$C$11:$E$12,3,TRUE),IF(H884="คศ.4(3)",VLOOKUP(I884,[1]แผ่น1!$C$8:$E$9,3,TRUE),IF(H884="คศ.5(4)",VLOOKUP(I884,[1]แผ่น1!$C$5:$E$6,3,TRUE),0))))))))))</f>
        <v>49330</v>
      </c>
      <c r="L884" s="91">
        <f t="shared" si="75"/>
        <v>0</v>
      </c>
      <c r="M884" s="92">
        <f t="shared" si="76"/>
        <v>0</v>
      </c>
      <c r="N884" s="90">
        <f t="shared" si="77"/>
        <v>64590</v>
      </c>
      <c r="O884" s="93">
        <v>69040</v>
      </c>
      <c r="P884" s="89">
        <f t="shared" si="78"/>
        <v>64590</v>
      </c>
      <c r="Q884" s="89">
        <f t="shared" si="79"/>
        <v>0</v>
      </c>
      <c r="R884" s="315"/>
      <c r="S884" s="316"/>
      <c r="T884" s="70">
        <v>7</v>
      </c>
      <c r="U884" s="318"/>
    </row>
    <row r="885" spans="1:21">
      <c r="A885" s="317">
        <v>875</v>
      </c>
      <c r="B885" s="68" t="s">
        <v>2781</v>
      </c>
      <c r="C885" s="65" t="s">
        <v>12</v>
      </c>
      <c r="D885" s="66" t="s">
        <v>2801</v>
      </c>
      <c r="E885" s="67" t="s">
        <v>2802</v>
      </c>
      <c r="F885" s="68" t="s">
        <v>100</v>
      </c>
      <c r="G885" s="13" t="s">
        <v>2803</v>
      </c>
      <c r="H885" s="69" t="s">
        <v>18</v>
      </c>
      <c r="I885" s="51">
        <v>34690</v>
      </c>
      <c r="J885" s="128">
        <f>IF(H885="ครูผู้ช่วย",VLOOKUP(I885,[1]แผ่น1!$C$17:$E$18,3,TRUE),IF(H885="คศ.1",VLOOKUP(I885,[1]แผ่น1!$C$14:$E$15,3,TRUE),IF(H885="คศ.2",VLOOKUP(I885,[1]แผ่น1!$C$11:$E$12,3,TRUE),IF(H885="คศ.3",VLOOKUP(I885,[1]แผ่น1!$C$8:$E$9,3,TRUE),IF(H885="คศ.4",VLOOKUP(I885,[1]แผ่น1!$C$5:$E$6,3,TRUE),IF(H885="คศ.5",VLOOKUP(I885,[1]แผ่น1!$C$2:$E$3,3,TRUE),IF(H885="คศ.2(1)",VLOOKUP(I885,[1]แผ่น1!$C$14:$E$15,3,TRUE),IF(H885="คศ.3(2)",VLOOKUP(I885,[1]แผ่น1!$C$11:$E$12,3,TRUE),IF(H885="คศ.4(3)",VLOOKUP(I885,[1]แผ่น1!$C$8:$E$9,3,TRUE),IF(H885="คศ.5(4)",VLOOKUP(I885,[1]แผ่น1!$C$5:$E$6,3,TRUE),0))))))))))</f>
        <v>37200</v>
      </c>
      <c r="L885" s="91">
        <f t="shared" si="75"/>
        <v>0</v>
      </c>
      <c r="M885" s="92">
        <f t="shared" si="76"/>
        <v>0</v>
      </c>
      <c r="N885" s="90">
        <f t="shared" si="77"/>
        <v>34690</v>
      </c>
      <c r="O885" s="93">
        <v>69040</v>
      </c>
      <c r="P885" s="89">
        <f t="shared" si="78"/>
        <v>34690</v>
      </c>
      <c r="Q885" s="89">
        <f t="shared" si="79"/>
        <v>0</v>
      </c>
      <c r="R885" s="315"/>
      <c r="S885" s="316"/>
      <c r="T885" s="70">
        <v>7</v>
      </c>
      <c r="U885" s="318"/>
    </row>
    <row r="886" spans="1:21">
      <c r="A886" s="317">
        <v>876</v>
      </c>
      <c r="B886" s="68" t="s">
        <v>2781</v>
      </c>
      <c r="C886" s="65" t="s">
        <v>12</v>
      </c>
      <c r="D886" s="66" t="s">
        <v>1965</v>
      </c>
      <c r="E886" s="67" t="s">
        <v>2804</v>
      </c>
      <c r="F886" s="68" t="s">
        <v>100</v>
      </c>
      <c r="G886" s="13" t="s">
        <v>2805</v>
      </c>
      <c r="H886" s="69" t="s">
        <v>18</v>
      </c>
      <c r="I886" s="51">
        <v>33290</v>
      </c>
      <c r="J886" s="128">
        <f>IF(H886="ครูผู้ช่วย",VLOOKUP(I886,[1]แผ่น1!$C$17:$E$18,3,TRUE),IF(H886="คศ.1",VLOOKUP(I886,[1]แผ่น1!$C$14:$E$15,3,TRUE),IF(H886="คศ.2",VLOOKUP(I886,[1]แผ่น1!$C$11:$E$12,3,TRUE),IF(H886="คศ.3",VLOOKUP(I886,[1]แผ่น1!$C$8:$E$9,3,TRUE),IF(H886="คศ.4",VLOOKUP(I886,[1]แผ่น1!$C$5:$E$6,3,TRUE),IF(H886="คศ.5",VLOOKUP(I886,[1]แผ่น1!$C$2:$E$3,3,TRUE),IF(H886="คศ.2(1)",VLOOKUP(I886,[1]แผ่น1!$C$14:$E$15,3,TRUE),IF(H886="คศ.3(2)",VLOOKUP(I886,[1]แผ่น1!$C$11:$E$12,3,TRUE),IF(H886="คศ.4(3)",VLOOKUP(I886,[1]แผ่น1!$C$8:$E$9,3,TRUE),IF(H886="คศ.5(4)",VLOOKUP(I886,[1]แผ่น1!$C$5:$E$6,3,TRUE),0))))))))))</f>
        <v>37200</v>
      </c>
      <c r="L886" s="91">
        <f t="shared" si="75"/>
        <v>0</v>
      </c>
      <c r="M886" s="92">
        <f t="shared" si="76"/>
        <v>0</v>
      </c>
      <c r="N886" s="90">
        <f t="shared" si="77"/>
        <v>33290</v>
      </c>
      <c r="O886" s="93">
        <v>69040</v>
      </c>
      <c r="P886" s="89">
        <f t="shared" si="78"/>
        <v>33290</v>
      </c>
      <c r="Q886" s="89">
        <f t="shared" si="79"/>
        <v>0</v>
      </c>
      <c r="R886" s="315"/>
      <c r="S886" s="316"/>
      <c r="T886" s="70">
        <v>7</v>
      </c>
      <c r="U886" s="318"/>
    </row>
    <row r="887" spans="1:21">
      <c r="A887" s="317">
        <v>877</v>
      </c>
      <c r="B887" s="68" t="s">
        <v>2781</v>
      </c>
      <c r="C887" s="65" t="s">
        <v>12</v>
      </c>
      <c r="D887" s="66" t="s">
        <v>2806</v>
      </c>
      <c r="E887" s="67" t="s">
        <v>2807</v>
      </c>
      <c r="F887" s="68" t="s">
        <v>100</v>
      </c>
      <c r="G887" s="13" t="s">
        <v>2808</v>
      </c>
      <c r="H887" s="69" t="s">
        <v>18</v>
      </c>
      <c r="I887" s="51">
        <v>42380</v>
      </c>
      <c r="J887" s="128">
        <f>IF(H887="ครูผู้ช่วย",VLOOKUP(I887,[1]แผ่น1!$C$17:$E$18,3,TRUE),IF(H887="คศ.1",VLOOKUP(I887,[1]แผ่น1!$C$14:$E$15,3,TRUE),IF(H887="คศ.2",VLOOKUP(I887,[1]แผ่น1!$C$11:$E$12,3,TRUE),IF(H887="คศ.3",VLOOKUP(I887,[1]แผ่น1!$C$8:$E$9,3,TRUE),IF(H887="คศ.4",VLOOKUP(I887,[1]แผ่น1!$C$5:$E$6,3,TRUE),IF(H887="คศ.5",VLOOKUP(I887,[1]แผ่น1!$C$2:$E$3,3,TRUE),IF(H887="คศ.2(1)",VLOOKUP(I887,[1]แผ่น1!$C$14:$E$15,3,TRUE),IF(H887="คศ.3(2)",VLOOKUP(I887,[1]แผ่น1!$C$11:$E$12,3,TRUE),IF(H887="คศ.4(3)",VLOOKUP(I887,[1]แผ่น1!$C$8:$E$9,3,TRUE),IF(H887="คศ.5(4)",VLOOKUP(I887,[1]แผ่น1!$C$5:$E$6,3,TRUE),0))))))))))</f>
        <v>49330</v>
      </c>
      <c r="L887" s="91">
        <f t="shared" si="75"/>
        <v>0</v>
      </c>
      <c r="M887" s="92">
        <f t="shared" si="76"/>
        <v>0</v>
      </c>
      <c r="N887" s="90">
        <f t="shared" si="77"/>
        <v>42380</v>
      </c>
      <c r="O887" s="93">
        <v>69040</v>
      </c>
      <c r="P887" s="89">
        <f t="shared" si="78"/>
        <v>42380</v>
      </c>
      <c r="Q887" s="89">
        <f t="shared" si="79"/>
        <v>0</v>
      </c>
      <c r="R887" s="315"/>
      <c r="S887" s="316"/>
      <c r="T887" s="70">
        <v>7</v>
      </c>
      <c r="U887" s="318"/>
    </row>
    <row r="888" spans="1:21">
      <c r="A888" s="317">
        <v>878</v>
      </c>
      <c r="B888" s="68" t="s">
        <v>2781</v>
      </c>
      <c r="C888" s="65" t="s">
        <v>12</v>
      </c>
      <c r="D888" s="66" t="s">
        <v>2809</v>
      </c>
      <c r="E888" s="67" t="s">
        <v>2810</v>
      </c>
      <c r="F888" s="68" t="s">
        <v>100</v>
      </c>
      <c r="G888" s="13" t="s">
        <v>2811</v>
      </c>
      <c r="H888" s="69" t="s">
        <v>18</v>
      </c>
      <c r="I888" s="51">
        <v>61500</v>
      </c>
      <c r="J888" s="128">
        <f>IF(H888="ครูผู้ช่วย",VLOOKUP(I888,[1]แผ่น1!$C$17:$E$18,3,TRUE),IF(H888="คศ.1",VLOOKUP(I888,[1]แผ่น1!$C$14:$E$15,3,TRUE),IF(H888="คศ.2",VLOOKUP(I888,[1]แผ่น1!$C$11:$E$12,3,TRUE),IF(H888="คศ.3",VLOOKUP(I888,[1]แผ่น1!$C$8:$E$9,3,TRUE),IF(H888="คศ.4",VLOOKUP(I888,[1]แผ่น1!$C$5:$E$6,3,TRUE),IF(H888="คศ.5",VLOOKUP(I888,[1]แผ่น1!$C$2:$E$3,3,TRUE),IF(H888="คศ.2(1)",VLOOKUP(I888,[1]แผ่น1!$C$14:$E$15,3,TRUE),IF(H888="คศ.3(2)",VLOOKUP(I888,[1]แผ่น1!$C$11:$E$12,3,TRUE),IF(H888="คศ.4(3)",VLOOKUP(I888,[1]แผ่น1!$C$8:$E$9,3,TRUE),IF(H888="คศ.5(4)",VLOOKUP(I888,[1]แผ่น1!$C$5:$E$6,3,TRUE),0))))))))))</f>
        <v>49330</v>
      </c>
      <c r="L888" s="91">
        <f t="shared" si="75"/>
        <v>0</v>
      </c>
      <c r="M888" s="92">
        <f t="shared" si="76"/>
        <v>0</v>
      </c>
      <c r="N888" s="90">
        <f t="shared" si="77"/>
        <v>61500</v>
      </c>
      <c r="O888" s="93">
        <v>69040</v>
      </c>
      <c r="P888" s="89">
        <f t="shared" si="78"/>
        <v>61500</v>
      </c>
      <c r="Q888" s="89">
        <f t="shared" si="79"/>
        <v>0</v>
      </c>
      <c r="R888" s="315"/>
      <c r="S888" s="316"/>
      <c r="T888" s="70">
        <v>7</v>
      </c>
      <c r="U888" s="318"/>
    </row>
    <row r="889" spans="1:21">
      <c r="A889" s="317">
        <v>879</v>
      </c>
      <c r="B889" s="68" t="s">
        <v>2781</v>
      </c>
      <c r="C889" s="65" t="s">
        <v>19</v>
      </c>
      <c r="D889" s="66" t="s">
        <v>692</v>
      </c>
      <c r="E889" s="67" t="s">
        <v>1578</v>
      </c>
      <c r="F889" s="68" t="s">
        <v>100</v>
      </c>
      <c r="G889" s="13" t="s">
        <v>2812</v>
      </c>
      <c r="H889" s="69" t="s">
        <v>18</v>
      </c>
      <c r="I889" s="51">
        <v>47900</v>
      </c>
      <c r="J889" s="128">
        <f>IF(H889="ครูผู้ช่วย",VLOOKUP(I889,[1]แผ่น1!$C$17:$E$18,3,TRUE),IF(H889="คศ.1",VLOOKUP(I889,[1]แผ่น1!$C$14:$E$15,3,TRUE),IF(H889="คศ.2",VLOOKUP(I889,[1]แผ่น1!$C$11:$E$12,3,TRUE),IF(H889="คศ.3",VLOOKUP(I889,[1]แผ่น1!$C$8:$E$9,3,TRUE),IF(H889="คศ.4",VLOOKUP(I889,[1]แผ่น1!$C$5:$E$6,3,TRUE),IF(H889="คศ.5",VLOOKUP(I889,[1]แผ่น1!$C$2:$E$3,3,TRUE),IF(H889="คศ.2(1)",VLOOKUP(I889,[1]แผ่น1!$C$14:$E$15,3,TRUE),IF(H889="คศ.3(2)",VLOOKUP(I889,[1]แผ่น1!$C$11:$E$12,3,TRUE),IF(H889="คศ.4(3)",VLOOKUP(I889,[1]แผ่น1!$C$8:$E$9,3,TRUE),IF(H889="คศ.5(4)",VLOOKUP(I889,[1]แผ่น1!$C$5:$E$6,3,TRUE),0))))))))))</f>
        <v>49330</v>
      </c>
      <c r="L889" s="91">
        <f t="shared" si="75"/>
        <v>0</v>
      </c>
      <c r="M889" s="92">
        <f t="shared" si="76"/>
        <v>0</v>
      </c>
      <c r="N889" s="90">
        <f t="shared" si="77"/>
        <v>47900</v>
      </c>
      <c r="O889" s="93">
        <v>69040</v>
      </c>
      <c r="P889" s="89">
        <f t="shared" si="78"/>
        <v>47900</v>
      </c>
      <c r="Q889" s="89">
        <f t="shared" si="79"/>
        <v>0</v>
      </c>
      <c r="R889" s="315"/>
      <c r="S889" s="316"/>
      <c r="T889" s="70">
        <v>7</v>
      </c>
      <c r="U889" s="318"/>
    </row>
    <row r="890" spans="1:21">
      <c r="A890" s="317">
        <v>880</v>
      </c>
      <c r="B890" s="68" t="s">
        <v>2781</v>
      </c>
      <c r="C890" s="65" t="s">
        <v>12</v>
      </c>
      <c r="D890" s="66" t="s">
        <v>2813</v>
      </c>
      <c r="E890" s="67" t="s">
        <v>2814</v>
      </c>
      <c r="F890" s="68" t="s">
        <v>100</v>
      </c>
      <c r="G890" s="13" t="s">
        <v>2815</v>
      </c>
      <c r="H890" s="69" t="s">
        <v>18</v>
      </c>
      <c r="I890" s="51">
        <v>39740</v>
      </c>
      <c r="J890" s="128">
        <f>IF(H890="ครูผู้ช่วย",VLOOKUP(I890,[1]แผ่น1!$C$17:$E$18,3,TRUE),IF(H890="คศ.1",VLOOKUP(I890,[1]แผ่น1!$C$14:$E$15,3,TRUE),IF(H890="คศ.2",VLOOKUP(I890,[1]แผ่น1!$C$11:$E$12,3,TRUE),IF(H890="คศ.3",VLOOKUP(I890,[1]แผ่น1!$C$8:$E$9,3,TRUE),IF(H890="คศ.4",VLOOKUP(I890,[1]แผ่น1!$C$5:$E$6,3,TRUE),IF(H890="คศ.5",VLOOKUP(I890,[1]แผ่น1!$C$2:$E$3,3,TRUE),IF(H890="คศ.2(1)",VLOOKUP(I890,[1]แผ่น1!$C$14:$E$15,3,TRUE),IF(H890="คศ.3(2)",VLOOKUP(I890,[1]แผ่น1!$C$11:$E$12,3,TRUE),IF(H890="คศ.4(3)",VLOOKUP(I890,[1]แผ่น1!$C$8:$E$9,3,TRUE),IF(H890="คศ.5(4)",VLOOKUP(I890,[1]แผ่น1!$C$5:$E$6,3,TRUE),0))))))))))</f>
        <v>37200</v>
      </c>
      <c r="L890" s="91">
        <f t="shared" si="75"/>
        <v>0</v>
      </c>
      <c r="M890" s="92">
        <f t="shared" si="76"/>
        <v>0</v>
      </c>
      <c r="N890" s="90">
        <f t="shared" si="77"/>
        <v>39740</v>
      </c>
      <c r="O890" s="93">
        <v>69040</v>
      </c>
      <c r="P890" s="89">
        <f t="shared" si="78"/>
        <v>39740</v>
      </c>
      <c r="Q890" s="89">
        <f t="shared" si="79"/>
        <v>0</v>
      </c>
      <c r="R890" s="315"/>
      <c r="S890" s="316"/>
      <c r="T890" s="70">
        <v>7</v>
      </c>
      <c r="U890" s="318"/>
    </row>
    <row r="891" spans="1:21">
      <c r="A891" s="317">
        <v>881</v>
      </c>
      <c r="B891" s="68" t="s">
        <v>2781</v>
      </c>
      <c r="C891" s="65" t="s">
        <v>23</v>
      </c>
      <c r="D891" s="66" t="s">
        <v>2416</v>
      </c>
      <c r="E891" s="67" t="s">
        <v>2816</v>
      </c>
      <c r="F891" s="68" t="s">
        <v>100</v>
      </c>
      <c r="G891" s="13" t="s">
        <v>2817</v>
      </c>
      <c r="H891" s="69" t="s">
        <v>18</v>
      </c>
      <c r="I891" s="51">
        <v>64960</v>
      </c>
      <c r="J891" s="128">
        <f>IF(H891="ครูผู้ช่วย",VLOOKUP(I891,[1]แผ่น1!$C$17:$E$18,3,TRUE),IF(H891="คศ.1",VLOOKUP(I891,[1]แผ่น1!$C$14:$E$15,3,TRUE),IF(H891="คศ.2",VLOOKUP(I891,[1]แผ่น1!$C$11:$E$12,3,TRUE),IF(H891="คศ.3",VLOOKUP(I891,[1]แผ่น1!$C$8:$E$9,3,TRUE),IF(H891="คศ.4",VLOOKUP(I891,[1]แผ่น1!$C$5:$E$6,3,TRUE),IF(H891="คศ.5",VLOOKUP(I891,[1]แผ่น1!$C$2:$E$3,3,TRUE),IF(H891="คศ.2(1)",VLOOKUP(I891,[1]แผ่น1!$C$14:$E$15,3,TRUE),IF(H891="คศ.3(2)",VLOOKUP(I891,[1]แผ่น1!$C$11:$E$12,3,TRUE),IF(H891="คศ.4(3)",VLOOKUP(I891,[1]แผ่น1!$C$8:$E$9,3,TRUE),IF(H891="คศ.5(4)",VLOOKUP(I891,[1]แผ่น1!$C$5:$E$6,3,TRUE),0))))))))))</f>
        <v>49330</v>
      </c>
      <c r="L891" s="91">
        <f t="shared" si="75"/>
        <v>0</v>
      </c>
      <c r="M891" s="92">
        <f t="shared" si="76"/>
        <v>0</v>
      </c>
      <c r="N891" s="90">
        <f t="shared" si="77"/>
        <v>64960</v>
      </c>
      <c r="O891" s="93">
        <v>69040</v>
      </c>
      <c r="P891" s="89">
        <f t="shared" si="78"/>
        <v>64960</v>
      </c>
      <c r="Q891" s="89">
        <f t="shared" si="79"/>
        <v>0</v>
      </c>
      <c r="R891" s="315"/>
      <c r="S891" s="316"/>
      <c r="T891" s="70">
        <v>7</v>
      </c>
      <c r="U891" s="318"/>
    </row>
    <row r="892" spans="1:21">
      <c r="A892" s="317">
        <v>882</v>
      </c>
      <c r="B892" s="68" t="s">
        <v>2781</v>
      </c>
      <c r="C892" s="65" t="s">
        <v>12</v>
      </c>
      <c r="D892" s="66" t="s">
        <v>260</v>
      </c>
      <c r="E892" s="67" t="s">
        <v>2818</v>
      </c>
      <c r="F892" s="68" t="s">
        <v>100</v>
      </c>
      <c r="G892" s="13" t="s">
        <v>2819</v>
      </c>
      <c r="H892" s="69" t="s">
        <v>18</v>
      </c>
      <c r="I892" s="51">
        <v>59550</v>
      </c>
      <c r="J892" s="128">
        <f>IF(H892="ครูผู้ช่วย",VLOOKUP(I892,[1]แผ่น1!$C$17:$E$18,3,TRUE),IF(H892="คศ.1",VLOOKUP(I892,[1]แผ่น1!$C$14:$E$15,3,TRUE),IF(H892="คศ.2",VLOOKUP(I892,[1]แผ่น1!$C$11:$E$12,3,TRUE),IF(H892="คศ.3",VLOOKUP(I892,[1]แผ่น1!$C$8:$E$9,3,TRUE),IF(H892="คศ.4",VLOOKUP(I892,[1]แผ่น1!$C$5:$E$6,3,TRUE),IF(H892="คศ.5",VLOOKUP(I892,[1]แผ่น1!$C$2:$E$3,3,TRUE),IF(H892="คศ.2(1)",VLOOKUP(I892,[1]แผ่น1!$C$14:$E$15,3,TRUE),IF(H892="คศ.3(2)",VLOOKUP(I892,[1]แผ่น1!$C$11:$E$12,3,TRUE),IF(H892="คศ.4(3)",VLOOKUP(I892,[1]แผ่น1!$C$8:$E$9,3,TRUE),IF(H892="คศ.5(4)",VLOOKUP(I892,[1]แผ่น1!$C$5:$E$6,3,TRUE),0))))))))))</f>
        <v>49330</v>
      </c>
      <c r="L892" s="91">
        <f t="shared" si="75"/>
        <v>0</v>
      </c>
      <c r="M892" s="92">
        <f t="shared" si="76"/>
        <v>0</v>
      </c>
      <c r="N892" s="90">
        <f t="shared" si="77"/>
        <v>59550</v>
      </c>
      <c r="O892" s="93">
        <v>69040</v>
      </c>
      <c r="P892" s="89">
        <f t="shared" si="78"/>
        <v>59550</v>
      </c>
      <c r="Q892" s="89">
        <f t="shared" si="79"/>
        <v>0</v>
      </c>
      <c r="R892" s="315"/>
      <c r="S892" s="316"/>
      <c r="T892" s="70">
        <v>7</v>
      </c>
      <c r="U892" s="318"/>
    </row>
    <row r="893" spans="1:21">
      <c r="A893" s="317">
        <v>883</v>
      </c>
      <c r="B893" s="68" t="s">
        <v>2781</v>
      </c>
      <c r="C893" s="65" t="s">
        <v>12</v>
      </c>
      <c r="D893" s="66" t="s">
        <v>1560</v>
      </c>
      <c r="E893" s="67" t="s">
        <v>2820</v>
      </c>
      <c r="F893" s="68" t="s">
        <v>100</v>
      </c>
      <c r="G893" s="13" t="s">
        <v>2821</v>
      </c>
      <c r="H893" s="69" t="s">
        <v>18</v>
      </c>
      <c r="I893" s="51">
        <v>46620</v>
      </c>
      <c r="J893" s="128">
        <f>IF(H893="ครูผู้ช่วย",VLOOKUP(I893,[1]แผ่น1!$C$17:$E$18,3,TRUE),IF(H893="คศ.1",VLOOKUP(I893,[1]แผ่น1!$C$14:$E$15,3,TRUE),IF(H893="คศ.2",VLOOKUP(I893,[1]แผ่น1!$C$11:$E$12,3,TRUE),IF(H893="คศ.3",VLOOKUP(I893,[1]แผ่น1!$C$8:$E$9,3,TRUE),IF(H893="คศ.4",VLOOKUP(I893,[1]แผ่น1!$C$5:$E$6,3,TRUE),IF(H893="คศ.5",VLOOKUP(I893,[1]แผ่น1!$C$2:$E$3,3,TRUE),IF(H893="คศ.2(1)",VLOOKUP(I893,[1]แผ่น1!$C$14:$E$15,3,TRUE),IF(H893="คศ.3(2)",VLOOKUP(I893,[1]แผ่น1!$C$11:$E$12,3,TRUE),IF(H893="คศ.4(3)",VLOOKUP(I893,[1]แผ่น1!$C$8:$E$9,3,TRUE),IF(H893="คศ.5(4)",VLOOKUP(I893,[1]แผ่น1!$C$5:$E$6,3,TRUE),0))))))))))</f>
        <v>49330</v>
      </c>
      <c r="L893" s="91">
        <f t="shared" si="75"/>
        <v>0</v>
      </c>
      <c r="M893" s="92">
        <f t="shared" si="76"/>
        <v>0</v>
      </c>
      <c r="N893" s="90">
        <f t="shared" si="77"/>
        <v>46620</v>
      </c>
      <c r="O893" s="93">
        <v>69040</v>
      </c>
      <c r="P893" s="89">
        <f t="shared" si="78"/>
        <v>46620</v>
      </c>
      <c r="Q893" s="89">
        <f t="shared" si="79"/>
        <v>0</v>
      </c>
      <c r="R893" s="315"/>
      <c r="S893" s="316"/>
      <c r="T893" s="70">
        <v>7</v>
      </c>
      <c r="U893" s="318"/>
    </row>
    <row r="894" spans="1:21">
      <c r="A894" s="317">
        <v>884</v>
      </c>
      <c r="B894" s="68" t="s">
        <v>2781</v>
      </c>
      <c r="C894" s="65" t="s">
        <v>19</v>
      </c>
      <c r="D894" s="66" t="s">
        <v>2822</v>
      </c>
      <c r="E894" s="67" t="s">
        <v>2823</v>
      </c>
      <c r="F894" s="68" t="s">
        <v>100</v>
      </c>
      <c r="G894" s="13" t="s">
        <v>2824</v>
      </c>
      <c r="H894" s="69" t="s">
        <v>18</v>
      </c>
      <c r="I894" s="51">
        <v>59500</v>
      </c>
      <c r="J894" s="128">
        <f>IF(H894="ครูผู้ช่วย",VLOOKUP(I894,[1]แผ่น1!$C$17:$E$18,3,TRUE),IF(H894="คศ.1",VLOOKUP(I894,[1]แผ่น1!$C$14:$E$15,3,TRUE),IF(H894="คศ.2",VLOOKUP(I894,[1]แผ่น1!$C$11:$E$12,3,TRUE),IF(H894="คศ.3",VLOOKUP(I894,[1]แผ่น1!$C$8:$E$9,3,TRUE),IF(H894="คศ.4",VLOOKUP(I894,[1]แผ่น1!$C$5:$E$6,3,TRUE),IF(H894="คศ.5",VLOOKUP(I894,[1]แผ่น1!$C$2:$E$3,3,TRUE),IF(H894="คศ.2(1)",VLOOKUP(I894,[1]แผ่น1!$C$14:$E$15,3,TRUE),IF(H894="คศ.3(2)",VLOOKUP(I894,[1]แผ่น1!$C$11:$E$12,3,TRUE),IF(H894="คศ.4(3)",VLOOKUP(I894,[1]แผ่น1!$C$8:$E$9,3,TRUE),IF(H894="คศ.5(4)",VLOOKUP(I894,[1]แผ่น1!$C$5:$E$6,3,TRUE),0))))))))))</f>
        <v>49330</v>
      </c>
      <c r="L894" s="91">
        <f t="shared" si="75"/>
        <v>0</v>
      </c>
      <c r="M894" s="92">
        <f t="shared" si="76"/>
        <v>0</v>
      </c>
      <c r="N894" s="90">
        <f t="shared" si="77"/>
        <v>59500</v>
      </c>
      <c r="O894" s="93">
        <v>69040</v>
      </c>
      <c r="P894" s="89">
        <f t="shared" si="78"/>
        <v>59500</v>
      </c>
      <c r="Q894" s="89">
        <f t="shared" si="79"/>
        <v>0</v>
      </c>
      <c r="R894" s="315"/>
      <c r="S894" s="316"/>
      <c r="T894" s="70">
        <v>7</v>
      </c>
      <c r="U894" s="318"/>
    </row>
    <row r="895" spans="1:21">
      <c r="A895" s="317">
        <v>885</v>
      </c>
      <c r="B895" s="68" t="s">
        <v>2781</v>
      </c>
      <c r="C895" s="65" t="s">
        <v>12</v>
      </c>
      <c r="D895" s="66" t="s">
        <v>2825</v>
      </c>
      <c r="E895" s="67" t="s">
        <v>2826</v>
      </c>
      <c r="F895" s="68" t="s">
        <v>124</v>
      </c>
      <c r="G895" s="13" t="s">
        <v>2827</v>
      </c>
      <c r="H895" s="69" t="s">
        <v>124</v>
      </c>
      <c r="I895" s="51">
        <v>16940</v>
      </c>
      <c r="J895" s="128">
        <f>IF(H895="ครูผู้ช่วย",VLOOKUP(I895,[1]แผ่น1!$C$17:$E$18,3,TRUE),IF(H895="คศ.1",VLOOKUP(I895,[1]แผ่น1!$C$14:$E$15,3,TRUE),IF(H895="คศ.2",VLOOKUP(I895,[1]แผ่น1!$C$11:$E$12,3,TRUE),IF(H895="คศ.3",VLOOKUP(I895,[1]แผ่น1!$C$8:$E$9,3,TRUE),IF(H895="คศ.4",VLOOKUP(I895,[1]แผ่น1!$C$5:$E$6,3,TRUE),IF(H895="คศ.5",VLOOKUP(I895,[1]แผ่น1!$C$2:$E$3,3,TRUE),IF(H895="คศ.2(1)",VLOOKUP(I895,[1]แผ่น1!$C$14:$E$15,3,TRUE),IF(H895="คศ.3(2)",VLOOKUP(I895,[1]แผ่น1!$C$11:$E$12,3,TRUE),IF(H895="คศ.4(3)",VLOOKUP(I895,[1]แผ่น1!$C$8:$E$9,3,TRUE),IF(H895="คศ.5(4)",VLOOKUP(I895,[1]แผ่น1!$C$5:$E$6,3,TRUE),0))))))))))</f>
        <v>17480</v>
      </c>
      <c r="L895" s="91">
        <f t="shared" si="75"/>
        <v>0</v>
      </c>
      <c r="M895" s="92">
        <f t="shared" si="76"/>
        <v>0</v>
      </c>
      <c r="N895" s="90">
        <f t="shared" si="77"/>
        <v>16940</v>
      </c>
      <c r="O895" s="93">
        <v>24750</v>
      </c>
      <c r="P895" s="89">
        <f t="shared" si="78"/>
        <v>16940</v>
      </c>
      <c r="Q895" s="89">
        <f t="shared" si="79"/>
        <v>0</v>
      </c>
      <c r="R895" s="315"/>
      <c r="S895" s="316"/>
      <c r="T895" s="70">
        <v>7</v>
      </c>
      <c r="U895" s="318"/>
    </row>
    <row r="896" spans="1:21">
      <c r="A896" s="317">
        <v>886</v>
      </c>
      <c r="B896" s="68" t="s">
        <v>2781</v>
      </c>
      <c r="C896" s="65" t="s">
        <v>12</v>
      </c>
      <c r="D896" s="66" t="s">
        <v>2828</v>
      </c>
      <c r="E896" s="67" t="s">
        <v>2829</v>
      </c>
      <c r="F896" s="68" t="s">
        <v>100</v>
      </c>
      <c r="G896" s="13" t="s">
        <v>2830</v>
      </c>
      <c r="H896" s="69" t="s">
        <v>18</v>
      </c>
      <c r="I896" s="51">
        <v>34090</v>
      </c>
      <c r="J896" s="128">
        <f>IF(H896="ครูผู้ช่วย",VLOOKUP(I896,[1]แผ่น1!$C$17:$E$18,3,TRUE),IF(H896="คศ.1",VLOOKUP(I896,[1]แผ่น1!$C$14:$E$15,3,TRUE),IF(H896="คศ.2",VLOOKUP(I896,[1]แผ่น1!$C$11:$E$12,3,TRUE),IF(H896="คศ.3",VLOOKUP(I896,[1]แผ่น1!$C$8:$E$9,3,TRUE),IF(H896="คศ.4",VLOOKUP(I896,[1]แผ่น1!$C$5:$E$6,3,TRUE),IF(H896="คศ.5",VLOOKUP(I896,[1]แผ่น1!$C$2:$E$3,3,TRUE),IF(H896="คศ.2(1)",VLOOKUP(I896,[1]แผ่น1!$C$14:$E$15,3,TRUE),IF(H896="คศ.3(2)",VLOOKUP(I896,[1]แผ่น1!$C$11:$E$12,3,TRUE),IF(H896="คศ.4(3)",VLOOKUP(I896,[1]แผ่น1!$C$8:$E$9,3,TRUE),IF(H896="คศ.5(4)",VLOOKUP(I896,[1]แผ่น1!$C$5:$E$6,3,TRUE),0))))))))))</f>
        <v>37200</v>
      </c>
      <c r="L896" s="91">
        <f t="shared" si="75"/>
        <v>0</v>
      </c>
      <c r="M896" s="92">
        <f t="shared" si="76"/>
        <v>0</v>
      </c>
      <c r="N896" s="90">
        <f t="shared" si="77"/>
        <v>34090</v>
      </c>
      <c r="O896" s="93">
        <v>69040</v>
      </c>
      <c r="P896" s="89">
        <f t="shared" si="78"/>
        <v>34090</v>
      </c>
      <c r="Q896" s="89">
        <f t="shared" si="79"/>
        <v>0</v>
      </c>
      <c r="R896" s="315"/>
      <c r="S896" s="316"/>
      <c r="T896" s="70">
        <v>7</v>
      </c>
      <c r="U896" s="318"/>
    </row>
    <row r="897" spans="1:21">
      <c r="A897" s="317">
        <v>887</v>
      </c>
      <c r="B897" s="68" t="s">
        <v>2781</v>
      </c>
      <c r="C897" s="65" t="s">
        <v>12</v>
      </c>
      <c r="D897" s="66" t="s">
        <v>2831</v>
      </c>
      <c r="E897" s="67" t="s">
        <v>926</v>
      </c>
      <c r="F897" s="68" t="s">
        <v>100</v>
      </c>
      <c r="G897" s="13" t="s">
        <v>30</v>
      </c>
      <c r="H897" s="69" t="s">
        <v>18</v>
      </c>
      <c r="I897" s="51">
        <v>64860</v>
      </c>
      <c r="J897" s="128">
        <f>IF(H897="ครูผู้ช่วย",VLOOKUP(I897,[1]แผ่น1!$C$17:$E$18,3,TRUE),IF(H897="คศ.1",VLOOKUP(I897,[1]แผ่น1!$C$14:$E$15,3,TRUE),IF(H897="คศ.2",VLOOKUP(I897,[1]แผ่น1!$C$11:$E$12,3,TRUE),IF(H897="คศ.3",VLOOKUP(I897,[1]แผ่น1!$C$8:$E$9,3,TRUE),IF(H897="คศ.4",VLOOKUP(I897,[1]แผ่น1!$C$5:$E$6,3,TRUE),IF(H897="คศ.5",VLOOKUP(I897,[1]แผ่น1!$C$2:$E$3,3,TRUE),IF(H897="คศ.2(1)",VLOOKUP(I897,[1]แผ่น1!$C$14:$E$15,3,TRUE),IF(H897="คศ.3(2)",VLOOKUP(I897,[1]แผ่น1!$C$11:$E$12,3,TRUE),IF(H897="คศ.4(3)",VLOOKUP(I897,[1]แผ่น1!$C$8:$E$9,3,TRUE),IF(H897="คศ.5(4)",VLOOKUP(I897,[1]แผ่น1!$C$5:$E$6,3,TRUE),0))))))))))</f>
        <v>49330</v>
      </c>
      <c r="L897" s="91">
        <f t="shared" si="75"/>
        <v>0</v>
      </c>
      <c r="M897" s="92">
        <f t="shared" si="76"/>
        <v>0</v>
      </c>
      <c r="N897" s="90">
        <f t="shared" si="77"/>
        <v>64860</v>
      </c>
      <c r="O897" s="93">
        <v>69040</v>
      </c>
      <c r="P897" s="89">
        <f t="shared" si="78"/>
        <v>64860</v>
      </c>
      <c r="Q897" s="89">
        <f t="shared" si="79"/>
        <v>0</v>
      </c>
      <c r="R897" s="315"/>
      <c r="S897" s="316"/>
      <c r="T897" s="70">
        <v>7</v>
      </c>
      <c r="U897" s="318"/>
    </row>
    <row r="898" spans="1:21">
      <c r="A898" s="317">
        <v>888</v>
      </c>
      <c r="B898" s="68" t="s">
        <v>2781</v>
      </c>
      <c r="C898" s="65" t="s">
        <v>12</v>
      </c>
      <c r="D898" s="66" t="s">
        <v>188</v>
      </c>
      <c r="E898" s="67" t="s">
        <v>2832</v>
      </c>
      <c r="F898" s="68" t="s">
        <v>100</v>
      </c>
      <c r="G898" s="13" t="s">
        <v>2833</v>
      </c>
      <c r="H898" s="69" t="s">
        <v>98</v>
      </c>
      <c r="I898" s="51">
        <v>26020</v>
      </c>
      <c r="J898" s="128">
        <f>IF(H898="ครูผู้ช่วย",VLOOKUP(I898,[1]แผ่น1!$C$17:$E$18,3,TRUE),IF(H898="คศ.1",VLOOKUP(I898,[1]แผ่น1!$C$14:$E$15,3,TRUE),IF(H898="คศ.2",VLOOKUP(I898,[1]แผ่น1!$C$11:$E$12,3,TRUE),IF(H898="คศ.3",VLOOKUP(I898,[1]แผ่น1!$C$8:$E$9,3,TRUE),IF(H898="คศ.4",VLOOKUP(I898,[1]แผ่น1!$C$5:$E$6,3,TRUE),IF(H898="คศ.5",VLOOKUP(I898,[1]แผ่น1!$C$2:$E$3,3,TRUE),IF(H898="คศ.2(1)",VLOOKUP(I898,[1]แผ่น1!$C$14:$E$15,3,TRUE),IF(H898="คศ.3(2)",VLOOKUP(I898,[1]แผ่น1!$C$11:$E$12,3,TRUE),IF(H898="คศ.4(3)",VLOOKUP(I898,[1]แผ่น1!$C$8:$E$9,3,TRUE),IF(H898="คศ.5(4)",VLOOKUP(I898,[1]แผ่น1!$C$5:$E$6,3,TRUE),0))))))))))</f>
        <v>29600</v>
      </c>
      <c r="L898" s="91">
        <f t="shared" si="75"/>
        <v>0</v>
      </c>
      <c r="M898" s="92">
        <f t="shared" si="76"/>
        <v>0</v>
      </c>
      <c r="N898" s="90">
        <f t="shared" si="77"/>
        <v>26020</v>
      </c>
      <c r="O898" s="93">
        <v>41620</v>
      </c>
      <c r="P898" s="89">
        <f t="shared" si="78"/>
        <v>26020</v>
      </c>
      <c r="Q898" s="89">
        <f t="shared" si="79"/>
        <v>0</v>
      </c>
      <c r="R898" s="315"/>
      <c r="S898" s="316"/>
      <c r="T898" s="70">
        <v>7</v>
      </c>
      <c r="U898" s="318"/>
    </row>
    <row r="899" spans="1:21">
      <c r="A899" s="317">
        <v>889</v>
      </c>
      <c r="B899" s="68" t="s">
        <v>2781</v>
      </c>
      <c r="C899" s="65" t="s">
        <v>19</v>
      </c>
      <c r="D899" s="66" t="s">
        <v>1957</v>
      </c>
      <c r="E899" s="67" t="s">
        <v>2834</v>
      </c>
      <c r="F899" s="68" t="s">
        <v>124</v>
      </c>
      <c r="G899" s="23">
        <v>18</v>
      </c>
      <c r="H899" s="69" t="s">
        <v>124</v>
      </c>
      <c r="I899" s="51">
        <v>15800</v>
      </c>
      <c r="J899" s="128">
        <f>IF(H899="ครูผู้ช่วย",VLOOKUP(I899,[1]แผ่น1!$C$17:$E$18,3,TRUE),IF(H899="คศ.1",VLOOKUP(I899,[1]แผ่น1!$C$14:$E$15,3,TRUE),IF(H899="คศ.2",VLOOKUP(I899,[1]แผ่น1!$C$11:$E$12,3,TRUE),IF(H899="คศ.3",VLOOKUP(I899,[1]แผ่น1!$C$8:$E$9,3,TRUE),IF(H899="คศ.4",VLOOKUP(I899,[1]แผ่น1!$C$5:$E$6,3,TRUE),IF(H899="คศ.5",VLOOKUP(I899,[1]แผ่น1!$C$2:$E$3,3,TRUE),IF(H899="คศ.2(1)",VLOOKUP(I899,[1]แผ่น1!$C$14:$E$15,3,TRUE),IF(H899="คศ.3(2)",VLOOKUP(I899,[1]แผ่น1!$C$11:$E$12,3,TRUE),IF(H899="คศ.4(3)",VLOOKUP(I899,[1]แผ่น1!$C$8:$E$9,3,TRUE),IF(H899="คศ.5(4)",VLOOKUP(I899,[1]แผ่น1!$C$5:$E$6,3,TRUE),0))))))))))</f>
        <v>17480</v>
      </c>
      <c r="L899" s="91">
        <f t="shared" si="75"/>
        <v>0</v>
      </c>
      <c r="M899" s="92">
        <f t="shared" si="76"/>
        <v>0</v>
      </c>
      <c r="N899" s="90">
        <f t="shared" si="77"/>
        <v>15800</v>
      </c>
      <c r="O899" s="93">
        <v>24750</v>
      </c>
      <c r="P899" s="89">
        <f t="shared" si="78"/>
        <v>15800</v>
      </c>
      <c r="Q899" s="89">
        <f t="shared" si="79"/>
        <v>0</v>
      </c>
      <c r="R899" s="315"/>
      <c r="S899" s="316"/>
      <c r="T899" s="70">
        <v>7</v>
      </c>
      <c r="U899" s="318"/>
    </row>
    <row r="900" spans="1:21">
      <c r="A900" s="317">
        <v>890</v>
      </c>
      <c r="B900" s="68" t="s">
        <v>2781</v>
      </c>
      <c r="C900" s="65" t="s">
        <v>12</v>
      </c>
      <c r="D900" s="66" t="s">
        <v>2835</v>
      </c>
      <c r="E900" s="67" t="s">
        <v>2836</v>
      </c>
      <c r="F900" s="68" t="s">
        <v>100</v>
      </c>
      <c r="G900" s="13" t="s">
        <v>44</v>
      </c>
      <c r="H900" s="69" t="s">
        <v>18</v>
      </c>
      <c r="I900" s="51">
        <v>49150</v>
      </c>
      <c r="J900" s="128">
        <f>IF(H900="ครูผู้ช่วย",VLOOKUP(I900,[1]แผ่น1!$C$17:$E$18,3,TRUE),IF(H900="คศ.1",VLOOKUP(I900,[1]แผ่น1!$C$14:$E$15,3,TRUE),IF(H900="คศ.2",VLOOKUP(I900,[1]แผ่น1!$C$11:$E$12,3,TRUE),IF(H900="คศ.3",VLOOKUP(I900,[1]แผ่น1!$C$8:$E$9,3,TRUE),IF(H900="คศ.4",VLOOKUP(I900,[1]แผ่น1!$C$5:$E$6,3,TRUE),IF(H900="คศ.5",VLOOKUP(I900,[1]แผ่น1!$C$2:$E$3,3,TRUE),IF(H900="คศ.2(1)",VLOOKUP(I900,[1]แผ่น1!$C$14:$E$15,3,TRUE),IF(H900="คศ.3(2)",VLOOKUP(I900,[1]แผ่น1!$C$11:$E$12,3,TRUE),IF(H900="คศ.4(3)",VLOOKUP(I900,[1]แผ่น1!$C$8:$E$9,3,TRUE),IF(H900="คศ.5(4)",VLOOKUP(I900,[1]แผ่น1!$C$5:$E$6,3,TRUE),0))))))))))</f>
        <v>49330</v>
      </c>
      <c r="L900" s="91">
        <f t="shared" si="75"/>
        <v>0</v>
      </c>
      <c r="M900" s="92">
        <f t="shared" si="76"/>
        <v>0</v>
      </c>
      <c r="N900" s="90">
        <f t="shared" si="77"/>
        <v>49150</v>
      </c>
      <c r="O900" s="93">
        <v>69040</v>
      </c>
      <c r="P900" s="89">
        <f t="shared" si="78"/>
        <v>49150</v>
      </c>
      <c r="Q900" s="89">
        <f t="shared" si="79"/>
        <v>0</v>
      </c>
      <c r="R900" s="315"/>
      <c r="S900" s="316"/>
      <c r="T900" s="70">
        <v>7</v>
      </c>
      <c r="U900" s="318"/>
    </row>
    <row r="901" spans="1:21">
      <c r="A901" s="317">
        <v>891</v>
      </c>
      <c r="B901" s="68" t="s">
        <v>2781</v>
      </c>
      <c r="C901" s="65" t="s">
        <v>12</v>
      </c>
      <c r="D901" s="66" t="s">
        <v>2837</v>
      </c>
      <c r="E901" s="67" t="s">
        <v>2838</v>
      </c>
      <c r="F901" s="68" t="s">
        <v>100</v>
      </c>
      <c r="G901" s="13" t="s">
        <v>47</v>
      </c>
      <c r="H901" s="69" t="s">
        <v>18</v>
      </c>
      <c r="I901" s="51">
        <v>36140</v>
      </c>
      <c r="J901" s="128">
        <f>IF(H901="ครูผู้ช่วย",VLOOKUP(I901,[1]แผ่น1!$C$17:$E$18,3,TRUE),IF(H901="คศ.1",VLOOKUP(I901,[1]แผ่น1!$C$14:$E$15,3,TRUE),IF(H901="คศ.2",VLOOKUP(I901,[1]แผ่น1!$C$11:$E$12,3,TRUE),IF(H901="คศ.3",VLOOKUP(I901,[1]แผ่น1!$C$8:$E$9,3,TRUE),IF(H901="คศ.4",VLOOKUP(I901,[1]แผ่น1!$C$5:$E$6,3,TRUE),IF(H901="คศ.5",VLOOKUP(I901,[1]แผ่น1!$C$2:$E$3,3,TRUE),IF(H901="คศ.2(1)",VLOOKUP(I901,[1]แผ่น1!$C$14:$E$15,3,TRUE),IF(H901="คศ.3(2)",VLOOKUP(I901,[1]แผ่น1!$C$11:$E$12,3,TRUE),IF(H901="คศ.4(3)",VLOOKUP(I901,[1]แผ่น1!$C$8:$E$9,3,TRUE),IF(H901="คศ.5(4)",VLOOKUP(I901,[1]แผ่น1!$C$5:$E$6,3,TRUE),0))))))))))</f>
        <v>37200</v>
      </c>
      <c r="L901" s="91">
        <f t="shared" si="75"/>
        <v>0</v>
      </c>
      <c r="M901" s="92">
        <f t="shared" si="76"/>
        <v>0</v>
      </c>
      <c r="N901" s="90">
        <f t="shared" si="77"/>
        <v>36140</v>
      </c>
      <c r="O901" s="93">
        <v>69040</v>
      </c>
      <c r="P901" s="89">
        <f t="shared" si="78"/>
        <v>36140</v>
      </c>
      <c r="Q901" s="89">
        <f t="shared" si="79"/>
        <v>0</v>
      </c>
      <c r="R901" s="315"/>
      <c r="S901" s="316"/>
      <c r="T901" s="70">
        <v>7</v>
      </c>
      <c r="U901" s="318"/>
    </row>
    <row r="902" spans="1:21">
      <c r="A902" s="317">
        <v>892</v>
      </c>
      <c r="B902" s="68" t="s">
        <v>2781</v>
      </c>
      <c r="C902" s="65" t="s">
        <v>19</v>
      </c>
      <c r="D902" s="66" t="s">
        <v>48</v>
      </c>
      <c r="E902" s="67" t="s">
        <v>2839</v>
      </c>
      <c r="F902" s="68" t="s">
        <v>100</v>
      </c>
      <c r="G902" s="13" t="s">
        <v>50</v>
      </c>
      <c r="H902" s="69" t="s">
        <v>34</v>
      </c>
      <c r="I902" s="51">
        <v>29290</v>
      </c>
      <c r="J902" s="128">
        <f>IF(H902="ครูผู้ช่วย",VLOOKUP(I902,[1]แผ่น1!$C$17:$E$18,3,TRUE),IF(H902="คศ.1",VLOOKUP(I902,[1]แผ่น1!$C$14:$E$15,3,TRUE),IF(H902="คศ.2",VLOOKUP(I902,[1]แผ่น1!$C$11:$E$12,3,TRUE),IF(H902="คศ.3",VLOOKUP(I902,[1]แผ่น1!$C$8:$E$9,3,TRUE),IF(H902="คศ.4",VLOOKUP(I902,[1]แผ่น1!$C$5:$E$6,3,TRUE),IF(H902="คศ.5",VLOOKUP(I902,[1]แผ่น1!$C$2:$E$3,3,TRUE),IF(H902="คศ.2(1)",VLOOKUP(I902,[1]แผ่น1!$C$14:$E$15,3,TRUE),IF(H902="คศ.3(2)",VLOOKUP(I902,[1]แผ่น1!$C$11:$E$12,3,TRUE),IF(H902="คศ.4(3)",VLOOKUP(I902,[1]แผ่น1!$C$8:$E$9,3,TRUE),IF(H902="คศ.5(4)",VLOOKUP(I902,[1]แผ่น1!$C$5:$E$6,3,TRUE),0))))))))))</f>
        <v>30200</v>
      </c>
      <c r="L902" s="91">
        <f t="shared" si="75"/>
        <v>0</v>
      </c>
      <c r="M902" s="92">
        <f t="shared" si="76"/>
        <v>0</v>
      </c>
      <c r="N902" s="90">
        <f t="shared" si="77"/>
        <v>29290</v>
      </c>
      <c r="O902" s="93">
        <v>58390</v>
      </c>
      <c r="P902" s="89">
        <f t="shared" si="78"/>
        <v>29290</v>
      </c>
      <c r="Q902" s="89">
        <f t="shared" si="79"/>
        <v>0</v>
      </c>
      <c r="R902" s="315"/>
      <c r="S902" s="316"/>
      <c r="T902" s="70">
        <v>7</v>
      </c>
      <c r="U902" s="318"/>
    </row>
    <row r="903" spans="1:21">
      <c r="A903" s="317">
        <v>893</v>
      </c>
      <c r="B903" s="68" t="s">
        <v>2781</v>
      </c>
      <c r="C903" s="65" t="s">
        <v>12</v>
      </c>
      <c r="D903" s="66" t="s">
        <v>2840</v>
      </c>
      <c r="E903" s="67" t="s">
        <v>2841</v>
      </c>
      <c r="F903" s="68" t="s">
        <v>100</v>
      </c>
      <c r="G903" s="13" t="s">
        <v>2842</v>
      </c>
      <c r="H903" s="69" t="s">
        <v>18</v>
      </c>
      <c r="I903" s="51">
        <v>63240</v>
      </c>
      <c r="J903" s="128">
        <f>IF(H903="ครูผู้ช่วย",VLOOKUP(I903,[1]แผ่น1!$C$17:$E$18,3,TRUE),IF(H903="คศ.1",VLOOKUP(I903,[1]แผ่น1!$C$14:$E$15,3,TRUE),IF(H903="คศ.2",VLOOKUP(I903,[1]แผ่น1!$C$11:$E$12,3,TRUE),IF(H903="คศ.3",VLOOKUP(I903,[1]แผ่น1!$C$8:$E$9,3,TRUE),IF(H903="คศ.4",VLOOKUP(I903,[1]แผ่น1!$C$5:$E$6,3,TRUE),IF(H903="คศ.5",VLOOKUP(I903,[1]แผ่น1!$C$2:$E$3,3,TRUE),IF(H903="คศ.2(1)",VLOOKUP(I903,[1]แผ่น1!$C$14:$E$15,3,TRUE),IF(H903="คศ.3(2)",VLOOKUP(I903,[1]แผ่น1!$C$11:$E$12,3,TRUE),IF(H903="คศ.4(3)",VLOOKUP(I903,[1]แผ่น1!$C$8:$E$9,3,TRUE),IF(H903="คศ.5(4)",VLOOKUP(I903,[1]แผ่น1!$C$5:$E$6,3,TRUE),0))))))))))</f>
        <v>49330</v>
      </c>
      <c r="L903" s="91">
        <f t="shared" si="75"/>
        <v>0</v>
      </c>
      <c r="M903" s="92">
        <f t="shared" si="76"/>
        <v>0</v>
      </c>
      <c r="N903" s="90">
        <f t="shared" si="77"/>
        <v>63240</v>
      </c>
      <c r="O903" s="93">
        <v>69040</v>
      </c>
      <c r="P903" s="89">
        <f t="shared" si="78"/>
        <v>63240</v>
      </c>
      <c r="Q903" s="89">
        <f t="shared" si="79"/>
        <v>0</v>
      </c>
      <c r="R903" s="315"/>
      <c r="S903" s="316"/>
      <c r="T903" s="70">
        <v>7</v>
      </c>
      <c r="U903" s="318"/>
    </row>
    <row r="904" spans="1:21">
      <c r="A904" s="317">
        <v>894</v>
      </c>
      <c r="B904" s="68" t="s">
        <v>2781</v>
      </c>
      <c r="C904" s="65" t="s">
        <v>23</v>
      </c>
      <c r="D904" s="66" t="s">
        <v>2843</v>
      </c>
      <c r="E904" s="67" t="s">
        <v>2844</v>
      </c>
      <c r="F904" s="68" t="s">
        <v>100</v>
      </c>
      <c r="G904" s="13" t="s">
        <v>2845</v>
      </c>
      <c r="H904" s="69" t="s">
        <v>98</v>
      </c>
      <c r="I904" s="51">
        <v>20850</v>
      </c>
      <c r="J904" s="128">
        <f>IF(H904="ครูผู้ช่วย",VLOOKUP(I904,[1]แผ่น1!$C$17:$E$18,3,TRUE),IF(H904="คศ.1",VLOOKUP(I904,[1]แผ่น1!$C$14:$E$15,3,TRUE),IF(H904="คศ.2",VLOOKUP(I904,[1]แผ่น1!$C$11:$E$12,3,TRUE),IF(H904="คศ.3",VLOOKUP(I904,[1]แผ่น1!$C$8:$E$9,3,TRUE),IF(H904="คศ.4",VLOOKUP(I904,[1]แผ่น1!$C$5:$E$6,3,TRUE),IF(H904="คศ.5",VLOOKUP(I904,[1]แผ่น1!$C$2:$E$3,3,TRUE),IF(H904="คศ.2(1)",VLOOKUP(I904,[1]แผ่น1!$C$14:$E$15,3,TRUE),IF(H904="คศ.3(2)",VLOOKUP(I904,[1]แผ่น1!$C$11:$E$12,3,TRUE),IF(H904="คศ.4(3)",VLOOKUP(I904,[1]แผ่น1!$C$8:$E$9,3,TRUE),IF(H904="คศ.5(4)",VLOOKUP(I904,[1]แผ่น1!$C$5:$E$6,3,TRUE),0))))))))))</f>
        <v>22780</v>
      </c>
      <c r="L904" s="91">
        <f t="shared" si="75"/>
        <v>0</v>
      </c>
      <c r="M904" s="92">
        <f t="shared" si="76"/>
        <v>0</v>
      </c>
      <c r="N904" s="90">
        <f t="shared" si="77"/>
        <v>20850</v>
      </c>
      <c r="O904" s="93">
        <v>41620</v>
      </c>
      <c r="P904" s="89">
        <f t="shared" si="78"/>
        <v>20850</v>
      </c>
      <c r="Q904" s="89">
        <f t="shared" si="79"/>
        <v>0</v>
      </c>
      <c r="R904" s="315"/>
      <c r="S904" s="316"/>
      <c r="T904" s="70">
        <v>7</v>
      </c>
      <c r="U904" s="318"/>
    </row>
    <row r="905" spans="1:21">
      <c r="A905" s="317">
        <v>895</v>
      </c>
      <c r="B905" s="68" t="s">
        <v>2781</v>
      </c>
      <c r="C905" s="65" t="s">
        <v>12</v>
      </c>
      <c r="D905" s="66" t="s">
        <v>2846</v>
      </c>
      <c r="E905" s="67" t="s">
        <v>511</v>
      </c>
      <c r="F905" s="68" t="s">
        <v>100</v>
      </c>
      <c r="G905" s="13" t="s">
        <v>2847</v>
      </c>
      <c r="H905" s="69" t="s">
        <v>18</v>
      </c>
      <c r="I905" s="51">
        <v>60020</v>
      </c>
      <c r="J905" s="128">
        <f>IF(H905="ครูผู้ช่วย",VLOOKUP(I905,[1]แผ่น1!$C$17:$E$18,3,TRUE),IF(H905="คศ.1",VLOOKUP(I905,[1]แผ่น1!$C$14:$E$15,3,TRUE),IF(H905="คศ.2",VLOOKUP(I905,[1]แผ่น1!$C$11:$E$12,3,TRUE),IF(H905="คศ.3",VLOOKUP(I905,[1]แผ่น1!$C$8:$E$9,3,TRUE),IF(H905="คศ.4",VLOOKUP(I905,[1]แผ่น1!$C$5:$E$6,3,TRUE),IF(H905="คศ.5",VLOOKUP(I905,[1]แผ่น1!$C$2:$E$3,3,TRUE),IF(H905="คศ.2(1)",VLOOKUP(I905,[1]แผ่น1!$C$14:$E$15,3,TRUE),IF(H905="คศ.3(2)",VLOOKUP(I905,[1]แผ่น1!$C$11:$E$12,3,TRUE),IF(H905="คศ.4(3)",VLOOKUP(I905,[1]แผ่น1!$C$8:$E$9,3,TRUE),IF(H905="คศ.5(4)",VLOOKUP(I905,[1]แผ่น1!$C$5:$E$6,3,TRUE),0))))))))))</f>
        <v>49330</v>
      </c>
      <c r="L905" s="91">
        <f t="shared" si="75"/>
        <v>0</v>
      </c>
      <c r="M905" s="92">
        <f t="shared" si="76"/>
        <v>0</v>
      </c>
      <c r="N905" s="90">
        <f t="shared" si="77"/>
        <v>60020</v>
      </c>
      <c r="O905" s="93">
        <v>69040</v>
      </c>
      <c r="P905" s="89">
        <f t="shared" si="78"/>
        <v>60020</v>
      </c>
      <c r="Q905" s="89">
        <f t="shared" si="79"/>
        <v>0</v>
      </c>
      <c r="R905" s="315"/>
      <c r="S905" s="316"/>
      <c r="T905" s="70">
        <v>7</v>
      </c>
      <c r="U905" s="318"/>
    </row>
    <row r="906" spans="1:21">
      <c r="A906" s="317">
        <v>896</v>
      </c>
      <c r="B906" s="68" t="s">
        <v>2781</v>
      </c>
      <c r="C906" s="65" t="s">
        <v>12</v>
      </c>
      <c r="D906" s="66" t="s">
        <v>2848</v>
      </c>
      <c r="E906" s="67" t="s">
        <v>781</v>
      </c>
      <c r="F906" s="68" t="s">
        <v>100</v>
      </c>
      <c r="G906" s="13" t="s">
        <v>2849</v>
      </c>
      <c r="H906" s="69" t="s">
        <v>18</v>
      </c>
      <c r="I906" s="51">
        <v>47030</v>
      </c>
      <c r="J906" s="128">
        <f>IF(H906="ครูผู้ช่วย",VLOOKUP(I906,[1]แผ่น1!$C$17:$E$18,3,TRUE),IF(H906="คศ.1",VLOOKUP(I906,[1]แผ่น1!$C$14:$E$15,3,TRUE),IF(H906="คศ.2",VLOOKUP(I906,[1]แผ่น1!$C$11:$E$12,3,TRUE),IF(H906="คศ.3",VLOOKUP(I906,[1]แผ่น1!$C$8:$E$9,3,TRUE),IF(H906="คศ.4",VLOOKUP(I906,[1]แผ่น1!$C$5:$E$6,3,TRUE),IF(H906="คศ.5",VLOOKUP(I906,[1]แผ่น1!$C$2:$E$3,3,TRUE),IF(H906="คศ.2(1)",VLOOKUP(I906,[1]แผ่น1!$C$14:$E$15,3,TRUE),IF(H906="คศ.3(2)",VLOOKUP(I906,[1]แผ่น1!$C$11:$E$12,3,TRUE),IF(H906="คศ.4(3)",VLOOKUP(I906,[1]แผ่น1!$C$8:$E$9,3,TRUE),IF(H906="คศ.5(4)",VLOOKUP(I906,[1]แผ่น1!$C$5:$E$6,3,TRUE),0))))))))))</f>
        <v>49330</v>
      </c>
      <c r="L906" s="91">
        <f t="shared" si="75"/>
        <v>0</v>
      </c>
      <c r="M906" s="92">
        <f t="shared" si="76"/>
        <v>0</v>
      </c>
      <c r="N906" s="90">
        <f t="shared" si="77"/>
        <v>47030</v>
      </c>
      <c r="O906" s="93">
        <v>69040</v>
      </c>
      <c r="P906" s="89">
        <f t="shared" si="78"/>
        <v>47030</v>
      </c>
      <c r="Q906" s="89">
        <f t="shared" si="79"/>
        <v>0</v>
      </c>
      <c r="R906" s="315"/>
      <c r="S906" s="316"/>
      <c r="T906" s="70">
        <v>7</v>
      </c>
      <c r="U906" s="318"/>
    </row>
    <row r="907" spans="1:21">
      <c r="A907" s="317">
        <v>897</v>
      </c>
      <c r="B907" s="68" t="s">
        <v>2781</v>
      </c>
      <c r="C907" s="65" t="s">
        <v>23</v>
      </c>
      <c r="D907" s="66" t="s">
        <v>1689</v>
      </c>
      <c r="E907" s="67" t="s">
        <v>2850</v>
      </c>
      <c r="F907" s="68" t="s">
        <v>100</v>
      </c>
      <c r="G907" s="13" t="s">
        <v>53</v>
      </c>
      <c r="H907" s="69" t="s">
        <v>18</v>
      </c>
      <c r="I907" s="51">
        <v>60020</v>
      </c>
      <c r="J907" s="128">
        <f>IF(H907="ครูผู้ช่วย",VLOOKUP(I907,[1]แผ่น1!$C$17:$E$18,3,TRUE),IF(H907="คศ.1",VLOOKUP(I907,[1]แผ่น1!$C$14:$E$15,3,TRUE),IF(H907="คศ.2",VLOOKUP(I907,[1]แผ่น1!$C$11:$E$12,3,TRUE),IF(H907="คศ.3",VLOOKUP(I907,[1]แผ่น1!$C$8:$E$9,3,TRUE),IF(H907="คศ.4",VLOOKUP(I907,[1]แผ่น1!$C$5:$E$6,3,TRUE),IF(H907="คศ.5",VLOOKUP(I907,[1]แผ่น1!$C$2:$E$3,3,TRUE),IF(H907="คศ.2(1)",VLOOKUP(I907,[1]แผ่น1!$C$14:$E$15,3,TRUE),IF(H907="คศ.3(2)",VLOOKUP(I907,[1]แผ่น1!$C$11:$E$12,3,TRUE),IF(H907="คศ.4(3)",VLOOKUP(I907,[1]แผ่น1!$C$8:$E$9,3,TRUE),IF(H907="คศ.5(4)",VLOOKUP(I907,[1]แผ่น1!$C$5:$E$6,3,TRUE),0))))))))))</f>
        <v>49330</v>
      </c>
      <c r="L907" s="91">
        <f t="shared" si="75"/>
        <v>0</v>
      </c>
      <c r="M907" s="92">
        <f t="shared" si="76"/>
        <v>0</v>
      </c>
      <c r="N907" s="90">
        <f t="shared" si="77"/>
        <v>60020</v>
      </c>
      <c r="O907" s="93">
        <v>69040</v>
      </c>
      <c r="P907" s="89">
        <f t="shared" si="78"/>
        <v>60020</v>
      </c>
      <c r="Q907" s="89">
        <f t="shared" si="79"/>
        <v>0</v>
      </c>
      <c r="R907" s="315"/>
      <c r="S907" s="316"/>
      <c r="T907" s="70">
        <v>7</v>
      </c>
      <c r="U907" s="318"/>
    </row>
    <row r="908" spans="1:21">
      <c r="A908" s="317">
        <v>898</v>
      </c>
      <c r="B908" s="68" t="s">
        <v>2781</v>
      </c>
      <c r="C908" s="65" t="s">
        <v>12</v>
      </c>
      <c r="D908" s="66" t="s">
        <v>2603</v>
      </c>
      <c r="E908" s="67" t="s">
        <v>2851</v>
      </c>
      <c r="F908" s="68" t="s">
        <v>100</v>
      </c>
      <c r="G908" s="13" t="s">
        <v>59</v>
      </c>
      <c r="H908" s="69" t="s">
        <v>18</v>
      </c>
      <c r="I908" s="51">
        <v>61600</v>
      </c>
      <c r="J908" s="128">
        <f>IF(H908="ครูผู้ช่วย",VLOOKUP(I908,[1]แผ่น1!$C$17:$E$18,3,TRUE),IF(H908="คศ.1",VLOOKUP(I908,[1]แผ่น1!$C$14:$E$15,3,TRUE),IF(H908="คศ.2",VLOOKUP(I908,[1]แผ่น1!$C$11:$E$12,3,TRUE),IF(H908="คศ.3",VLOOKUP(I908,[1]แผ่น1!$C$8:$E$9,3,TRUE),IF(H908="คศ.4",VLOOKUP(I908,[1]แผ่น1!$C$5:$E$6,3,TRUE),IF(H908="คศ.5",VLOOKUP(I908,[1]แผ่น1!$C$2:$E$3,3,TRUE),IF(H908="คศ.2(1)",VLOOKUP(I908,[1]แผ่น1!$C$14:$E$15,3,TRUE),IF(H908="คศ.3(2)",VLOOKUP(I908,[1]แผ่น1!$C$11:$E$12,3,TRUE),IF(H908="คศ.4(3)",VLOOKUP(I908,[1]แผ่น1!$C$8:$E$9,3,TRUE),IF(H908="คศ.5(4)",VLOOKUP(I908,[1]แผ่น1!$C$5:$E$6,3,TRUE),0))))))))))</f>
        <v>49330</v>
      </c>
      <c r="L908" s="91">
        <f t="shared" si="75"/>
        <v>0</v>
      </c>
      <c r="M908" s="92">
        <f t="shared" si="76"/>
        <v>0</v>
      </c>
      <c r="N908" s="90">
        <f t="shared" si="77"/>
        <v>61600</v>
      </c>
      <c r="O908" s="93">
        <v>69040</v>
      </c>
      <c r="P908" s="89">
        <f t="shared" si="78"/>
        <v>61600</v>
      </c>
      <c r="Q908" s="89">
        <f t="shared" si="79"/>
        <v>0</v>
      </c>
      <c r="R908" s="315"/>
      <c r="S908" s="316"/>
      <c r="T908" s="70">
        <v>7</v>
      </c>
      <c r="U908" s="318"/>
    </row>
    <row r="909" spans="1:21">
      <c r="A909" s="317">
        <v>899</v>
      </c>
      <c r="B909" s="68" t="s">
        <v>2781</v>
      </c>
      <c r="C909" s="65" t="s">
        <v>23</v>
      </c>
      <c r="D909" s="66" t="s">
        <v>2358</v>
      </c>
      <c r="E909" s="67" t="s">
        <v>2852</v>
      </c>
      <c r="F909" s="68" t="s">
        <v>100</v>
      </c>
      <c r="G909" s="13" t="s">
        <v>2853</v>
      </c>
      <c r="H909" s="69" t="s">
        <v>18</v>
      </c>
      <c r="I909" s="51">
        <v>58940</v>
      </c>
      <c r="J909" s="128">
        <f>IF(H909="ครูผู้ช่วย",VLOOKUP(I909,[1]แผ่น1!$C$17:$E$18,3,TRUE),IF(H909="คศ.1",VLOOKUP(I909,[1]แผ่น1!$C$14:$E$15,3,TRUE),IF(H909="คศ.2",VLOOKUP(I909,[1]แผ่น1!$C$11:$E$12,3,TRUE),IF(H909="คศ.3",VLOOKUP(I909,[1]แผ่น1!$C$8:$E$9,3,TRUE),IF(H909="คศ.4",VLOOKUP(I909,[1]แผ่น1!$C$5:$E$6,3,TRUE),IF(H909="คศ.5",VLOOKUP(I909,[1]แผ่น1!$C$2:$E$3,3,TRUE),IF(H909="คศ.2(1)",VLOOKUP(I909,[1]แผ่น1!$C$14:$E$15,3,TRUE),IF(H909="คศ.3(2)",VLOOKUP(I909,[1]แผ่น1!$C$11:$E$12,3,TRUE),IF(H909="คศ.4(3)",VLOOKUP(I909,[1]แผ่น1!$C$8:$E$9,3,TRUE),IF(H909="คศ.5(4)",VLOOKUP(I909,[1]แผ่น1!$C$5:$E$6,3,TRUE),0))))))))))</f>
        <v>49330</v>
      </c>
      <c r="L909" s="91">
        <f t="shared" si="75"/>
        <v>0</v>
      </c>
      <c r="M909" s="92">
        <f t="shared" si="76"/>
        <v>0</v>
      </c>
      <c r="N909" s="90">
        <f t="shared" si="77"/>
        <v>58940</v>
      </c>
      <c r="O909" s="93">
        <v>69040</v>
      </c>
      <c r="P909" s="89">
        <f t="shared" si="78"/>
        <v>58940</v>
      </c>
      <c r="Q909" s="89">
        <f t="shared" si="79"/>
        <v>0</v>
      </c>
      <c r="R909" s="315"/>
      <c r="S909" s="316"/>
      <c r="T909" s="70">
        <v>7</v>
      </c>
      <c r="U909" s="318"/>
    </row>
    <row r="910" spans="1:21">
      <c r="A910" s="317">
        <v>900</v>
      </c>
      <c r="B910" s="68" t="s">
        <v>2781</v>
      </c>
      <c r="C910" s="65" t="s">
        <v>19</v>
      </c>
      <c r="D910" s="66" t="s">
        <v>2854</v>
      </c>
      <c r="E910" s="67" t="s">
        <v>2855</v>
      </c>
      <c r="F910" s="68" t="s">
        <v>100</v>
      </c>
      <c r="G910" s="13" t="s">
        <v>2856</v>
      </c>
      <c r="H910" s="69" t="s">
        <v>18</v>
      </c>
      <c r="I910" s="51">
        <v>50120</v>
      </c>
      <c r="J910" s="128">
        <f>IF(H910="ครูผู้ช่วย",VLOOKUP(I910,[1]แผ่น1!$C$17:$E$18,3,TRUE),IF(H910="คศ.1",VLOOKUP(I910,[1]แผ่น1!$C$14:$E$15,3,TRUE),IF(H910="คศ.2",VLOOKUP(I910,[1]แผ่น1!$C$11:$E$12,3,TRUE),IF(H910="คศ.3",VLOOKUP(I910,[1]แผ่น1!$C$8:$E$9,3,TRUE),IF(H910="คศ.4",VLOOKUP(I910,[1]แผ่น1!$C$5:$E$6,3,TRUE),IF(H910="คศ.5",VLOOKUP(I910,[1]แผ่น1!$C$2:$E$3,3,TRUE),IF(H910="คศ.2(1)",VLOOKUP(I910,[1]แผ่น1!$C$14:$E$15,3,TRUE),IF(H910="คศ.3(2)",VLOOKUP(I910,[1]แผ่น1!$C$11:$E$12,3,TRUE),IF(H910="คศ.4(3)",VLOOKUP(I910,[1]แผ่น1!$C$8:$E$9,3,TRUE),IF(H910="คศ.5(4)",VLOOKUP(I910,[1]แผ่น1!$C$5:$E$6,3,TRUE),0))))))))))</f>
        <v>49330</v>
      </c>
      <c r="L910" s="91">
        <f t="shared" si="75"/>
        <v>0</v>
      </c>
      <c r="M910" s="92">
        <f t="shared" si="76"/>
        <v>0</v>
      </c>
      <c r="N910" s="90">
        <f t="shared" si="77"/>
        <v>50120</v>
      </c>
      <c r="O910" s="93">
        <v>69040</v>
      </c>
      <c r="P910" s="89">
        <f t="shared" si="78"/>
        <v>50120</v>
      </c>
      <c r="Q910" s="89">
        <f t="shared" si="79"/>
        <v>0</v>
      </c>
      <c r="R910" s="315"/>
      <c r="S910" s="316"/>
      <c r="T910" s="70">
        <v>7</v>
      </c>
      <c r="U910" s="318"/>
    </row>
    <row r="911" spans="1:21">
      <c r="A911" s="317">
        <v>901</v>
      </c>
      <c r="B911" s="68" t="s">
        <v>2781</v>
      </c>
      <c r="C911" s="65" t="s">
        <v>12</v>
      </c>
      <c r="D911" s="66" t="s">
        <v>2857</v>
      </c>
      <c r="E911" s="67" t="s">
        <v>2858</v>
      </c>
      <c r="F911" s="68" t="s">
        <v>100</v>
      </c>
      <c r="G911" s="13" t="s">
        <v>2859</v>
      </c>
      <c r="H911" s="69" t="s">
        <v>18</v>
      </c>
      <c r="I911" s="51">
        <v>55590</v>
      </c>
      <c r="J911" s="128">
        <f>IF(H911="ครูผู้ช่วย",VLOOKUP(I911,[1]แผ่น1!$C$17:$E$18,3,TRUE),IF(H911="คศ.1",VLOOKUP(I911,[1]แผ่น1!$C$14:$E$15,3,TRUE),IF(H911="คศ.2",VLOOKUP(I911,[1]แผ่น1!$C$11:$E$12,3,TRUE),IF(H911="คศ.3",VLOOKUP(I911,[1]แผ่น1!$C$8:$E$9,3,TRUE),IF(H911="คศ.4",VLOOKUP(I911,[1]แผ่น1!$C$5:$E$6,3,TRUE),IF(H911="คศ.5",VLOOKUP(I911,[1]แผ่น1!$C$2:$E$3,3,TRUE),IF(H911="คศ.2(1)",VLOOKUP(I911,[1]แผ่น1!$C$14:$E$15,3,TRUE),IF(H911="คศ.3(2)",VLOOKUP(I911,[1]แผ่น1!$C$11:$E$12,3,TRUE),IF(H911="คศ.4(3)",VLOOKUP(I911,[1]แผ่น1!$C$8:$E$9,3,TRUE),IF(H911="คศ.5(4)",VLOOKUP(I911,[1]แผ่น1!$C$5:$E$6,3,TRUE),0))))))))))</f>
        <v>49330</v>
      </c>
      <c r="L911" s="91">
        <f t="shared" si="75"/>
        <v>0</v>
      </c>
      <c r="M911" s="92">
        <f t="shared" si="76"/>
        <v>0</v>
      </c>
      <c r="N911" s="90">
        <f t="shared" si="77"/>
        <v>55590</v>
      </c>
      <c r="O911" s="93">
        <v>69040</v>
      </c>
      <c r="P911" s="89">
        <f t="shared" si="78"/>
        <v>55590</v>
      </c>
      <c r="Q911" s="89">
        <f t="shared" si="79"/>
        <v>0</v>
      </c>
      <c r="R911" s="315"/>
      <c r="S911" s="316"/>
      <c r="T911" s="70">
        <v>7</v>
      </c>
      <c r="U911" s="318"/>
    </row>
    <row r="912" spans="1:21">
      <c r="A912" s="317">
        <v>902</v>
      </c>
      <c r="B912" s="68" t="s">
        <v>2781</v>
      </c>
      <c r="C912" s="65" t="s">
        <v>19</v>
      </c>
      <c r="D912" s="66" t="s">
        <v>2860</v>
      </c>
      <c r="E912" s="67" t="s">
        <v>2861</v>
      </c>
      <c r="F912" s="68" t="s">
        <v>100</v>
      </c>
      <c r="G912" s="13" t="s">
        <v>2862</v>
      </c>
      <c r="H912" s="69" t="s">
        <v>18</v>
      </c>
      <c r="I912" s="51">
        <v>41280</v>
      </c>
      <c r="J912" s="128">
        <f>IF(H912="ครูผู้ช่วย",VLOOKUP(I912,[1]แผ่น1!$C$17:$E$18,3,TRUE),IF(H912="คศ.1",VLOOKUP(I912,[1]แผ่น1!$C$14:$E$15,3,TRUE),IF(H912="คศ.2",VLOOKUP(I912,[1]แผ่น1!$C$11:$E$12,3,TRUE),IF(H912="คศ.3",VLOOKUP(I912,[1]แผ่น1!$C$8:$E$9,3,TRUE),IF(H912="คศ.4",VLOOKUP(I912,[1]แผ่น1!$C$5:$E$6,3,TRUE),IF(H912="คศ.5",VLOOKUP(I912,[1]แผ่น1!$C$2:$E$3,3,TRUE),IF(H912="คศ.2(1)",VLOOKUP(I912,[1]แผ่น1!$C$14:$E$15,3,TRUE),IF(H912="คศ.3(2)",VLOOKUP(I912,[1]แผ่น1!$C$11:$E$12,3,TRUE),IF(H912="คศ.4(3)",VLOOKUP(I912,[1]แผ่น1!$C$8:$E$9,3,TRUE),IF(H912="คศ.5(4)",VLOOKUP(I912,[1]แผ่น1!$C$5:$E$6,3,TRUE),0))))))))))</f>
        <v>49330</v>
      </c>
      <c r="L912" s="91">
        <f t="shared" si="75"/>
        <v>0</v>
      </c>
      <c r="M912" s="92">
        <f t="shared" si="76"/>
        <v>0</v>
      </c>
      <c r="N912" s="90">
        <f t="shared" si="77"/>
        <v>41280</v>
      </c>
      <c r="O912" s="93">
        <v>69040</v>
      </c>
      <c r="P912" s="89">
        <f t="shared" si="78"/>
        <v>41280</v>
      </c>
      <c r="Q912" s="89">
        <f t="shared" si="79"/>
        <v>0</v>
      </c>
      <c r="R912" s="315"/>
      <c r="S912" s="316"/>
      <c r="T912" s="70">
        <v>7</v>
      </c>
      <c r="U912" s="318"/>
    </row>
    <row r="913" spans="1:21">
      <c r="A913" s="317">
        <v>903</v>
      </c>
      <c r="B913" s="68" t="s">
        <v>2781</v>
      </c>
      <c r="C913" s="65" t="s">
        <v>23</v>
      </c>
      <c r="D913" s="66" t="s">
        <v>1459</v>
      </c>
      <c r="E913" s="67" t="s">
        <v>2863</v>
      </c>
      <c r="F913" s="68" t="s">
        <v>100</v>
      </c>
      <c r="G913" s="13" t="s">
        <v>77</v>
      </c>
      <c r="H913" s="69" t="s">
        <v>18</v>
      </c>
      <c r="I913" s="51">
        <v>57640</v>
      </c>
      <c r="J913" s="128">
        <f>IF(H913="ครูผู้ช่วย",VLOOKUP(I913,[1]แผ่น1!$C$17:$E$18,3,TRUE),IF(H913="คศ.1",VLOOKUP(I913,[1]แผ่น1!$C$14:$E$15,3,TRUE),IF(H913="คศ.2",VLOOKUP(I913,[1]แผ่น1!$C$11:$E$12,3,TRUE),IF(H913="คศ.3",VLOOKUP(I913,[1]แผ่น1!$C$8:$E$9,3,TRUE),IF(H913="คศ.4",VLOOKUP(I913,[1]แผ่น1!$C$5:$E$6,3,TRUE),IF(H913="คศ.5",VLOOKUP(I913,[1]แผ่น1!$C$2:$E$3,3,TRUE),IF(H913="คศ.2(1)",VLOOKUP(I913,[1]แผ่น1!$C$14:$E$15,3,TRUE),IF(H913="คศ.3(2)",VLOOKUP(I913,[1]แผ่น1!$C$11:$E$12,3,TRUE),IF(H913="คศ.4(3)",VLOOKUP(I913,[1]แผ่น1!$C$8:$E$9,3,TRUE),IF(H913="คศ.5(4)",VLOOKUP(I913,[1]แผ่น1!$C$5:$E$6,3,TRUE),0))))))))))</f>
        <v>49330</v>
      </c>
      <c r="L913" s="91">
        <f t="shared" si="75"/>
        <v>0</v>
      </c>
      <c r="M913" s="92">
        <f t="shared" si="76"/>
        <v>0</v>
      </c>
      <c r="N913" s="90">
        <f t="shared" si="77"/>
        <v>57640</v>
      </c>
      <c r="O913" s="93">
        <v>69040</v>
      </c>
      <c r="P913" s="89">
        <f t="shared" si="78"/>
        <v>57640</v>
      </c>
      <c r="Q913" s="89">
        <f t="shared" si="79"/>
        <v>0</v>
      </c>
      <c r="R913" s="315"/>
      <c r="S913" s="316"/>
      <c r="T913" s="70">
        <v>7</v>
      </c>
      <c r="U913" s="318"/>
    </row>
    <row r="914" spans="1:21">
      <c r="A914" s="317">
        <v>904</v>
      </c>
      <c r="B914" s="68" t="s">
        <v>2781</v>
      </c>
      <c r="C914" s="65" t="s">
        <v>12</v>
      </c>
      <c r="D914" s="66" t="s">
        <v>2028</v>
      </c>
      <c r="E914" s="67" t="s">
        <v>2864</v>
      </c>
      <c r="F914" s="68" t="s">
        <v>100</v>
      </c>
      <c r="G914" s="13" t="s">
        <v>80</v>
      </c>
      <c r="H914" s="69" t="s">
        <v>18</v>
      </c>
      <c r="I914" s="51">
        <v>39260</v>
      </c>
      <c r="J914" s="128">
        <f>IF(H914="ครูผู้ช่วย",VLOOKUP(I914,[1]แผ่น1!$C$17:$E$18,3,TRUE),IF(H914="คศ.1",VLOOKUP(I914,[1]แผ่น1!$C$14:$E$15,3,TRUE),IF(H914="คศ.2",VLOOKUP(I914,[1]แผ่น1!$C$11:$E$12,3,TRUE),IF(H914="คศ.3",VLOOKUP(I914,[1]แผ่น1!$C$8:$E$9,3,TRUE),IF(H914="คศ.4",VLOOKUP(I914,[1]แผ่น1!$C$5:$E$6,3,TRUE),IF(H914="คศ.5",VLOOKUP(I914,[1]แผ่น1!$C$2:$E$3,3,TRUE),IF(H914="คศ.2(1)",VLOOKUP(I914,[1]แผ่น1!$C$14:$E$15,3,TRUE),IF(H914="คศ.3(2)",VLOOKUP(I914,[1]แผ่น1!$C$11:$E$12,3,TRUE),IF(H914="คศ.4(3)",VLOOKUP(I914,[1]แผ่น1!$C$8:$E$9,3,TRUE),IF(H914="คศ.5(4)",VLOOKUP(I914,[1]แผ่น1!$C$5:$E$6,3,TRUE),0))))))))))</f>
        <v>37200</v>
      </c>
      <c r="L914" s="91">
        <f t="shared" si="75"/>
        <v>0</v>
      </c>
      <c r="M914" s="92">
        <f t="shared" si="76"/>
        <v>0</v>
      </c>
      <c r="N914" s="90">
        <f t="shared" si="77"/>
        <v>39260</v>
      </c>
      <c r="O914" s="93">
        <v>69040</v>
      </c>
      <c r="P914" s="89">
        <f t="shared" si="78"/>
        <v>39260</v>
      </c>
      <c r="Q914" s="89">
        <f t="shared" si="79"/>
        <v>0</v>
      </c>
      <c r="R914" s="315"/>
      <c r="S914" s="316"/>
      <c r="T914" s="70">
        <v>7</v>
      </c>
      <c r="U914" s="318"/>
    </row>
    <row r="915" spans="1:21">
      <c r="A915" s="317">
        <v>905</v>
      </c>
      <c r="B915" s="68" t="s">
        <v>2781</v>
      </c>
      <c r="C915" s="65" t="s">
        <v>12</v>
      </c>
      <c r="D915" s="66" t="s">
        <v>1364</v>
      </c>
      <c r="E915" s="67" t="s">
        <v>2865</v>
      </c>
      <c r="F915" s="68" t="s">
        <v>100</v>
      </c>
      <c r="G915" s="13" t="s">
        <v>86</v>
      </c>
      <c r="H915" s="69" t="s">
        <v>18</v>
      </c>
      <c r="I915" s="51">
        <v>38700</v>
      </c>
      <c r="J915" s="128">
        <f>IF(H915="ครูผู้ช่วย",VLOOKUP(I915,[1]แผ่น1!$C$17:$E$18,3,TRUE),IF(H915="คศ.1",VLOOKUP(I915,[1]แผ่น1!$C$14:$E$15,3,TRUE),IF(H915="คศ.2",VLOOKUP(I915,[1]แผ่น1!$C$11:$E$12,3,TRUE),IF(H915="คศ.3",VLOOKUP(I915,[1]แผ่น1!$C$8:$E$9,3,TRUE),IF(H915="คศ.4",VLOOKUP(I915,[1]แผ่น1!$C$5:$E$6,3,TRUE),IF(H915="คศ.5",VLOOKUP(I915,[1]แผ่น1!$C$2:$E$3,3,TRUE),IF(H915="คศ.2(1)",VLOOKUP(I915,[1]แผ่น1!$C$14:$E$15,3,TRUE),IF(H915="คศ.3(2)",VLOOKUP(I915,[1]แผ่น1!$C$11:$E$12,3,TRUE),IF(H915="คศ.4(3)",VLOOKUP(I915,[1]แผ่น1!$C$8:$E$9,3,TRUE),IF(H915="คศ.5(4)",VLOOKUP(I915,[1]แผ่น1!$C$5:$E$6,3,TRUE),0))))))))))</f>
        <v>37200</v>
      </c>
      <c r="L915" s="91">
        <f t="shared" si="75"/>
        <v>0</v>
      </c>
      <c r="M915" s="92">
        <f t="shared" si="76"/>
        <v>0</v>
      </c>
      <c r="N915" s="90">
        <f t="shared" si="77"/>
        <v>38700</v>
      </c>
      <c r="O915" s="93">
        <v>69040</v>
      </c>
      <c r="P915" s="89">
        <f t="shared" si="78"/>
        <v>38700</v>
      </c>
      <c r="Q915" s="89">
        <f t="shared" si="79"/>
        <v>0</v>
      </c>
      <c r="R915" s="315"/>
      <c r="S915" s="316"/>
      <c r="T915" s="70">
        <v>7</v>
      </c>
      <c r="U915" s="318"/>
    </row>
    <row r="916" spans="1:21">
      <c r="A916" s="317">
        <v>906</v>
      </c>
      <c r="B916" s="68" t="s">
        <v>2781</v>
      </c>
      <c r="C916" s="65" t="s">
        <v>144</v>
      </c>
      <c r="D916" s="66" t="s">
        <v>2866</v>
      </c>
      <c r="E916" s="67" t="s">
        <v>2867</v>
      </c>
      <c r="F916" s="68" t="s">
        <v>100</v>
      </c>
      <c r="G916" s="13" t="s">
        <v>2868</v>
      </c>
      <c r="H916" s="69" t="s">
        <v>34</v>
      </c>
      <c r="I916" s="51">
        <v>41410</v>
      </c>
      <c r="J916" s="128">
        <f>IF(H916="ครูผู้ช่วย",VLOOKUP(I916,[1]แผ่น1!$C$17:$E$18,3,TRUE),IF(H916="คศ.1",VLOOKUP(I916,[1]แผ่น1!$C$14:$E$15,3,TRUE),IF(H916="คศ.2",VLOOKUP(I916,[1]แผ่น1!$C$11:$E$12,3,TRUE),IF(H916="คศ.3",VLOOKUP(I916,[1]แผ่น1!$C$8:$E$9,3,TRUE),IF(H916="คศ.4",VLOOKUP(I916,[1]แผ่น1!$C$5:$E$6,3,TRUE),IF(H916="คศ.5",VLOOKUP(I916,[1]แผ่น1!$C$2:$E$3,3,TRUE),IF(H916="คศ.2(1)",VLOOKUP(I916,[1]แผ่น1!$C$14:$E$15,3,TRUE),IF(H916="คศ.3(2)",VLOOKUP(I916,[1]แผ่น1!$C$11:$E$12,3,TRUE),IF(H916="คศ.4(3)",VLOOKUP(I916,[1]แผ่น1!$C$8:$E$9,3,TRUE),IF(H916="คศ.5(4)",VLOOKUP(I916,[1]แผ่น1!$C$5:$E$6,3,TRUE),0))))))))))</f>
        <v>35270</v>
      </c>
      <c r="L916" s="91">
        <f t="shared" si="75"/>
        <v>0</v>
      </c>
      <c r="M916" s="92">
        <f t="shared" si="76"/>
        <v>0</v>
      </c>
      <c r="N916" s="90">
        <f t="shared" si="77"/>
        <v>41410</v>
      </c>
      <c r="O916" s="93">
        <v>58390</v>
      </c>
      <c r="P916" s="89">
        <f t="shared" si="78"/>
        <v>41410</v>
      </c>
      <c r="Q916" s="89">
        <f t="shared" si="79"/>
        <v>0</v>
      </c>
      <c r="R916" s="315"/>
      <c r="S916" s="316"/>
      <c r="T916" s="70">
        <v>7</v>
      </c>
      <c r="U916" s="318"/>
    </row>
    <row r="917" spans="1:21">
      <c r="A917" s="317">
        <v>907</v>
      </c>
      <c r="B917" s="68" t="s">
        <v>2781</v>
      </c>
      <c r="C917" s="65" t="s">
        <v>12</v>
      </c>
      <c r="D917" s="66" t="s">
        <v>2188</v>
      </c>
      <c r="E917" s="67" t="s">
        <v>2869</v>
      </c>
      <c r="F917" s="68" t="s">
        <v>100</v>
      </c>
      <c r="G917" s="13" t="s">
        <v>2870</v>
      </c>
      <c r="H917" s="69" t="s">
        <v>18</v>
      </c>
      <c r="I917" s="51">
        <v>46060</v>
      </c>
      <c r="J917" s="128">
        <f>IF(H917="ครูผู้ช่วย",VLOOKUP(I917,[1]แผ่น1!$C$17:$E$18,3,TRUE),IF(H917="คศ.1",VLOOKUP(I917,[1]แผ่น1!$C$14:$E$15,3,TRUE),IF(H917="คศ.2",VLOOKUP(I917,[1]แผ่น1!$C$11:$E$12,3,TRUE),IF(H917="คศ.3",VLOOKUP(I917,[1]แผ่น1!$C$8:$E$9,3,TRUE),IF(H917="คศ.4",VLOOKUP(I917,[1]แผ่น1!$C$5:$E$6,3,TRUE),IF(H917="คศ.5",VLOOKUP(I917,[1]แผ่น1!$C$2:$E$3,3,TRUE),IF(H917="คศ.2(1)",VLOOKUP(I917,[1]แผ่น1!$C$14:$E$15,3,TRUE),IF(H917="คศ.3(2)",VLOOKUP(I917,[1]แผ่น1!$C$11:$E$12,3,TRUE),IF(H917="คศ.4(3)",VLOOKUP(I917,[1]แผ่น1!$C$8:$E$9,3,TRUE),IF(H917="คศ.5(4)",VLOOKUP(I917,[1]แผ่น1!$C$5:$E$6,3,TRUE),0))))))))))</f>
        <v>49330</v>
      </c>
      <c r="L917" s="91">
        <f t="shared" ref="L917:L980" si="80">J917*K917/100</f>
        <v>0</v>
      </c>
      <c r="M917" s="92">
        <f t="shared" ref="M917:M980" si="81">CEILING(J917*K917/100,10)</f>
        <v>0</v>
      </c>
      <c r="N917" s="90">
        <f t="shared" ref="N917:N980" si="82">I917+M917</f>
        <v>46060</v>
      </c>
      <c r="O917" s="93">
        <v>69040</v>
      </c>
      <c r="P917" s="89">
        <f t="shared" ref="P917:P980" si="83">IF(N917&lt;=O917,N917,O917)</f>
        <v>46060</v>
      </c>
      <c r="Q917" s="89">
        <f t="shared" ref="Q917:Q980" si="84">IF(N917-O917&lt;0,0,N917-O917)</f>
        <v>0</v>
      </c>
      <c r="R917" s="315"/>
      <c r="S917" s="316"/>
      <c r="T917" s="70">
        <v>7</v>
      </c>
      <c r="U917" s="318"/>
    </row>
    <row r="918" spans="1:21">
      <c r="A918" s="317">
        <v>908</v>
      </c>
      <c r="B918" s="68" t="s">
        <v>2781</v>
      </c>
      <c r="C918" s="65" t="s">
        <v>23</v>
      </c>
      <c r="D918" s="66" t="s">
        <v>2871</v>
      </c>
      <c r="E918" s="67" t="s">
        <v>2872</v>
      </c>
      <c r="F918" s="68" t="s">
        <v>100</v>
      </c>
      <c r="G918" s="13" t="s">
        <v>2873</v>
      </c>
      <c r="H918" s="69" t="s">
        <v>34</v>
      </c>
      <c r="I918" s="51">
        <v>30770</v>
      </c>
      <c r="J918" s="128">
        <f>IF(H918="ครูผู้ช่วย",VLOOKUP(I918,[1]แผ่น1!$C$17:$E$18,3,TRUE),IF(H918="คศ.1",VLOOKUP(I918,[1]แผ่น1!$C$14:$E$15,3,TRUE),IF(H918="คศ.2",VLOOKUP(I918,[1]แผ่น1!$C$11:$E$12,3,TRUE),IF(H918="คศ.3",VLOOKUP(I918,[1]แผ่น1!$C$8:$E$9,3,TRUE),IF(H918="คศ.4",VLOOKUP(I918,[1]แผ่น1!$C$5:$E$6,3,TRUE),IF(H918="คศ.5",VLOOKUP(I918,[1]แผ่น1!$C$2:$E$3,3,TRUE),IF(H918="คศ.2(1)",VLOOKUP(I918,[1]แผ่น1!$C$14:$E$15,3,TRUE),IF(H918="คศ.3(2)",VLOOKUP(I918,[1]แผ่น1!$C$11:$E$12,3,TRUE),IF(H918="คศ.4(3)",VLOOKUP(I918,[1]แผ่น1!$C$8:$E$9,3,TRUE),IF(H918="คศ.5(4)",VLOOKUP(I918,[1]แผ่น1!$C$5:$E$6,3,TRUE),0))))))))))</f>
        <v>35270</v>
      </c>
      <c r="L918" s="91">
        <f t="shared" si="80"/>
        <v>0</v>
      </c>
      <c r="M918" s="92">
        <f t="shared" si="81"/>
        <v>0</v>
      </c>
      <c r="N918" s="90">
        <f t="shared" si="82"/>
        <v>30770</v>
      </c>
      <c r="O918" s="93">
        <v>58390</v>
      </c>
      <c r="P918" s="89">
        <f t="shared" si="83"/>
        <v>30770</v>
      </c>
      <c r="Q918" s="89">
        <f t="shared" si="84"/>
        <v>0</v>
      </c>
      <c r="R918" s="315"/>
      <c r="S918" s="316"/>
      <c r="T918" s="70">
        <v>7</v>
      </c>
      <c r="U918" s="318"/>
    </row>
    <row r="919" spans="1:21">
      <c r="A919" s="317">
        <v>909</v>
      </c>
      <c r="B919" s="68" t="s">
        <v>2781</v>
      </c>
      <c r="C919" s="65" t="s">
        <v>12</v>
      </c>
      <c r="D919" s="66" t="s">
        <v>2874</v>
      </c>
      <c r="E919" s="67" t="s">
        <v>2875</v>
      </c>
      <c r="F919" s="68" t="s">
        <v>100</v>
      </c>
      <c r="G919" s="13" t="s">
        <v>2876</v>
      </c>
      <c r="H919" s="69" t="s">
        <v>18</v>
      </c>
      <c r="I919" s="51">
        <v>46960</v>
      </c>
      <c r="J919" s="128">
        <f>IF(H919="ครูผู้ช่วย",VLOOKUP(I919,[1]แผ่น1!$C$17:$E$18,3,TRUE),IF(H919="คศ.1",VLOOKUP(I919,[1]แผ่น1!$C$14:$E$15,3,TRUE),IF(H919="คศ.2",VLOOKUP(I919,[1]แผ่น1!$C$11:$E$12,3,TRUE),IF(H919="คศ.3",VLOOKUP(I919,[1]แผ่น1!$C$8:$E$9,3,TRUE),IF(H919="คศ.4",VLOOKUP(I919,[1]แผ่น1!$C$5:$E$6,3,TRUE),IF(H919="คศ.5",VLOOKUP(I919,[1]แผ่น1!$C$2:$E$3,3,TRUE),IF(H919="คศ.2(1)",VLOOKUP(I919,[1]แผ่น1!$C$14:$E$15,3,TRUE),IF(H919="คศ.3(2)",VLOOKUP(I919,[1]แผ่น1!$C$11:$E$12,3,TRUE),IF(H919="คศ.4(3)",VLOOKUP(I919,[1]แผ่น1!$C$8:$E$9,3,TRUE),IF(H919="คศ.5(4)",VLOOKUP(I919,[1]แผ่น1!$C$5:$E$6,3,TRUE),0))))))))))</f>
        <v>49330</v>
      </c>
      <c r="L919" s="91">
        <f t="shared" si="80"/>
        <v>0</v>
      </c>
      <c r="M919" s="92">
        <f t="shared" si="81"/>
        <v>0</v>
      </c>
      <c r="N919" s="90">
        <f t="shared" si="82"/>
        <v>46960</v>
      </c>
      <c r="O919" s="93">
        <v>69040</v>
      </c>
      <c r="P919" s="89">
        <f t="shared" si="83"/>
        <v>46960</v>
      </c>
      <c r="Q919" s="89">
        <f t="shared" si="84"/>
        <v>0</v>
      </c>
      <c r="R919" s="315"/>
      <c r="S919" s="316"/>
      <c r="T919" s="70">
        <v>7</v>
      </c>
      <c r="U919" s="318"/>
    </row>
    <row r="920" spans="1:21">
      <c r="A920" s="317">
        <v>910</v>
      </c>
      <c r="B920" s="68" t="s">
        <v>2781</v>
      </c>
      <c r="C920" s="65" t="s">
        <v>12</v>
      </c>
      <c r="D920" s="66" t="s">
        <v>2877</v>
      </c>
      <c r="E920" s="67" t="s">
        <v>2878</v>
      </c>
      <c r="F920" s="68" t="s">
        <v>100</v>
      </c>
      <c r="G920" s="13" t="s">
        <v>2879</v>
      </c>
      <c r="H920" s="69" t="s">
        <v>18</v>
      </c>
      <c r="I920" s="51">
        <v>59260</v>
      </c>
      <c r="J920" s="128">
        <f>IF(H920="ครูผู้ช่วย",VLOOKUP(I920,[1]แผ่น1!$C$17:$E$18,3,TRUE),IF(H920="คศ.1",VLOOKUP(I920,[1]แผ่น1!$C$14:$E$15,3,TRUE),IF(H920="คศ.2",VLOOKUP(I920,[1]แผ่น1!$C$11:$E$12,3,TRUE),IF(H920="คศ.3",VLOOKUP(I920,[1]แผ่น1!$C$8:$E$9,3,TRUE),IF(H920="คศ.4",VLOOKUP(I920,[1]แผ่น1!$C$5:$E$6,3,TRUE),IF(H920="คศ.5",VLOOKUP(I920,[1]แผ่น1!$C$2:$E$3,3,TRUE),IF(H920="คศ.2(1)",VLOOKUP(I920,[1]แผ่น1!$C$14:$E$15,3,TRUE),IF(H920="คศ.3(2)",VLOOKUP(I920,[1]แผ่น1!$C$11:$E$12,3,TRUE),IF(H920="คศ.4(3)",VLOOKUP(I920,[1]แผ่น1!$C$8:$E$9,3,TRUE),IF(H920="คศ.5(4)",VLOOKUP(I920,[1]แผ่น1!$C$5:$E$6,3,TRUE),0))))))))))</f>
        <v>49330</v>
      </c>
      <c r="L920" s="91">
        <f t="shared" si="80"/>
        <v>0</v>
      </c>
      <c r="M920" s="92">
        <f t="shared" si="81"/>
        <v>0</v>
      </c>
      <c r="N920" s="90">
        <f t="shared" si="82"/>
        <v>59260</v>
      </c>
      <c r="O920" s="93">
        <v>69040</v>
      </c>
      <c r="P920" s="89">
        <f t="shared" si="83"/>
        <v>59260</v>
      </c>
      <c r="Q920" s="89">
        <f t="shared" si="84"/>
        <v>0</v>
      </c>
      <c r="R920" s="315"/>
      <c r="S920" s="316"/>
      <c r="T920" s="70">
        <v>7</v>
      </c>
      <c r="U920" s="318"/>
    </row>
    <row r="921" spans="1:21">
      <c r="A921" s="317">
        <v>911</v>
      </c>
      <c r="B921" s="68" t="s">
        <v>2781</v>
      </c>
      <c r="C921" s="65" t="s">
        <v>12</v>
      </c>
      <c r="D921" s="66" t="s">
        <v>2880</v>
      </c>
      <c r="E921" s="67" t="s">
        <v>2881</v>
      </c>
      <c r="F921" s="68" t="s">
        <v>100</v>
      </c>
      <c r="G921" s="13" t="s">
        <v>2882</v>
      </c>
      <c r="H921" s="69" t="s">
        <v>18</v>
      </c>
      <c r="I921" s="51">
        <v>36030</v>
      </c>
      <c r="J921" s="128">
        <f>IF(H921="ครูผู้ช่วย",VLOOKUP(I921,[1]แผ่น1!$C$17:$E$18,3,TRUE),IF(H921="คศ.1",VLOOKUP(I921,[1]แผ่น1!$C$14:$E$15,3,TRUE),IF(H921="คศ.2",VLOOKUP(I921,[1]แผ่น1!$C$11:$E$12,3,TRUE),IF(H921="คศ.3",VLOOKUP(I921,[1]แผ่น1!$C$8:$E$9,3,TRUE),IF(H921="คศ.4",VLOOKUP(I921,[1]แผ่น1!$C$5:$E$6,3,TRUE),IF(H921="คศ.5",VLOOKUP(I921,[1]แผ่น1!$C$2:$E$3,3,TRUE),IF(H921="คศ.2(1)",VLOOKUP(I921,[1]แผ่น1!$C$14:$E$15,3,TRUE),IF(H921="คศ.3(2)",VLOOKUP(I921,[1]แผ่น1!$C$11:$E$12,3,TRUE),IF(H921="คศ.4(3)",VLOOKUP(I921,[1]แผ่น1!$C$8:$E$9,3,TRUE),IF(H921="คศ.5(4)",VLOOKUP(I921,[1]แผ่น1!$C$5:$E$6,3,TRUE),0))))))))))</f>
        <v>37200</v>
      </c>
      <c r="L921" s="91">
        <f t="shared" si="80"/>
        <v>0</v>
      </c>
      <c r="M921" s="92">
        <f t="shared" si="81"/>
        <v>0</v>
      </c>
      <c r="N921" s="90">
        <f t="shared" si="82"/>
        <v>36030</v>
      </c>
      <c r="O921" s="93">
        <v>69040</v>
      </c>
      <c r="P921" s="89">
        <f t="shared" si="83"/>
        <v>36030</v>
      </c>
      <c r="Q921" s="89">
        <f t="shared" si="84"/>
        <v>0</v>
      </c>
      <c r="R921" s="315"/>
      <c r="S921" s="316"/>
      <c r="T921" s="70">
        <v>7</v>
      </c>
      <c r="U921" s="318"/>
    </row>
    <row r="922" spans="1:21">
      <c r="A922" s="317">
        <v>912</v>
      </c>
      <c r="B922" s="68" t="s">
        <v>2781</v>
      </c>
      <c r="C922" s="65" t="s">
        <v>23</v>
      </c>
      <c r="D922" s="66" t="s">
        <v>2883</v>
      </c>
      <c r="E922" s="67" t="s">
        <v>2884</v>
      </c>
      <c r="F922" s="68" t="s">
        <v>100</v>
      </c>
      <c r="G922" s="13" t="s">
        <v>2885</v>
      </c>
      <c r="H922" s="69" t="s">
        <v>18</v>
      </c>
      <c r="I922" s="51">
        <v>54890</v>
      </c>
      <c r="J922" s="128">
        <f>IF(H922="ครูผู้ช่วย",VLOOKUP(I922,[1]แผ่น1!$C$17:$E$18,3,TRUE),IF(H922="คศ.1",VLOOKUP(I922,[1]แผ่น1!$C$14:$E$15,3,TRUE),IF(H922="คศ.2",VLOOKUP(I922,[1]แผ่น1!$C$11:$E$12,3,TRUE),IF(H922="คศ.3",VLOOKUP(I922,[1]แผ่น1!$C$8:$E$9,3,TRUE),IF(H922="คศ.4",VLOOKUP(I922,[1]แผ่น1!$C$5:$E$6,3,TRUE),IF(H922="คศ.5",VLOOKUP(I922,[1]แผ่น1!$C$2:$E$3,3,TRUE),IF(H922="คศ.2(1)",VLOOKUP(I922,[1]แผ่น1!$C$14:$E$15,3,TRUE),IF(H922="คศ.3(2)",VLOOKUP(I922,[1]แผ่น1!$C$11:$E$12,3,TRUE),IF(H922="คศ.4(3)",VLOOKUP(I922,[1]แผ่น1!$C$8:$E$9,3,TRUE),IF(H922="คศ.5(4)",VLOOKUP(I922,[1]แผ่น1!$C$5:$E$6,3,TRUE),0))))))))))</f>
        <v>49330</v>
      </c>
      <c r="L922" s="91">
        <f t="shared" si="80"/>
        <v>0</v>
      </c>
      <c r="M922" s="92">
        <f t="shared" si="81"/>
        <v>0</v>
      </c>
      <c r="N922" s="90">
        <f t="shared" si="82"/>
        <v>54890</v>
      </c>
      <c r="O922" s="93">
        <v>69040</v>
      </c>
      <c r="P922" s="89">
        <f t="shared" si="83"/>
        <v>54890</v>
      </c>
      <c r="Q922" s="89">
        <f t="shared" si="84"/>
        <v>0</v>
      </c>
      <c r="R922" s="315"/>
      <c r="S922" s="316"/>
      <c r="T922" s="70">
        <v>7</v>
      </c>
      <c r="U922" s="318"/>
    </row>
    <row r="923" spans="1:21">
      <c r="A923" s="317">
        <v>913</v>
      </c>
      <c r="B923" s="68" t="s">
        <v>2781</v>
      </c>
      <c r="C923" s="65" t="s">
        <v>19</v>
      </c>
      <c r="D923" s="66" t="s">
        <v>905</v>
      </c>
      <c r="E923" s="67" t="s">
        <v>2886</v>
      </c>
      <c r="F923" s="68" t="s">
        <v>100</v>
      </c>
      <c r="G923" s="13" t="s">
        <v>2887</v>
      </c>
      <c r="H923" s="69" t="s">
        <v>18</v>
      </c>
      <c r="I923" s="51">
        <v>45440</v>
      </c>
      <c r="J923" s="128">
        <f>IF(H923="ครูผู้ช่วย",VLOOKUP(I923,[1]แผ่น1!$C$17:$E$18,3,TRUE),IF(H923="คศ.1",VLOOKUP(I923,[1]แผ่น1!$C$14:$E$15,3,TRUE),IF(H923="คศ.2",VLOOKUP(I923,[1]แผ่น1!$C$11:$E$12,3,TRUE),IF(H923="คศ.3",VLOOKUP(I923,[1]แผ่น1!$C$8:$E$9,3,TRUE),IF(H923="คศ.4",VLOOKUP(I923,[1]แผ่น1!$C$5:$E$6,3,TRUE),IF(H923="คศ.5",VLOOKUP(I923,[1]แผ่น1!$C$2:$E$3,3,TRUE),IF(H923="คศ.2(1)",VLOOKUP(I923,[1]แผ่น1!$C$14:$E$15,3,TRUE),IF(H923="คศ.3(2)",VLOOKUP(I923,[1]แผ่น1!$C$11:$E$12,3,TRUE),IF(H923="คศ.4(3)",VLOOKUP(I923,[1]แผ่น1!$C$8:$E$9,3,TRUE),IF(H923="คศ.5(4)",VLOOKUP(I923,[1]แผ่น1!$C$5:$E$6,3,TRUE),0))))))))))</f>
        <v>49330</v>
      </c>
      <c r="L923" s="91">
        <f t="shared" si="80"/>
        <v>0</v>
      </c>
      <c r="M923" s="92">
        <f t="shared" si="81"/>
        <v>0</v>
      </c>
      <c r="N923" s="90">
        <f t="shared" si="82"/>
        <v>45440</v>
      </c>
      <c r="O923" s="93">
        <v>69040</v>
      </c>
      <c r="P923" s="89">
        <f t="shared" si="83"/>
        <v>45440</v>
      </c>
      <c r="Q923" s="89">
        <f t="shared" si="84"/>
        <v>0</v>
      </c>
      <c r="R923" s="315"/>
      <c r="S923" s="316"/>
      <c r="T923" s="70">
        <v>7</v>
      </c>
      <c r="U923" s="318"/>
    </row>
    <row r="924" spans="1:21">
      <c r="A924" s="317">
        <v>914</v>
      </c>
      <c r="B924" s="68" t="s">
        <v>2781</v>
      </c>
      <c r="C924" s="65" t="s">
        <v>23</v>
      </c>
      <c r="D924" s="66" t="s">
        <v>2888</v>
      </c>
      <c r="E924" s="67" t="s">
        <v>2889</v>
      </c>
      <c r="F924" s="68" t="s">
        <v>100</v>
      </c>
      <c r="G924" s="13" t="s">
        <v>2890</v>
      </c>
      <c r="H924" s="69" t="s">
        <v>18</v>
      </c>
      <c r="I924" s="51">
        <v>60020</v>
      </c>
      <c r="J924" s="128">
        <f>IF(H924="ครูผู้ช่วย",VLOOKUP(I924,[1]แผ่น1!$C$17:$E$18,3,TRUE),IF(H924="คศ.1",VLOOKUP(I924,[1]แผ่น1!$C$14:$E$15,3,TRUE),IF(H924="คศ.2",VLOOKUP(I924,[1]แผ่น1!$C$11:$E$12,3,TRUE),IF(H924="คศ.3",VLOOKUP(I924,[1]แผ่น1!$C$8:$E$9,3,TRUE),IF(H924="คศ.4",VLOOKUP(I924,[1]แผ่น1!$C$5:$E$6,3,TRUE),IF(H924="คศ.5",VLOOKUP(I924,[1]แผ่น1!$C$2:$E$3,3,TRUE),IF(H924="คศ.2(1)",VLOOKUP(I924,[1]แผ่น1!$C$14:$E$15,3,TRUE),IF(H924="คศ.3(2)",VLOOKUP(I924,[1]แผ่น1!$C$11:$E$12,3,TRUE),IF(H924="คศ.4(3)",VLOOKUP(I924,[1]แผ่น1!$C$8:$E$9,3,TRUE),IF(H924="คศ.5(4)",VLOOKUP(I924,[1]แผ่น1!$C$5:$E$6,3,TRUE),0))))))))))</f>
        <v>49330</v>
      </c>
      <c r="L924" s="91">
        <f t="shared" si="80"/>
        <v>0</v>
      </c>
      <c r="M924" s="92">
        <f t="shared" si="81"/>
        <v>0</v>
      </c>
      <c r="N924" s="90">
        <f t="shared" si="82"/>
        <v>60020</v>
      </c>
      <c r="O924" s="93">
        <v>69040</v>
      </c>
      <c r="P924" s="89">
        <f t="shared" si="83"/>
        <v>60020</v>
      </c>
      <c r="Q924" s="89">
        <f t="shared" si="84"/>
        <v>0</v>
      </c>
      <c r="R924" s="315"/>
      <c r="S924" s="316"/>
      <c r="T924" s="70">
        <v>7</v>
      </c>
      <c r="U924" s="318"/>
    </row>
    <row r="925" spans="1:21">
      <c r="A925" s="317">
        <v>915</v>
      </c>
      <c r="B925" s="68" t="s">
        <v>2781</v>
      </c>
      <c r="C925" s="65" t="s">
        <v>12</v>
      </c>
      <c r="D925" s="66" t="s">
        <v>1039</v>
      </c>
      <c r="E925" s="67" t="s">
        <v>2891</v>
      </c>
      <c r="F925" s="68" t="s">
        <v>100</v>
      </c>
      <c r="G925" s="13" t="s">
        <v>2892</v>
      </c>
      <c r="H925" s="69" t="s">
        <v>18</v>
      </c>
      <c r="I925" s="51">
        <v>36530</v>
      </c>
      <c r="J925" s="128">
        <f>IF(H925="ครูผู้ช่วย",VLOOKUP(I925,[1]แผ่น1!$C$17:$E$18,3,TRUE),IF(H925="คศ.1",VLOOKUP(I925,[1]แผ่น1!$C$14:$E$15,3,TRUE),IF(H925="คศ.2",VLOOKUP(I925,[1]แผ่น1!$C$11:$E$12,3,TRUE),IF(H925="คศ.3",VLOOKUP(I925,[1]แผ่น1!$C$8:$E$9,3,TRUE),IF(H925="คศ.4",VLOOKUP(I925,[1]แผ่น1!$C$5:$E$6,3,TRUE),IF(H925="คศ.5",VLOOKUP(I925,[1]แผ่น1!$C$2:$E$3,3,TRUE),IF(H925="คศ.2(1)",VLOOKUP(I925,[1]แผ่น1!$C$14:$E$15,3,TRUE),IF(H925="คศ.3(2)",VLOOKUP(I925,[1]แผ่น1!$C$11:$E$12,3,TRUE),IF(H925="คศ.4(3)",VLOOKUP(I925,[1]แผ่น1!$C$8:$E$9,3,TRUE),IF(H925="คศ.5(4)",VLOOKUP(I925,[1]แผ่น1!$C$5:$E$6,3,TRUE),0))))))))))</f>
        <v>37200</v>
      </c>
      <c r="L925" s="91">
        <f t="shared" si="80"/>
        <v>0</v>
      </c>
      <c r="M925" s="92">
        <f t="shared" si="81"/>
        <v>0</v>
      </c>
      <c r="N925" s="90">
        <f t="shared" si="82"/>
        <v>36530</v>
      </c>
      <c r="O925" s="93">
        <v>69040</v>
      </c>
      <c r="P925" s="89">
        <f t="shared" si="83"/>
        <v>36530</v>
      </c>
      <c r="Q925" s="89">
        <f t="shared" si="84"/>
        <v>0</v>
      </c>
      <c r="R925" s="315"/>
      <c r="S925" s="316"/>
      <c r="T925" s="70">
        <v>7</v>
      </c>
      <c r="U925" s="318"/>
    </row>
    <row r="926" spans="1:21">
      <c r="A926" s="317">
        <v>916</v>
      </c>
      <c r="B926" s="68" t="s">
        <v>2781</v>
      </c>
      <c r="C926" s="65" t="s">
        <v>12</v>
      </c>
      <c r="D926" s="66" t="s">
        <v>2893</v>
      </c>
      <c r="E926" s="67" t="s">
        <v>838</v>
      </c>
      <c r="F926" s="68" t="s">
        <v>100</v>
      </c>
      <c r="G926" s="13" t="s">
        <v>2894</v>
      </c>
      <c r="H926" s="69" t="s">
        <v>18</v>
      </c>
      <c r="I926" s="51">
        <v>35240</v>
      </c>
      <c r="J926" s="128">
        <f>IF(H926="ครูผู้ช่วย",VLOOKUP(I926,[1]แผ่น1!$C$17:$E$18,3,TRUE),IF(H926="คศ.1",VLOOKUP(I926,[1]แผ่น1!$C$14:$E$15,3,TRUE),IF(H926="คศ.2",VLOOKUP(I926,[1]แผ่น1!$C$11:$E$12,3,TRUE),IF(H926="คศ.3",VLOOKUP(I926,[1]แผ่น1!$C$8:$E$9,3,TRUE),IF(H926="คศ.4",VLOOKUP(I926,[1]แผ่น1!$C$5:$E$6,3,TRUE),IF(H926="คศ.5",VLOOKUP(I926,[1]แผ่น1!$C$2:$E$3,3,TRUE),IF(H926="คศ.2(1)",VLOOKUP(I926,[1]แผ่น1!$C$14:$E$15,3,TRUE),IF(H926="คศ.3(2)",VLOOKUP(I926,[1]แผ่น1!$C$11:$E$12,3,TRUE),IF(H926="คศ.4(3)",VLOOKUP(I926,[1]แผ่น1!$C$8:$E$9,3,TRUE),IF(H926="คศ.5(4)",VLOOKUP(I926,[1]แผ่น1!$C$5:$E$6,3,TRUE),0))))))))))</f>
        <v>37200</v>
      </c>
      <c r="L926" s="91">
        <f t="shared" si="80"/>
        <v>0</v>
      </c>
      <c r="M926" s="92">
        <f t="shared" si="81"/>
        <v>0</v>
      </c>
      <c r="N926" s="90">
        <f t="shared" si="82"/>
        <v>35240</v>
      </c>
      <c r="O926" s="93">
        <v>69040</v>
      </c>
      <c r="P926" s="89">
        <f t="shared" si="83"/>
        <v>35240</v>
      </c>
      <c r="Q926" s="89">
        <f t="shared" si="84"/>
        <v>0</v>
      </c>
      <c r="R926" s="315"/>
      <c r="S926" s="316"/>
      <c r="T926" s="70">
        <v>7</v>
      </c>
      <c r="U926" s="318"/>
    </row>
    <row r="927" spans="1:21">
      <c r="A927" s="317">
        <v>917</v>
      </c>
      <c r="B927" s="68" t="s">
        <v>2781</v>
      </c>
      <c r="C927" s="65" t="s">
        <v>19</v>
      </c>
      <c r="D927" s="66" t="s">
        <v>2895</v>
      </c>
      <c r="E927" s="67" t="s">
        <v>875</v>
      </c>
      <c r="F927" s="68" t="s">
        <v>100</v>
      </c>
      <c r="G927" s="13" t="s">
        <v>2896</v>
      </c>
      <c r="H927" s="69" t="s">
        <v>98</v>
      </c>
      <c r="I927" s="51">
        <v>22320</v>
      </c>
      <c r="J927" s="128">
        <f>IF(H927="ครูผู้ช่วย",VLOOKUP(I927,[1]แผ่น1!$C$17:$E$18,3,TRUE),IF(H927="คศ.1",VLOOKUP(I927,[1]แผ่น1!$C$14:$E$15,3,TRUE),IF(H927="คศ.2",VLOOKUP(I927,[1]แผ่น1!$C$11:$E$12,3,TRUE),IF(H927="คศ.3",VLOOKUP(I927,[1]แผ่น1!$C$8:$E$9,3,TRUE),IF(H927="คศ.4",VLOOKUP(I927,[1]แผ่น1!$C$5:$E$6,3,TRUE),IF(H927="คศ.5",VLOOKUP(I927,[1]แผ่น1!$C$2:$E$3,3,TRUE),IF(H927="คศ.2(1)",VLOOKUP(I927,[1]แผ่น1!$C$14:$E$15,3,TRUE),IF(H927="คศ.3(2)",VLOOKUP(I927,[1]แผ่น1!$C$11:$E$12,3,TRUE),IF(H927="คศ.4(3)",VLOOKUP(I927,[1]แผ่น1!$C$8:$E$9,3,TRUE),IF(H927="คศ.5(4)",VLOOKUP(I927,[1]แผ่น1!$C$5:$E$6,3,TRUE),0))))))))))</f>
        <v>22780</v>
      </c>
      <c r="L927" s="91">
        <f t="shared" si="80"/>
        <v>0</v>
      </c>
      <c r="M927" s="92">
        <f t="shared" si="81"/>
        <v>0</v>
      </c>
      <c r="N927" s="90">
        <f t="shared" si="82"/>
        <v>22320</v>
      </c>
      <c r="O927" s="93">
        <v>41620</v>
      </c>
      <c r="P927" s="89">
        <f t="shared" si="83"/>
        <v>22320</v>
      </c>
      <c r="Q927" s="89">
        <f t="shared" si="84"/>
        <v>0</v>
      </c>
      <c r="R927" s="315"/>
      <c r="S927" s="316"/>
      <c r="T927" s="70">
        <v>7</v>
      </c>
      <c r="U927" s="318"/>
    </row>
    <row r="928" spans="1:21">
      <c r="A928" s="317">
        <v>918</v>
      </c>
      <c r="B928" s="68" t="s">
        <v>2781</v>
      </c>
      <c r="C928" s="65" t="s">
        <v>12</v>
      </c>
      <c r="D928" s="66" t="s">
        <v>66</v>
      </c>
      <c r="E928" s="67" t="s">
        <v>2897</v>
      </c>
      <c r="F928" s="68" t="s">
        <v>100</v>
      </c>
      <c r="G928" s="13" t="s">
        <v>2898</v>
      </c>
      <c r="H928" s="69" t="s">
        <v>18</v>
      </c>
      <c r="I928" s="51">
        <v>62980</v>
      </c>
      <c r="J928" s="128">
        <f>IF(H928="ครูผู้ช่วย",VLOOKUP(I928,[1]แผ่น1!$C$17:$E$18,3,TRUE),IF(H928="คศ.1",VLOOKUP(I928,[1]แผ่น1!$C$14:$E$15,3,TRUE),IF(H928="คศ.2",VLOOKUP(I928,[1]แผ่น1!$C$11:$E$12,3,TRUE),IF(H928="คศ.3",VLOOKUP(I928,[1]แผ่น1!$C$8:$E$9,3,TRUE),IF(H928="คศ.4",VLOOKUP(I928,[1]แผ่น1!$C$5:$E$6,3,TRUE),IF(H928="คศ.5",VLOOKUP(I928,[1]แผ่น1!$C$2:$E$3,3,TRUE),IF(H928="คศ.2(1)",VLOOKUP(I928,[1]แผ่น1!$C$14:$E$15,3,TRUE),IF(H928="คศ.3(2)",VLOOKUP(I928,[1]แผ่น1!$C$11:$E$12,3,TRUE),IF(H928="คศ.4(3)",VLOOKUP(I928,[1]แผ่น1!$C$8:$E$9,3,TRUE),IF(H928="คศ.5(4)",VLOOKUP(I928,[1]แผ่น1!$C$5:$E$6,3,TRUE),0))))))))))</f>
        <v>49330</v>
      </c>
      <c r="L928" s="91">
        <f t="shared" si="80"/>
        <v>0</v>
      </c>
      <c r="M928" s="92">
        <f t="shared" si="81"/>
        <v>0</v>
      </c>
      <c r="N928" s="90">
        <f t="shared" si="82"/>
        <v>62980</v>
      </c>
      <c r="O928" s="93">
        <v>69040</v>
      </c>
      <c r="P928" s="89">
        <f t="shared" si="83"/>
        <v>62980</v>
      </c>
      <c r="Q928" s="89">
        <f t="shared" si="84"/>
        <v>0</v>
      </c>
      <c r="R928" s="315"/>
      <c r="S928" s="316"/>
      <c r="T928" s="70">
        <v>7</v>
      </c>
      <c r="U928" s="318"/>
    </row>
    <row r="929" spans="1:21">
      <c r="A929" s="317">
        <v>919</v>
      </c>
      <c r="B929" s="68" t="s">
        <v>2781</v>
      </c>
      <c r="C929" s="65" t="s">
        <v>12</v>
      </c>
      <c r="D929" s="66" t="s">
        <v>2899</v>
      </c>
      <c r="E929" s="67" t="s">
        <v>2900</v>
      </c>
      <c r="F929" s="68" t="s">
        <v>100</v>
      </c>
      <c r="G929" s="32">
        <v>374</v>
      </c>
      <c r="H929" s="69" t="s">
        <v>18</v>
      </c>
      <c r="I929" s="51">
        <v>34920</v>
      </c>
      <c r="J929" s="128">
        <f>IF(H929="ครูผู้ช่วย",VLOOKUP(I929,[1]แผ่น1!$C$17:$E$18,3,TRUE),IF(H929="คศ.1",VLOOKUP(I929,[1]แผ่น1!$C$14:$E$15,3,TRUE),IF(H929="คศ.2",VLOOKUP(I929,[1]แผ่น1!$C$11:$E$12,3,TRUE),IF(H929="คศ.3",VLOOKUP(I929,[1]แผ่น1!$C$8:$E$9,3,TRUE),IF(H929="คศ.4",VLOOKUP(I929,[1]แผ่น1!$C$5:$E$6,3,TRUE),IF(H929="คศ.5",VLOOKUP(I929,[1]แผ่น1!$C$2:$E$3,3,TRUE),IF(H929="คศ.2(1)",VLOOKUP(I929,[1]แผ่น1!$C$14:$E$15,3,TRUE),IF(H929="คศ.3(2)",VLOOKUP(I929,[1]แผ่น1!$C$11:$E$12,3,TRUE),IF(H929="คศ.4(3)",VLOOKUP(I929,[1]แผ่น1!$C$8:$E$9,3,TRUE),IF(H929="คศ.5(4)",VLOOKUP(I929,[1]แผ่น1!$C$5:$E$6,3,TRUE),0))))))))))</f>
        <v>37200</v>
      </c>
      <c r="L929" s="91">
        <f t="shared" si="80"/>
        <v>0</v>
      </c>
      <c r="M929" s="92">
        <f t="shared" si="81"/>
        <v>0</v>
      </c>
      <c r="N929" s="90">
        <f t="shared" si="82"/>
        <v>34920</v>
      </c>
      <c r="O929" s="93">
        <v>69040</v>
      </c>
      <c r="P929" s="89">
        <f t="shared" si="83"/>
        <v>34920</v>
      </c>
      <c r="Q929" s="89">
        <f t="shared" si="84"/>
        <v>0</v>
      </c>
      <c r="R929" s="315"/>
      <c r="S929" s="316"/>
      <c r="T929" s="70">
        <v>7</v>
      </c>
      <c r="U929" s="318"/>
    </row>
    <row r="930" spans="1:21">
      <c r="A930" s="317">
        <v>920</v>
      </c>
      <c r="B930" s="68" t="s">
        <v>2781</v>
      </c>
      <c r="C930" s="65" t="s">
        <v>12</v>
      </c>
      <c r="D930" s="66" t="s">
        <v>2901</v>
      </c>
      <c r="E930" s="67" t="s">
        <v>2902</v>
      </c>
      <c r="F930" s="68" t="s">
        <v>100</v>
      </c>
      <c r="G930" s="13" t="s">
        <v>2903</v>
      </c>
      <c r="H930" s="69" t="s">
        <v>34</v>
      </c>
      <c r="I930" s="51">
        <v>27760</v>
      </c>
      <c r="J930" s="128">
        <f>IF(H930="ครูผู้ช่วย",VLOOKUP(I930,[1]แผ่น1!$C$17:$E$18,3,TRUE),IF(H930="คศ.1",VLOOKUP(I930,[1]แผ่น1!$C$14:$E$15,3,TRUE),IF(H930="คศ.2",VLOOKUP(I930,[1]แผ่น1!$C$11:$E$12,3,TRUE),IF(H930="คศ.3",VLOOKUP(I930,[1]แผ่น1!$C$8:$E$9,3,TRUE),IF(H930="คศ.4",VLOOKUP(I930,[1]แผ่น1!$C$5:$E$6,3,TRUE),IF(H930="คศ.5",VLOOKUP(I930,[1]แผ่น1!$C$2:$E$3,3,TRUE),IF(H930="คศ.2(1)",VLOOKUP(I930,[1]แผ่น1!$C$14:$E$15,3,TRUE),IF(H930="คศ.3(2)",VLOOKUP(I930,[1]แผ่น1!$C$11:$E$12,3,TRUE),IF(H930="คศ.4(3)",VLOOKUP(I930,[1]แผ่น1!$C$8:$E$9,3,TRUE),IF(H930="คศ.5(4)",VLOOKUP(I930,[1]แผ่น1!$C$5:$E$6,3,TRUE),0))))))))))</f>
        <v>30200</v>
      </c>
      <c r="L930" s="91">
        <f t="shared" si="80"/>
        <v>0</v>
      </c>
      <c r="M930" s="92">
        <f t="shared" si="81"/>
        <v>0</v>
      </c>
      <c r="N930" s="90">
        <f t="shared" si="82"/>
        <v>27760</v>
      </c>
      <c r="O930" s="93">
        <v>58390</v>
      </c>
      <c r="P930" s="89">
        <f t="shared" si="83"/>
        <v>27760</v>
      </c>
      <c r="Q930" s="89">
        <f t="shared" si="84"/>
        <v>0</v>
      </c>
      <c r="R930" s="315"/>
      <c r="S930" s="316"/>
      <c r="T930" s="70">
        <v>7</v>
      </c>
      <c r="U930" s="318"/>
    </row>
    <row r="931" spans="1:21">
      <c r="A931" s="317">
        <v>921</v>
      </c>
      <c r="B931" s="68" t="s">
        <v>2781</v>
      </c>
      <c r="C931" s="65" t="s">
        <v>19</v>
      </c>
      <c r="D931" s="66" t="s">
        <v>2904</v>
      </c>
      <c r="E931" s="67" t="s">
        <v>2905</v>
      </c>
      <c r="F931" s="68" t="s">
        <v>100</v>
      </c>
      <c r="G931" s="13" t="s">
        <v>2906</v>
      </c>
      <c r="H931" s="69" t="s">
        <v>34</v>
      </c>
      <c r="I931" s="51">
        <v>24250</v>
      </c>
      <c r="J931" s="128">
        <f>IF(H931="ครูผู้ช่วย",VLOOKUP(I931,[1]แผ่น1!$C$17:$E$18,3,TRUE),IF(H931="คศ.1",VLOOKUP(I931,[1]แผ่น1!$C$14:$E$15,3,TRUE),IF(H931="คศ.2",VLOOKUP(I931,[1]แผ่น1!$C$11:$E$12,3,TRUE),IF(H931="คศ.3",VLOOKUP(I931,[1]แผ่น1!$C$8:$E$9,3,TRUE),IF(H931="คศ.4",VLOOKUP(I931,[1]แผ่น1!$C$5:$E$6,3,TRUE),IF(H931="คศ.5",VLOOKUP(I931,[1]แผ่น1!$C$2:$E$3,3,TRUE),IF(H931="คศ.2(1)",VLOOKUP(I931,[1]แผ่น1!$C$14:$E$15,3,TRUE),IF(H931="คศ.3(2)",VLOOKUP(I931,[1]แผ่น1!$C$11:$E$12,3,TRUE),IF(H931="คศ.4(3)",VLOOKUP(I931,[1]แผ่น1!$C$8:$E$9,3,TRUE),IF(H931="คศ.5(4)",VLOOKUP(I931,[1]แผ่น1!$C$5:$E$6,3,TRUE),0))))))))))</f>
        <v>30200</v>
      </c>
      <c r="L931" s="91">
        <f t="shared" si="80"/>
        <v>0</v>
      </c>
      <c r="M931" s="92">
        <f t="shared" si="81"/>
        <v>0</v>
      </c>
      <c r="N931" s="90">
        <f t="shared" si="82"/>
        <v>24250</v>
      </c>
      <c r="O931" s="93">
        <v>58390</v>
      </c>
      <c r="P931" s="89">
        <f t="shared" si="83"/>
        <v>24250</v>
      </c>
      <c r="Q931" s="89">
        <f t="shared" si="84"/>
        <v>0</v>
      </c>
      <c r="R931" s="315"/>
      <c r="S931" s="316"/>
      <c r="T931" s="70">
        <v>7</v>
      </c>
      <c r="U931" s="318"/>
    </row>
    <row r="932" spans="1:21">
      <c r="A932" s="317">
        <v>922</v>
      </c>
      <c r="B932" s="68" t="s">
        <v>2781</v>
      </c>
      <c r="C932" s="65" t="s">
        <v>12</v>
      </c>
      <c r="D932" s="66" t="s">
        <v>2907</v>
      </c>
      <c r="E932" s="67" t="s">
        <v>2908</v>
      </c>
      <c r="F932" s="68" t="s">
        <v>100</v>
      </c>
      <c r="G932" s="13" t="s">
        <v>2909</v>
      </c>
      <c r="H932" s="69" t="s">
        <v>18</v>
      </c>
      <c r="I932" s="51">
        <v>32280</v>
      </c>
      <c r="J932" s="128">
        <f>IF(H932="ครูผู้ช่วย",VLOOKUP(I932,[1]แผ่น1!$C$17:$E$18,3,TRUE),IF(H932="คศ.1",VLOOKUP(I932,[1]แผ่น1!$C$14:$E$15,3,TRUE),IF(H932="คศ.2",VLOOKUP(I932,[1]แผ่น1!$C$11:$E$12,3,TRUE),IF(H932="คศ.3",VLOOKUP(I932,[1]แผ่น1!$C$8:$E$9,3,TRUE),IF(H932="คศ.4",VLOOKUP(I932,[1]แผ่น1!$C$5:$E$6,3,TRUE),IF(H932="คศ.5",VLOOKUP(I932,[1]แผ่น1!$C$2:$E$3,3,TRUE),IF(H932="คศ.2(1)",VLOOKUP(I932,[1]แผ่น1!$C$14:$E$15,3,TRUE),IF(H932="คศ.3(2)",VLOOKUP(I932,[1]แผ่น1!$C$11:$E$12,3,TRUE),IF(H932="คศ.4(3)",VLOOKUP(I932,[1]แผ่น1!$C$8:$E$9,3,TRUE),IF(H932="คศ.5(4)",VLOOKUP(I932,[1]แผ่น1!$C$5:$E$6,3,TRUE),0))))))))))</f>
        <v>37200</v>
      </c>
      <c r="L932" s="91">
        <f t="shared" si="80"/>
        <v>0</v>
      </c>
      <c r="M932" s="92">
        <f t="shared" si="81"/>
        <v>0</v>
      </c>
      <c r="N932" s="90">
        <f t="shared" si="82"/>
        <v>32280</v>
      </c>
      <c r="O932" s="93">
        <v>69040</v>
      </c>
      <c r="P932" s="89">
        <f t="shared" si="83"/>
        <v>32280</v>
      </c>
      <c r="Q932" s="89">
        <f t="shared" si="84"/>
        <v>0</v>
      </c>
      <c r="R932" s="315"/>
      <c r="S932" s="316"/>
      <c r="T932" s="70">
        <v>7</v>
      </c>
      <c r="U932" s="318"/>
    </row>
    <row r="933" spans="1:21">
      <c r="A933" s="317">
        <v>923</v>
      </c>
      <c r="B933" s="68" t="s">
        <v>2781</v>
      </c>
      <c r="C933" s="65" t="s">
        <v>12</v>
      </c>
      <c r="D933" s="66" t="s">
        <v>2910</v>
      </c>
      <c r="E933" s="67" t="s">
        <v>2911</v>
      </c>
      <c r="F933" s="68" t="s">
        <v>100</v>
      </c>
      <c r="G933" s="13" t="s">
        <v>2912</v>
      </c>
      <c r="H933" s="69" t="s">
        <v>18</v>
      </c>
      <c r="I933" s="51">
        <v>59550</v>
      </c>
      <c r="J933" s="128">
        <f>IF(H933="ครูผู้ช่วย",VLOOKUP(I933,[1]แผ่น1!$C$17:$E$18,3,TRUE),IF(H933="คศ.1",VLOOKUP(I933,[1]แผ่น1!$C$14:$E$15,3,TRUE),IF(H933="คศ.2",VLOOKUP(I933,[1]แผ่น1!$C$11:$E$12,3,TRUE),IF(H933="คศ.3",VLOOKUP(I933,[1]แผ่น1!$C$8:$E$9,3,TRUE),IF(H933="คศ.4",VLOOKUP(I933,[1]แผ่น1!$C$5:$E$6,3,TRUE),IF(H933="คศ.5",VLOOKUP(I933,[1]แผ่น1!$C$2:$E$3,3,TRUE),IF(H933="คศ.2(1)",VLOOKUP(I933,[1]แผ่น1!$C$14:$E$15,3,TRUE),IF(H933="คศ.3(2)",VLOOKUP(I933,[1]แผ่น1!$C$11:$E$12,3,TRUE),IF(H933="คศ.4(3)",VLOOKUP(I933,[1]แผ่น1!$C$8:$E$9,3,TRUE),IF(H933="คศ.5(4)",VLOOKUP(I933,[1]แผ่น1!$C$5:$E$6,3,TRUE),0))))))))))</f>
        <v>49330</v>
      </c>
      <c r="L933" s="91">
        <f t="shared" si="80"/>
        <v>0</v>
      </c>
      <c r="M933" s="92">
        <f t="shared" si="81"/>
        <v>0</v>
      </c>
      <c r="N933" s="90">
        <f t="shared" si="82"/>
        <v>59550</v>
      </c>
      <c r="O933" s="93">
        <v>69040</v>
      </c>
      <c r="P933" s="89">
        <f t="shared" si="83"/>
        <v>59550</v>
      </c>
      <c r="Q933" s="89">
        <f t="shared" si="84"/>
        <v>0</v>
      </c>
      <c r="R933" s="315"/>
      <c r="S933" s="316"/>
      <c r="T933" s="70">
        <v>7</v>
      </c>
      <c r="U933" s="318"/>
    </row>
    <row r="934" spans="1:21">
      <c r="A934" s="317">
        <v>924</v>
      </c>
      <c r="B934" s="68" t="s">
        <v>2781</v>
      </c>
      <c r="C934" s="65" t="s">
        <v>12</v>
      </c>
      <c r="D934" s="66" t="s">
        <v>2913</v>
      </c>
      <c r="E934" s="67" t="s">
        <v>2914</v>
      </c>
      <c r="F934" s="68" t="s">
        <v>100</v>
      </c>
      <c r="G934" s="13" t="s">
        <v>2915</v>
      </c>
      <c r="H934" s="69" t="s">
        <v>18</v>
      </c>
      <c r="I934" s="51">
        <v>49900</v>
      </c>
      <c r="J934" s="128">
        <f>IF(H934="ครูผู้ช่วย",VLOOKUP(I934,[1]แผ่น1!$C$17:$E$18,3,TRUE),IF(H934="คศ.1",VLOOKUP(I934,[1]แผ่น1!$C$14:$E$15,3,TRUE),IF(H934="คศ.2",VLOOKUP(I934,[1]แผ่น1!$C$11:$E$12,3,TRUE),IF(H934="คศ.3",VLOOKUP(I934,[1]แผ่น1!$C$8:$E$9,3,TRUE),IF(H934="คศ.4",VLOOKUP(I934,[1]แผ่น1!$C$5:$E$6,3,TRUE),IF(H934="คศ.5",VLOOKUP(I934,[1]แผ่น1!$C$2:$E$3,3,TRUE),IF(H934="คศ.2(1)",VLOOKUP(I934,[1]แผ่น1!$C$14:$E$15,3,TRUE),IF(H934="คศ.3(2)",VLOOKUP(I934,[1]แผ่น1!$C$11:$E$12,3,TRUE),IF(H934="คศ.4(3)",VLOOKUP(I934,[1]แผ่น1!$C$8:$E$9,3,TRUE),IF(H934="คศ.5(4)",VLOOKUP(I934,[1]แผ่น1!$C$5:$E$6,3,TRUE),0))))))))))</f>
        <v>49330</v>
      </c>
      <c r="L934" s="91">
        <f t="shared" si="80"/>
        <v>0</v>
      </c>
      <c r="M934" s="92">
        <f t="shared" si="81"/>
        <v>0</v>
      </c>
      <c r="N934" s="90">
        <f t="shared" si="82"/>
        <v>49900</v>
      </c>
      <c r="O934" s="93">
        <v>69040</v>
      </c>
      <c r="P934" s="89">
        <f t="shared" si="83"/>
        <v>49900</v>
      </c>
      <c r="Q934" s="89">
        <f t="shared" si="84"/>
        <v>0</v>
      </c>
      <c r="R934" s="315"/>
      <c r="S934" s="316"/>
      <c r="T934" s="70">
        <v>7</v>
      </c>
      <c r="U934" s="318"/>
    </row>
    <row r="935" spans="1:21">
      <c r="A935" s="317">
        <v>925</v>
      </c>
      <c r="B935" s="68" t="s">
        <v>2781</v>
      </c>
      <c r="C935" s="65" t="s">
        <v>23</v>
      </c>
      <c r="D935" s="66" t="s">
        <v>2916</v>
      </c>
      <c r="E935" s="67" t="s">
        <v>2917</v>
      </c>
      <c r="F935" s="68" t="s">
        <v>100</v>
      </c>
      <c r="G935" s="32">
        <v>605</v>
      </c>
      <c r="H935" s="69" t="s">
        <v>34</v>
      </c>
      <c r="I935" s="51">
        <v>29570</v>
      </c>
      <c r="J935" s="128">
        <f>IF(H935="ครูผู้ช่วย",VLOOKUP(I935,[1]แผ่น1!$C$17:$E$18,3,TRUE),IF(H935="คศ.1",VLOOKUP(I935,[1]แผ่น1!$C$14:$E$15,3,TRUE),IF(H935="คศ.2",VLOOKUP(I935,[1]แผ่น1!$C$11:$E$12,3,TRUE),IF(H935="คศ.3",VLOOKUP(I935,[1]แผ่น1!$C$8:$E$9,3,TRUE),IF(H935="คศ.4",VLOOKUP(I935,[1]แผ่น1!$C$5:$E$6,3,TRUE),IF(H935="คศ.5",VLOOKUP(I935,[1]แผ่น1!$C$2:$E$3,3,TRUE),IF(H935="คศ.2(1)",VLOOKUP(I935,[1]แผ่น1!$C$14:$E$15,3,TRUE),IF(H935="คศ.3(2)",VLOOKUP(I935,[1]แผ่น1!$C$11:$E$12,3,TRUE),IF(H935="คศ.4(3)",VLOOKUP(I935,[1]แผ่น1!$C$8:$E$9,3,TRUE),IF(H935="คศ.5(4)",VLOOKUP(I935,[1]แผ่น1!$C$5:$E$6,3,TRUE),0))))))))))</f>
        <v>30200</v>
      </c>
      <c r="L935" s="91">
        <f t="shared" si="80"/>
        <v>0</v>
      </c>
      <c r="M935" s="92">
        <f t="shared" si="81"/>
        <v>0</v>
      </c>
      <c r="N935" s="90">
        <f t="shared" si="82"/>
        <v>29570</v>
      </c>
      <c r="O935" s="93">
        <v>58390</v>
      </c>
      <c r="P935" s="89">
        <f t="shared" si="83"/>
        <v>29570</v>
      </c>
      <c r="Q935" s="89">
        <f t="shared" si="84"/>
        <v>0</v>
      </c>
      <c r="R935" s="315"/>
      <c r="S935" s="316"/>
      <c r="T935" s="70">
        <v>7</v>
      </c>
      <c r="U935" s="318"/>
    </row>
    <row r="936" spans="1:21">
      <c r="A936" s="317">
        <v>926</v>
      </c>
      <c r="B936" s="68" t="s">
        <v>2781</v>
      </c>
      <c r="C936" s="65" t="s">
        <v>12</v>
      </c>
      <c r="D936" s="66" t="s">
        <v>1560</v>
      </c>
      <c r="E936" s="67" t="s">
        <v>2863</v>
      </c>
      <c r="F936" s="68" t="s">
        <v>100</v>
      </c>
      <c r="G936" s="13" t="s">
        <v>2918</v>
      </c>
      <c r="H936" s="69" t="s">
        <v>18</v>
      </c>
      <c r="I936" s="51">
        <v>55590</v>
      </c>
      <c r="J936" s="128">
        <f>IF(H936="ครูผู้ช่วย",VLOOKUP(I936,[1]แผ่น1!$C$17:$E$18,3,TRUE),IF(H936="คศ.1",VLOOKUP(I936,[1]แผ่น1!$C$14:$E$15,3,TRUE),IF(H936="คศ.2",VLOOKUP(I936,[1]แผ่น1!$C$11:$E$12,3,TRUE),IF(H936="คศ.3",VLOOKUP(I936,[1]แผ่น1!$C$8:$E$9,3,TRUE),IF(H936="คศ.4",VLOOKUP(I936,[1]แผ่น1!$C$5:$E$6,3,TRUE),IF(H936="คศ.5",VLOOKUP(I936,[1]แผ่น1!$C$2:$E$3,3,TRUE),IF(H936="คศ.2(1)",VLOOKUP(I936,[1]แผ่น1!$C$14:$E$15,3,TRUE),IF(H936="คศ.3(2)",VLOOKUP(I936,[1]แผ่น1!$C$11:$E$12,3,TRUE),IF(H936="คศ.4(3)",VLOOKUP(I936,[1]แผ่น1!$C$8:$E$9,3,TRUE),IF(H936="คศ.5(4)",VLOOKUP(I936,[1]แผ่น1!$C$5:$E$6,3,TRUE),0))))))))))</f>
        <v>49330</v>
      </c>
      <c r="L936" s="91">
        <f t="shared" si="80"/>
        <v>0</v>
      </c>
      <c r="M936" s="92">
        <f t="shared" si="81"/>
        <v>0</v>
      </c>
      <c r="N936" s="90">
        <f t="shared" si="82"/>
        <v>55590</v>
      </c>
      <c r="O936" s="93">
        <v>69040</v>
      </c>
      <c r="P936" s="89">
        <f t="shared" si="83"/>
        <v>55590</v>
      </c>
      <c r="Q936" s="89">
        <f t="shared" si="84"/>
        <v>0</v>
      </c>
      <c r="R936" s="315"/>
      <c r="S936" s="316"/>
      <c r="T936" s="70">
        <v>7</v>
      </c>
      <c r="U936" s="318"/>
    </row>
    <row r="937" spans="1:21">
      <c r="A937" s="317">
        <v>927</v>
      </c>
      <c r="B937" s="68" t="s">
        <v>2781</v>
      </c>
      <c r="C937" s="65" t="s">
        <v>19</v>
      </c>
      <c r="D937" s="66" t="s">
        <v>2919</v>
      </c>
      <c r="E937" s="67" t="s">
        <v>889</v>
      </c>
      <c r="F937" s="68" t="s">
        <v>124</v>
      </c>
      <c r="G937" s="13" t="s">
        <v>2920</v>
      </c>
      <c r="H937" s="69" t="s">
        <v>124</v>
      </c>
      <c r="I937" s="51">
        <v>17450</v>
      </c>
      <c r="J937" s="128">
        <f>IF(H937="ครูผู้ช่วย",VLOOKUP(I937,[1]แผ่น1!$C$17:$E$18,3,TRUE),IF(H937="คศ.1",VLOOKUP(I937,[1]แผ่น1!$C$14:$E$15,3,TRUE),IF(H937="คศ.2",VLOOKUP(I937,[1]แผ่น1!$C$11:$E$12,3,TRUE),IF(H937="คศ.3",VLOOKUP(I937,[1]แผ่น1!$C$8:$E$9,3,TRUE),IF(H937="คศ.4",VLOOKUP(I937,[1]แผ่น1!$C$5:$E$6,3,TRUE),IF(H937="คศ.5",VLOOKUP(I937,[1]แผ่น1!$C$2:$E$3,3,TRUE),IF(H937="คศ.2(1)",VLOOKUP(I937,[1]แผ่น1!$C$14:$E$15,3,TRUE),IF(H937="คศ.3(2)",VLOOKUP(I937,[1]แผ่น1!$C$11:$E$12,3,TRUE),IF(H937="คศ.4(3)",VLOOKUP(I937,[1]แผ่น1!$C$8:$E$9,3,TRUE),IF(H937="คศ.5(4)",VLOOKUP(I937,[1]แผ่น1!$C$5:$E$6,3,TRUE),0))))))))))</f>
        <v>17480</v>
      </c>
      <c r="L937" s="91">
        <f t="shared" si="80"/>
        <v>0</v>
      </c>
      <c r="M937" s="92">
        <f t="shared" si="81"/>
        <v>0</v>
      </c>
      <c r="N937" s="90">
        <f t="shared" si="82"/>
        <v>17450</v>
      </c>
      <c r="O937" s="93">
        <v>24750</v>
      </c>
      <c r="P937" s="89">
        <f t="shared" si="83"/>
        <v>17450</v>
      </c>
      <c r="Q937" s="89">
        <f t="shared" si="84"/>
        <v>0</v>
      </c>
      <c r="R937" s="315"/>
      <c r="S937" s="316"/>
      <c r="T937" s="70">
        <v>7</v>
      </c>
      <c r="U937" s="318"/>
    </row>
    <row r="938" spans="1:21">
      <c r="A938" s="317">
        <v>928</v>
      </c>
      <c r="B938" s="68" t="s">
        <v>2781</v>
      </c>
      <c r="C938" s="65" t="s">
        <v>19</v>
      </c>
      <c r="D938" s="66" t="s">
        <v>2921</v>
      </c>
      <c r="E938" s="67" t="s">
        <v>926</v>
      </c>
      <c r="F938" s="68" t="s">
        <v>100</v>
      </c>
      <c r="G938" s="13" t="s">
        <v>2922</v>
      </c>
      <c r="H938" s="69" t="s">
        <v>18</v>
      </c>
      <c r="I938" s="51">
        <v>51560</v>
      </c>
      <c r="J938" s="128">
        <f>IF(H938="ครูผู้ช่วย",VLOOKUP(I938,[1]แผ่น1!$C$17:$E$18,3,TRUE),IF(H938="คศ.1",VLOOKUP(I938,[1]แผ่น1!$C$14:$E$15,3,TRUE),IF(H938="คศ.2",VLOOKUP(I938,[1]แผ่น1!$C$11:$E$12,3,TRUE),IF(H938="คศ.3",VLOOKUP(I938,[1]แผ่น1!$C$8:$E$9,3,TRUE),IF(H938="คศ.4",VLOOKUP(I938,[1]แผ่น1!$C$5:$E$6,3,TRUE),IF(H938="คศ.5",VLOOKUP(I938,[1]แผ่น1!$C$2:$E$3,3,TRUE),IF(H938="คศ.2(1)",VLOOKUP(I938,[1]แผ่น1!$C$14:$E$15,3,TRUE),IF(H938="คศ.3(2)",VLOOKUP(I938,[1]แผ่น1!$C$11:$E$12,3,TRUE),IF(H938="คศ.4(3)",VLOOKUP(I938,[1]แผ่น1!$C$8:$E$9,3,TRUE),IF(H938="คศ.5(4)",VLOOKUP(I938,[1]แผ่น1!$C$5:$E$6,3,TRUE),0))))))))))</f>
        <v>49330</v>
      </c>
      <c r="L938" s="91">
        <f t="shared" si="80"/>
        <v>0</v>
      </c>
      <c r="M938" s="92">
        <f t="shared" si="81"/>
        <v>0</v>
      </c>
      <c r="N938" s="90">
        <f t="shared" si="82"/>
        <v>51560</v>
      </c>
      <c r="O938" s="93">
        <v>69040</v>
      </c>
      <c r="P938" s="89">
        <f t="shared" si="83"/>
        <v>51560</v>
      </c>
      <c r="Q938" s="89">
        <f t="shared" si="84"/>
        <v>0</v>
      </c>
      <c r="R938" s="315"/>
      <c r="S938" s="316"/>
      <c r="T938" s="70">
        <v>7</v>
      </c>
      <c r="U938" s="318"/>
    </row>
    <row r="939" spans="1:21">
      <c r="A939" s="317">
        <v>929</v>
      </c>
      <c r="B939" s="68" t="s">
        <v>2781</v>
      </c>
      <c r="C939" s="65" t="s">
        <v>12</v>
      </c>
      <c r="D939" s="66" t="s">
        <v>2923</v>
      </c>
      <c r="E939" s="67" t="s">
        <v>2924</v>
      </c>
      <c r="F939" s="68" t="s">
        <v>100</v>
      </c>
      <c r="G939" s="13" t="s">
        <v>2925</v>
      </c>
      <c r="H939" s="69" t="s">
        <v>18</v>
      </c>
      <c r="I939" s="51">
        <v>61500</v>
      </c>
      <c r="J939" s="128">
        <f>IF(H939="ครูผู้ช่วย",VLOOKUP(I939,[1]แผ่น1!$C$17:$E$18,3,TRUE),IF(H939="คศ.1",VLOOKUP(I939,[1]แผ่น1!$C$14:$E$15,3,TRUE),IF(H939="คศ.2",VLOOKUP(I939,[1]แผ่น1!$C$11:$E$12,3,TRUE),IF(H939="คศ.3",VLOOKUP(I939,[1]แผ่น1!$C$8:$E$9,3,TRUE),IF(H939="คศ.4",VLOOKUP(I939,[1]แผ่น1!$C$5:$E$6,3,TRUE),IF(H939="คศ.5",VLOOKUP(I939,[1]แผ่น1!$C$2:$E$3,3,TRUE),IF(H939="คศ.2(1)",VLOOKUP(I939,[1]แผ่น1!$C$14:$E$15,3,TRUE),IF(H939="คศ.3(2)",VLOOKUP(I939,[1]แผ่น1!$C$11:$E$12,3,TRUE),IF(H939="คศ.4(3)",VLOOKUP(I939,[1]แผ่น1!$C$8:$E$9,3,TRUE),IF(H939="คศ.5(4)",VLOOKUP(I939,[1]แผ่น1!$C$5:$E$6,3,TRUE),0))))))))))</f>
        <v>49330</v>
      </c>
      <c r="L939" s="91">
        <f t="shared" si="80"/>
        <v>0</v>
      </c>
      <c r="M939" s="92">
        <f t="shared" si="81"/>
        <v>0</v>
      </c>
      <c r="N939" s="90">
        <f t="shared" si="82"/>
        <v>61500</v>
      </c>
      <c r="O939" s="93">
        <v>69040</v>
      </c>
      <c r="P939" s="89">
        <f t="shared" si="83"/>
        <v>61500</v>
      </c>
      <c r="Q939" s="89">
        <f t="shared" si="84"/>
        <v>0</v>
      </c>
      <c r="R939" s="315"/>
      <c r="S939" s="316"/>
      <c r="T939" s="70">
        <v>7</v>
      </c>
      <c r="U939" s="318"/>
    </row>
    <row r="940" spans="1:21">
      <c r="A940" s="317">
        <v>930</v>
      </c>
      <c r="B940" s="68" t="s">
        <v>2781</v>
      </c>
      <c r="C940" s="65" t="s">
        <v>23</v>
      </c>
      <c r="D940" s="66" t="s">
        <v>2926</v>
      </c>
      <c r="E940" s="67" t="s">
        <v>1138</v>
      </c>
      <c r="F940" s="68" t="s">
        <v>100</v>
      </c>
      <c r="G940" s="13" t="s">
        <v>2927</v>
      </c>
      <c r="H940" s="69" t="s">
        <v>18</v>
      </c>
      <c r="I940" s="51">
        <v>49250</v>
      </c>
      <c r="J940" s="128">
        <f>IF(H940="ครูผู้ช่วย",VLOOKUP(I940,[1]แผ่น1!$C$17:$E$18,3,TRUE),IF(H940="คศ.1",VLOOKUP(I940,[1]แผ่น1!$C$14:$E$15,3,TRUE),IF(H940="คศ.2",VLOOKUP(I940,[1]แผ่น1!$C$11:$E$12,3,TRUE),IF(H940="คศ.3",VLOOKUP(I940,[1]แผ่น1!$C$8:$E$9,3,TRUE),IF(H940="คศ.4",VLOOKUP(I940,[1]แผ่น1!$C$5:$E$6,3,TRUE),IF(H940="คศ.5",VLOOKUP(I940,[1]แผ่น1!$C$2:$E$3,3,TRUE),IF(H940="คศ.2(1)",VLOOKUP(I940,[1]แผ่น1!$C$14:$E$15,3,TRUE),IF(H940="คศ.3(2)",VLOOKUP(I940,[1]แผ่น1!$C$11:$E$12,3,TRUE),IF(H940="คศ.4(3)",VLOOKUP(I940,[1]แผ่น1!$C$8:$E$9,3,TRUE),IF(H940="คศ.5(4)",VLOOKUP(I940,[1]แผ่น1!$C$5:$E$6,3,TRUE),0))))))))))</f>
        <v>49330</v>
      </c>
      <c r="L940" s="91">
        <f t="shared" si="80"/>
        <v>0</v>
      </c>
      <c r="M940" s="92">
        <f t="shared" si="81"/>
        <v>0</v>
      </c>
      <c r="N940" s="90">
        <f t="shared" si="82"/>
        <v>49250</v>
      </c>
      <c r="O940" s="93">
        <v>69040</v>
      </c>
      <c r="P940" s="89">
        <f t="shared" si="83"/>
        <v>49250</v>
      </c>
      <c r="Q940" s="89">
        <f t="shared" si="84"/>
        <v>0</v>
      </c>
      <c r="R940" s="315"/>
      <c r="S940" s="316"/>
      <c r="T940" s="70">
        <v>7</v>
      </c>
      <c r="U940" s="318"/>
    </row>
    <row r="941" spans="1:21">
      <c r="A941" s="317">
        <v>931</v>
      </c>
      <c r="B941" s="68" t="s">
        <v>2781</v>
      </c>
      <c r="C941" s="65" t="s">
        <v>23</v>
      </c>
      <c r="D941" s="66" t="s">
        <v>2928</v>
      </c>
      <c r="E941" s="67" t="s">
        <v>2929</v>
      </c>
      <c r="F941" s="68" t="s">
        <v>100</v>
      </c>
      <c r="G941" s="17" t="s">
        <v>2930</v>
      </c>
      <c r="H941" s="69" t="s">
        <v>34</v>
      </c>
      <c r="I941" s="51">
        <v>24000</v>
      </c>
      <c r="J941" s="128">
        <f>IF(H941="ครูผู้ช่วย",VLOOKUP(I941,[1]แผ่น1!$C$17:$E$18,3,TRUE),IF(H941="คศ.1",VLOOKUP(I941,[1]แผ่น1!$C$14:$E$15,3,TRUE),IF(H941="คศ.2",VLOOKUP(I941,[1]แผ่น1!$C$11:$E$12,3,TRUE),IF(H941="คศ.3",VLOOKUP(I941,[1]แผ่น1!$C$8:$E$9,3,TRUE),IF(H941="คศ.4",VLOOKUP(I941,[1]แผ่น1!$C$5:$E$6,3,TRUE),IF(H941="คศ.5",VLOOKUP(I941,[1]แผ่น1!$C$2:$E$3,3,TRUE),IF(H941="คศ.2(1)",VLOOKUP(I941,[1]แผ่น1!$C$14:$E$15,3,TRUE),IF(H941="คศ.3(2)",VLOOKUP(I941,[1]แผ่น1!$C$11:$E$12,3,TRUE),IF(H941="คศ.4(3)",VLOOKUP(I941,[1]แผ่น1!$C$8:$E$9,3,TRUE),IF(H941="คศ.5(4)",VLOOKUP(I941,[1]แผ่น1!$C$5:$E$6,3,TRUE),0))))))))))</f>
        <v>30200</v>
      </c>
      <c r="L941" s="91">
        <f t="shared" si="80"/>
        <v>0</v>
      </c>
      <c r="M941" s="92">
        <f t="shared" si="81"/>
        <v>0</v>
      </c>
      <c r="N941" s="90">
        <f t="shared" si="82"/>
        <v>24000</v>
      </c>
      <c r="O941" s="93">
        <v>58390</v>
      </c>
      <c r="P941" s="89">
        <f t="shared" si="83"/>
        <v>24000</v>
      </c>
      <c r="Q941" s="89">
        <f t="shared" si="84"/>
        <v>0</v>
      </c>
      <c r="R941" s="315"/>
      <c r="S941" s="316"/>
      <c r="T941" s="70">
        <v>7</v>
      </c>
      <c r="U941" s="318"/>
    </row>
    <row r="942" spans="1:21">
      <c r="A942" s="317">
        <v>932</v>
      </c>
      <c r="B942" s="68" t="s">
        <v>2781</v>
      </c>
      <c r="C942" s="65" t="s">
        <v>2931</v>
      </c>
      <c r="D942" s="66" t="s">
        <v>2932</v>
      </c>
      <c r="E942" s="67" t="s">
        <v>2434</v>
      </c>
      <c r="F942" s="68" t="s">
        <v>100</v>
      </c>
      <c r="G942" s="13" t="s">
        <v>2933</v>
      </c>
      <c r="H942" s="69" t="s">
        <v>18</v>
      </c>
      <c r="I942" s="51">
        <v>59650</v>
      </c>
      <c r="J942" s="128">
        <f>IF(H942="ครูผู้ช่วย",VLOOKUP(I942,[1]แผ่น1!$C$17:$E$18,3,TRUE),IF(H942="คศ.1",VLOOKUP(I942,[1]แผ่น1!$C$14:$E$15,3,TRUE),IF(H942="คศ.2",VLOOKUP(I942,[1]แผ่น1!$C$11:$E$12,3,TRUE),IF(H942="คศ.3",VLOOKUP(I942,[1]แผ่น1!$C$8:$E$9,3,TRUE),IF(H942="คศ.4",VLOOKUP(I942,[1]แผ่น1!$C$5:$E$6,3,TRUE),IF(H942="คศ.5",VLOOKUP(I942,[1]แผ่น1!$C$2:$E$3,3,TRUE),IF(H942="คศ.2(1)",VLOOKUP(I942,[1]แผ่น1!$C$14:$E$15,3,TRUE),IF(H942="คศ.3(2)",VLOOKUP(I942,[1]แผ่น1!$C$11:$E$12,3,TRUE),IF(H942="คศ.4(3)",VLOOKUP(I942,[1]แผ่น1!$C$8:$E$9,3,TRUE),IF(H942="คศ.5(4)",VLOOKUP(I942,[1]แผ่น1!$C$5:$E$6,3,TRUE),0))))))))))</f>
        <v>49330</v>
      </c>
      <c r="L942" s="91">
        <f t="shared" si="80"/>
        <v>0</v>
      </c>
      <c r="M942" s="92">
        <f t="shared" si="81"/>
        <v>0</v>
      </c>
      <c r="N942" s="90">
        <f t="shared" si="82"/>
        <v>59650</v>
      </c>
      <c r="O942" s="93">
        <v>69040</v>
      </c>
      <c r="P942" s="89">
        <f t="shared" si="83"/>
        <v>59650</v>
      </c>
      <c r="Q942" s="89">
        <f t="shared" si="84"/>
        <v>0</v>
      </c>
      <c r="R942" s="315"/>
      <c r="S942" s="316"/>
      <c r="T942" s="70">
        <v>7</v>
      </c>
      <c r="U942" s="318"/>
    </row>
    <row r="943" spans="1:21">
      <c r="A943" s="317">
        <v>933</v>
      </c>
      <c r="B943" s="68" t="s">
        <v>2781</v>
      </c>
      <c r="C943" s="65" t="s">
        <v>19</v>
      </c>
      <c r="D943" s="66" t="s">
        <v>877</v>
      </c>
      <c r="E943" s="67" t="s">
        <v>2934</v>
      </c>
      <c r="F943" s="68" t="s">
        <v>100</v>
      </c>
      <c r="G943" s="13" t="s">
        <v>2935</v>
      </c>
      <c r="H943" s="69" t="s">
        <v>18</v>
      </c>
      <c r="I943" s="51">
        <v>33980</v>
      </c>
      <c r="J943" s="128">
        <f>IF(H943="ครูผู้ช่วย",VLOOKUP(I943,[1]แผ่น1!$C$17:$E$18,3,TRUE),IF(H943="คศ.1",VLOOKUP(I943,[1]แผ่น1!$C$14:$E$15,3,TRUE),IF(H943="คศ.2",VLOOKUP(I943,[1]แผ่น1!$C$11:$E$12,3,TRUE),IF(H943="คศ.3",VLOOKUP(I943,[1]แผ่น1!$C$8:$E$9,3,TRUE),IF(H943="คศ.4",VLOOKUP(I943,[1]แผ่น1!$C$5:$E$6,3,TRUE),IF(H943="คศ.5",VLOOKUP(I943,[1]แผ่น1!$C$2:$E$3,3,TRUE),IF(H943="คศ.2(1)",VLOOKUP(I943,[1]แผ่น1!$C$14:$E$15,3,TRUE),IF(H943="คศ.3(2)",VLOOKUP(I943,[1]แผ่น1!$C$11:$E$12,3,TRUE),IF(H943="คศ.4(3)",VLOOKUP(I943,[1]แผ่น1!$C$8:$E$9,3,TRUE),IF(H943="คศ.5(4)",VLOOKUP(I943,[1]แผ่น1!$C$5:$E$6,3,TRUE),0))))))))))</f>
        <v>37200</v>
      </c>
      <c r="L943" s="91">
        <f t="shared" si="80"/>
        <v>0</v>
      </c>
      <c r="M943" s="92">
        <f t="shared" si="81"/>
        <v>0</v>
      </c>
      <c r="N943" s="90">
        <f t="shared" si="82"/>
        <v>33980</v>
      </c>
      <c r="O943" s="93">
        <v>69040</v>
      </c>
      <c r="P943" s="89">
        <f t="shared" si="83"/>
        <v>33980</v>
      </c>
      <c r="Q943" s="89">
        <f t="shared" si="84"/>
        <v>0</v>
      </c>
      <c r="R943" s="315"/>
      <c r="S943" s="316"/>
      <c r="T943" s="70">
        <v>7</v>
      </c>
      <c r="U943" s="318"/>
    </row>
    <row r="944" spans="1:21">
      <c r="A944" s="317">
        <v>934</v>
      </c>
      <c r="B944" s="68" t="s">
        <v>2781</v>
      </c>
      <c r="C944" s="65" t="s">
        <v>12</v>
      </c>
      <c r="D944" s="66" t="s">
        <v>2936</v>
      </c>
      <c r="E944" s="67" t="s">
        <v>2937</v>
      </c>
      <c r="F944" s="68" t="s">
        <v>100</v>
      </c>
      <c r="G944" s="13" t="s">
        <v>2938</v>
      </c>
      <c r="H944" s="69" t="s">
        <v>18</v>
      </c>
      <c r="I944" s="51">
        <v>40470</v>
      </c>
      <c r="J944" s="128">
        <f>IF(H944="ครูผู้ช่วย",VLOOKUP(I944,[1]แผ่น1!$C$17:$E$18,3,TRUE),IF(H944="คศ.1",VLOOKUP(I944,[1]แผ่น1!$C$14:$E$15,3,TRUE),IF(H944="คศ.2",VLOOKUP(I944,[1]แผ่น1!$C$11:$E$12,3,TRUE),IF(H944="คศ.3",VLOOKUP(I944,[1]แผ่น1!$C$8:$E$9,3,TRUE),IF(H944="คศ.4",VLOOKUP(I944,[1]แผ่น1!$C$5:$E$6,3,TRUE),IF(H944="คศ.5",VLOOKUP(I944,[1]แผ่น1!$C$2:$E$3,3,TRUE),IF(H944="คศ.2(1)",VLOOKUP(I944,[1]แผ่น1!$C$14:$E$15,3,TRUE),IF(H944="คศ.3(2)",VLOOKUP(I944,[1]แผ่น1!$C$11:$E$12,3,TRUE),IF(H944="คศ.4(3)",VLOOKUP(I944,[1]แผ่น1!$C$8:$E$9,3,TRUE),IF(H944="คศ.5(4)",VLOOKUP(I944,[1]แผ่น1!$C$5:$E$6,3,TRUE),0))))))))))</f>
        <v>49330</v>
      </c>
      <c r="L944" s="91">
        <f t="shared" si="80"/>
        <v>0</v>
      </c>
      <c r="M944" s="92">
        <f t="shared" si="81"/>
        <v>0</v>
      </c>
      <c r="N944" s="90">
        <f t="shared" si="82"/>
        <v>40470</v>
      </c>
      <c r="O944" s="93">
        <v>69040</v>
      </c>
      <c r="P944" s="89">
        <f t="shared" si="83"/>
        <v>40470</v>
      </c>
      <c r="Q944" s="89">
        <f t="shared" si="84"/>
        <v>0</v>
      </c>
      <c r="R944" s="315"/>
      <c r="S944" s="316"/>
      <c r="T944" s="70">
        <v>7</v>
      </c>
      <c r="U944" s="318"/>
    </row>
    <row r="945" spans="1:21">
      <c r="A945" s="317">
        <v>935</v>
      </c>
      <c r="B945" s="68" t="s">
        <v>2781</v>
      </c>
      <c r="C945" s="65" t="s">
        <v>19</v>
      </c>
      <c r="D945" s="66" t="s">
        <v>2730</v>
      </c>
      <c r="E945" s="67" t="s">
        <v>1613</v>
      </c>
      <c r="F945" s="68" t="s">
        <v>124</v>
      </c>
      <c r="G945" s="13" t="s">
        <v>2939</v>
      </c>
      <c r="H945" s="69" t="s">
        <v>124</v>
      </c>
      <c r="I945" s="51">
        <v>15800</v>
      </c>
      <c r="J945" s="128">
        <f>IF(H945="ครูผู้ช่วย",VLOOKUP(I945,[1]แผ่น1!$C$17:$E$18,3,TRUE),IF(H945="คศ.1",VLOOKUP(I945,[1]แผ่น1!$C$14:$E$15,3,TRUE),IF(H945="คศ.2",VLOOKUP(I945,[1]แผ่น1!$C$11:$E$12,3,TRUE),IF(H945="คศ.3",VLOOKUP(I945,[1]แผ่น1!$C$8:$E$9,3,TRUE),IF(H945="คศ.4",VLOOKUP(I945,[1]แผ่น1!$C$5:$E$6,3,TRUE),IF(H945="คศ.5",VLOOKUP(I945,[1]แผ่น1!$C$2:$E$3,3,TRUE),IF(H945="คศ.2(1)",VLOOKUP(I945,[1]แผ่น1!$C$14:$E$15,3,TRUE),IF(H945="คศ.3(2)",VLOOKUP(I945,[1]แผ่น1!$C$11:$E$12,3,TRUE),IF(H945="คศ.4(3)",VLOOKUP(I945,[1]แผ่น1!$C$8:$E$9,3,TRUE),IF(H945="คศ.5(4)",VLOOKUP(I945,[1]แผ่น1!$C$5:$E$6,3,TRUE),0))))))))))</f>
        <v>17480</v>
      </c>
      <c r="L945" s="91">
        <f t="shared" si="80"/>
        <v>0</v>
      </c>
      <c r="M945" s="92">
        <f t="shared" si="81"/>
        <v>0</v>
      </c>
      <c r="N945" s="90">
        <f t="shared" si="82"/>
        <v>15800</v>
      </c>
      <c r="O945" s="93">
        <v>24750</v>
      </c>
      <c r="P945" s="89">
        <f t="shared" si="83"/>
        <v>15800</v>
      </c>
      <c r="Q945" s="89">
        <f t="shared" si="84"/>
        <v>0</v>
      </c>
      <c r="R945" s="315"/>
      <c r="S945" s="316"/>
      <c r="T945" s="70">
        <v>7</v>
      </c>
      <c r="U945" s="318"/>
    </row>
    <row r="946" spans="1:21">
      <c r="A946" s="317">
        <v>936</v>
      </c>
      <c r="B946" s="68" t="s">
        <v>2781</v>
      </c>
      <c r="C946" s="65" t="s">
        <v>23</v>
      </c>
      <c r="D946" s="66" t="s">
        <v>2940</v>
      </c>
      <c r="E946" s="67" t="s">
        <v>2941</v>
      </c>
      <c r="F946" s="68" t="s">
        <v>100</v>
      </c>
      <c r="G946" s="13" t="s">
        <v>2942</v>
      </c>
      <c r="H946" s="69" t="s">
        <v>98</v>
      </c>
      <c r="I946" s="51">
        <v>19030</v>
      </c>
      <c r="J946" s="128">
        <f>IF(H946="ครูผู้ช่วย",VLOOKUP(I946,[1]แผ่น1!$C$17:$E$18,3,TRUE),IF(H946="คศ.1",VLOOKUP(I946,[1]แผ่น1!$C$14:$E$15,3,TRUE),IF(H946="คศ.2",VLOOKUP(I946,[1]แผ่น1!$C$11:$E$12,3,TRUE),IF(H946="คศ.3",VLOOKUP(I946,[1]แผ่น1!$C$8:$E$9,3,TRUE),IF(H946="คศ.4",VLOOKUP(I946,[1]แผ่น1!$C$5:$E$6,3,TRUE),IF(H946="คศ.5",VLOOKUP(I946,[1]แผ่น1!$C$2:$E$3,3,TRUE),IF(H946="คศ.2(1)",VLOOKUP(I946,[1]แผ่น1!$C$14:$E$15,3,TRUE),IF(H946="คศ.3(2)",VLOOKUP(I946,[1]แผ่น1!$C$11:$E$12,3,TRUE),IF(H946="คศ.4(3)",VLOOKUP(I946,[1]แผ่น1!$C$8:$E$9,3,TRUE),IF(H946="คศ.5(4)",VLOOKUP(I946,[1]แผ่น1!$C$5:$E$6,3,TRUE),0))))))))))</f>
        <v>22780</v>
      </c>
      <c r="L946" s="91">
        <f t="shared" si="80"/>
        <v>0</v>
      </c>
      <c r="M946" s="92">
        <f t="shared" si="81"/>
        <v>0</v>
      </c>
      <c r="N946" s="90">
        <f t="shared" si="82"/>
        <v>19030</v>
      </c>
      <c r="O946" s="93">
        <v>41620</v>
      </c>
      <c r="P946" s="89">
        <f t="shared" si="83"/>
        <v>19030</v>
      </c>
      <c r="Q946" s="89">
        <f t="shared" si="84"/>
        <v>0</v>
      </c>
      <c r="R946" s="315"/>
      <c r="S946" s="316"/>
      <c r="T946" s="70">
        <v>7</v>
      </c>
      <c r="U946" s="318"/>
    </row>
    <row r="947" spans="1:21">
      <c r="A947" s="317">
        <v>937</v>
      </c>
      <c r="B947" s="68" t="s">
        <v>2781</v>
      </c>
      <c r="C947" s="65" t="s">
        <v>12</v>
      </c>
      <c r="D947" s="66" t="s">
        <v>2943</v>
      </c>
      <c r="E947" s="67" t="s">
        <v>2944</v>
      </c>
      <c r="F947" s="68" t="s">
        <v>100</v>
      </c>
      <c r="G947" s="13" t="s">
        <v>2945</v>
      </c>
      <c r="H947" s="69" t="s">
        <v>18</v>
      </c>
      <c r="I947" s="51">
        <v>39530</v>
      </c>
      <c r="J947" s="128">
        <f>IF(H947="ครูผู้ช่วย",VLOOKUP(I947,[1]แผ่น1!$C$17:$E$18,3,TRUE),IF(H947="คศ.1",VLOOKUP(I947,[1]แผ่น1!$C$14:$E$15,3,TRUE),IF(H947="คศ.2",VLOOKUP(I947,[1]แผ่น1!$C$11:$E$12,3,TRUE),IF(H947="คศ.3",VLOOKUP(I947,[1]แผ่น1!$C$8:$E$9,3,TRUE),IF(H947="คศ.4",VLOOKUP(I947,[1]แผ่น1!$C$5:$E$6,3,TRUE),IF(H947="คศ.5",VLOOKUP(I947,[1]แผ่น1!$C$2:$E$3,3,TRUE),IF(H947="คศ.2(1)",VLOOKUP(I947,[1]แผ่น1!$C$14:$E$15,3,TRUE),IF(H947="คศ.3(2)",VLOOKUP(I947,[1]แผ่น1!$C$11:$E$12,3,TRUE),IF(H947="คศ.4(3)",VLOOKUP(I947,[1]แผ่น1!$C$8:$E$9,3,TRUE),IF(H947="คศ.5(4)",VLOOKUP(I947,[1]แผ่น1!$C$5:$E$6,3,TRUE),0))))))))))</f>
        <v>37200</v>
      </c>
      <c r="L947" s="91">
        <f t="shared" si="80"/>
        <v>0</v>
      </c>
      <c r="M947" s="92">
        <f t="shared" si="81"/>
        <v>0</v>
      </c>
      <c r="N947" s="90">
        <f t="shared" si="82"/>
        <v>39530</v>
      </c>
      <c r="O947" s="93">
        <v>69040</v>
      </c>
      <c r="P947" s="89">
        <f t="shared" si="83"/>
        <v>39530</v>
      </c>
      <c r="Q947" s="89">
        <f t="shared" si="84"/>
        <v>0</v>
      </c>
      <c r="R947" s="315"/>
      <c r="S947" s="316"/>
      <c r="T947" s="70">
        <v>7</v>
      </c>
      <c r="U947" s="318"/>
    </row>
    <row r="948" spans="1:21">
      <c r="A948" s="317">
        <v>938</v>
      </c>
      <c r="B948" s="68" t="s">
        <v>2781</v>
      </c>
      <c r="C948" s="65" t="s">
        <v>12</v>
      </c>
      <c r="D948" s="66" t="s">
        <v>2946</v>
      </c>
      <c r="E948" s="67" t="s">
        <v>2947</v>
      </c>
      <c r="F948" s="68" t="s">
        <v>100</v>
      </c>
      <c r="G948" s="13" t="s">
        <v>2948</v>
      </c>
      <c r="H948" s="69" t="s">
        <v>18</v>
      </c>
      <c r="I948" s="51">
        <v>34640</v>
      </c>
      <c r="J948" s="128">
        <f>IF(H948="ครูผู้ช่วย",VLOOKUP(I948,[1]แผ่น1!$C$17:$E$18,3,TRUE),IF(H948="คศ.1",VLOOKUP(I948,[1]แผ่น1!$C$14:$E$15,3,TRUE),IF(H948="คศ.2",VLOOKUP(I948,[1]แผ่น1!$C$11:$E$12,3,TRUE),IF(H948="คศ.3",VLOOKUP(I948,[1]แผ่น1!$C$8:$E$9,3,TRUE),IF(H948="คศ.4",VLOOKUP(I948,[1]แผ่น1!$C$5:$E$6,3,TRUE),IF(H948="คศ.5",VLOOKUP(I948,[1]แผ่น1!$C$2:$E$3,3,TRUE),IF(H948="คศ.2(1)",VLOOKUP(I948,[1]แผ่น1!$C$14:$E$15,3,TRUE),IF(H948="คศ.3(2)",VLOOKUP(I948,[1]แผ่น1!$C$11:$E$12,3,TRUE),IF(H948="คศ.4(3)",VLOOKUP(I948,[1]แผ่น1!$C$8:$E$9,3,TRUE),IF(H948="คศ.5(4)",VLOOKUP(I948,[1]แผ่น1!$C$5:$E$6,3,TRUE),0))))))))))</f>
        <v>37200</v>
      </c>
      <c r="L948" s="91">
        <f t="shared" si="80"/>
        <v>0</v>
      </c>
      <c r="M948" s="92">
        <f t="shared" si="81"/>
        <v>0</v>
      </c>
      <c r="N948" s="90">
        <f t="shared" si="82"/>
        <v>34640</v>
      </c>
      <c r="O948" s="93">
        <v>69040</v>
      </c>
      <c r="P948" s="89">
        <f t="shared" si="83"/>
        <v>34640</v>
      </c>
      <c r="Q948" s="89">
        <f t="shared" si="84"/>
        <v>0</v>
      </c>
      <c r="R948" s="315"/>
      <c r="S948" s="316"/>
      <c r="T948" s="70">
        <v>7</v>
      </c>
      <c r="U948" s="318"/>
    </row>
    <row r="949" spans="1:21">
      <c r="A949" s="317">
        <v>939</v>
      </c>
      <c r="B949" s="68" t="s">
        <v>2781</v>
      </c>
      <c r="C949" s="65" t="s">
        <v>12</v>
      </c>
      <c r="D949" s="66" t="s">
        <v>1475</v>
      </c>
      <c r="E949" s="67" t="s">
        <v>2949</v>
      </c>
      <c r="F949" s="68" t="s">
        <v>100</v>
      </c>
      <c r="G949" s="13" t="s">
        <v>2950</v>
      </c>
      <c r="H949" s="69" t="s">
        <v>18</v>
      </c>
      <c r="I949" s="51">
        <v>68570</v>
      </c>
      <c r="J949" s="128">
        <f>IF(H949="ครูผู้ช่วย",VLOOKUP(I949,[1]แผ่น1!$C$17:$E$18,3,TRUE),IF(H949="คศ.1",VLOOKUP(I949,[1]แผ่น1!$C$14:$E$15,3,TRUE),IF(H949="คศ.2",VLOOKUP(I949,[1]แผ่น1!$C$11:$E$12,3,TRUE),IF(H949="คศ.3",VLOOKUP(I949,[1]แผ่น1!$C$8:$E$9,3,TRUE),IF(H949="คศ.4",VLOOKUP(I949,[1]แผ่น1!$C$5:$E$6,3,TRUE),IF(H949="คศ.5",VLOOKUP(I949,[1]แผ่น1!$C$2:$E$3,3,TRUE),IF(H949="คศ.2(1)",VLOOKUP(I949,[1]แผ่น1!$C$14:$E$15,3,TRUE),IF(H949="คศ.3(2)",VLOOKUP(I949,[1]แผ่น1!$C$11:$E$12,3,TRUE),IF(H949="คศ.4(3)",VLOOKUP(I949,[1]แผ่น1!$C$8:$E$9,3,TRUE),IF(H949="คศ.5(4)",VLOOKUP(I949,[1]แผ่น1!$C$5:$E$6,3,TRUE),0))))))))))</f>
        <v>49330</v>
      </c>
      <c r="L949" s="91">
        <f t="shared" si="80"/>
        <v>0</v>
      </c>
      <c r="M949" s="92">
        <f t="shared" si="81"/>
        <v>0</v>
      </c>
      <c r="N949" s="90">
        <f t="shared" si="82"/>
        <v>68570</v>
      </c>
      <c r="O949" s="93">
        <v>69040</v>
      </c>
      <c r="P949" s="89">
        <f t="shared" si="83"/>
        <v>68570</v>
      </c>
      <c r="Q949" s="89">
        <f t="shared" si="84"/>
        <v>0</v>
      </c>
      <c r="R949" s="315"/>
      <c r="S949" s="316"/>
      <c r="T949" s="70">
        <v>7</v>
      </c>
      <c r="U949" s="318"/>
    </row>
    <row r="950" spans="1:21">
      <c r="A950" s="317">
        <v>940</v>
      </c>
      <c r="B950" s="68" t="s">
        <v>2781</v>
      </c>
      <c r="C950" s="65" t="s">
        <v>12</v>
      </c>
      <c r="D950" s="66" t="s">
        <v>2951</v>
      </c>
      <c r="E950" s="67" t="s">
        <v>2952</v>
      </c>
      <c r="F950" s="68" t="s">
        <v>100</v>
      </c>
      <c r="G950" s="13" t="s">
        <v>2953</v>
      </c>
      <c r="H950" s="69" t="s">
        <v>18</v>
      </c>
      <c r="I950" s="51">
        <v>39870</v>
      </c>
      <c r="J950" s="128">
        <f>IF(H950="ครูผู้ช่วย",VLOOKUP(I950,[1]แผ่น1!$C$17:$E$18,3,TRUE),IF(H950="คศ.1",VLOOKUP(I950,[1]แผ่น1!$C$14:$E$15,3,TRUE),IF(H950="คศ.2",VLOOKUP(I950,[1]แผ่น1!$C$11:$E$12,3,TRUE),IF(H950="คศ.3",VLOOKUP(I950,[1]แผ่น1!$C$8:$E$9,3,TRUE),IF(H950="คศ.4",VLOOKUP(I950,[1]แผ่น1!$C$5:$E$6,3,TRUE),IF(H950="คศ.5",VLOOKUP(I950,[1]แผ่น1!$C$2:$E$3,3,TRUE),IF(H950="คศ.2(1)",VLOOKUP(I950,[1]แผ่น1!$C$14:$E$15,3,TRUE),IF(H950="คศ.3(2)",VLOOKUP(I950,[1]แผ่น1!$C$11:$E$12,3,TRUE),IF(H950="คศ.4(3)",VLOOKUP(I950,[1]แผ่น1!$C$8:$E$9,3,TRUE),IF(H950="คศ.5(4)",VLOOKUP(I950,[1]แผ่น1!$C$5:$E$6,3,TRUE),0))))))))))</f>
        <v>37200</v>
      </c>
      <c r="L950" s="91">
        <f t="shared" si="80"/>
        <v>0</v>
      </c>
      <c r="M950" s="92">
        <f t="shared" si="81"/>
        <v>0</v>
      </c>
      <c r="N950" s="90">
        <f t="shared" si="82"/>
        <v>39870</v>
      </c>
      <c r="O950" s="93">
        <v>69040</v>
      </c>
      <c r="P950" s="89">
        <f t="shared" si="83"/>
        <v>39870</v>
      </c>
      <c r="Q950" s="89">
        <f t="shared" si="84"/>
        <v>0</v>
      </c>
      <c r="R950" s="315"/>
      <c r="S950" s="316"/>
      <c r="T950" s="70">
        <v>7</v>
      </c>
      <c r="U950" s="318"/>
    </row>
    <row r="951" spans="1:21">
      <c r="A951" s="317">
        <v>941</v>
      </c>
      <c r="B951" s="68" t="s">
        <v>2781</v>
      </c>
      <c r="C951" s="65" t="s">
        <v>12</v>
      </c>
      <c r="D951" s="66" t="s">
        <v>2954</v>
      </c>
      <c r="E951" s="67" t="s">
        <v>2955</v>
      </c>
      <c r="F951" s="68" t="s">
        <v>100</v>
      </c>
      <c r="G951" s="13" t="s">
        <v>2956</v>
      </c>
      <c r="H951" s="69" t="s">
        <v>18</v>
      </c>
      <c r="I951" s="51">
        <v>52370</v>
      </c>
      <c r="J951" s="128">
        <f>IF(H951="ครูผู้ช่วย",VLOOKUP(I951,[1]แผ่น1!$C$17:$E$18,3,TRUE),IF(H951="คศ.1",VLOOKUP(I951,[1]แผ่น1!$C$14:$E$15,3,TRUE),IF(H951="คศ.2",VLOOKUP(I951,[1]แผ่น1!$C$11:$E$12,3,TRUE),IF(H951="คศ.3",VLOOKUP(I951,[1]แผ่น1!$C$8:$E$9,3,TRUE),IF(H951="คศ.4",VLOOKUP(I951,[1]แผ่น1!$C$5:$E$6,3,TRUE),IF(H951="คศ.5",VLOOKUP(I951,[1]แผ่น1!$C$2:$E$3,3,TRUE),IF(H951="คศ.2(1)",VLOOKUP(I951,[1]แผ่น1!$C$14:$E$15,3,TRUE),IF(H951="คศ.3(2)",VLOOKUP(I951,[1]แผ่น1!$C$11:$E$12,3,TRUE),IF(H951="คศ.4(3)",VLOOKUP(I951,[1]แผ่น1!$C$8:$E$9,3,TRUE),IF(H951="คศ.5(4)",VLOOKUP(I951,[1]แผ่น1!$C$5:$E$6,3,TRUE),0))))))))))</f>
        <v>49330</v>
      </c>
      <c r="L951" s="91">
        <f t="shared" si="80"/>
        <v>0</v>
      </c>
      <c r="M951" s="92">
        <f t="shared" si="81"/>
        <v>0</v>
      </c>
      <c r="N951" s="90">
        <f t="shared" si="82"/>
        <v>52370</v>
      </c>
      <c r="O951" s="93">
        <v>69040</v>
      </c>
      <c r="P951" s="89">
        <f t="shared" si="83"/>
        <v>52370</v>
      </c>
      <c r="Q951" s="89">
        <f t="shared" si="84"/>
        <v>0</v>
      </c>
      <c r="R951" s="315"/>
      <c r="S951" s="316"/>
      <c r="T951" s="70">
        <v>7</v>
      </c>
      <c r="U951" s="318"/>
    </row>
    <row r="952" spans="1:21">
      <c r="A952" s="317">
        <v>942</v>
      </c>
      <c r="B952" s="68" t="s">
        <v>2781</v>
      </c>
      <c r="C952" s="65" t="s">
        <v>12</v>
      </c>
      <c r="D952" s="66" t="s">
        <v>2957</v>
      </c>
      <c r="E952" s="67" t="s">
        <v>2958</v>
      </c>
      <c r="F952" s="68" t="s">
        <v>100</v>
      </c>
      <c r="G952" s="13" t="s">
        <v>2959</v>
      </c>
      <c r="H952" s="69" t="s">
        <v>18</v>
      </c>
      <c r="I952" s="51">
        <v>49080</v>
      </c>
      <c r="J952" s="128">
        <f>IF(H952="ครูผู้ช่วย",VLOOKUP(I952,[1]แผ่น1!$C$17:$E$18,3,TRUE),IF(H952="คศ.1",VLOOKUP(I952,[1]แผ่น1!$C$14:$E$15,3,TRUE),IF(H952="คศ.2",VLOOKUP(I952,[1]แผ่น1!$C$11:$E$12,3,TRUE),IF(H952="คศ.3",VLOOKUP(I952,[1]แผ่น1!$C$8:$E$9,3,TRUE),IF(H952="คศ.4",VLOOKUP(I952,[1]แผ่น1!$C$5:$E$6,3,TRUE),IF(H952="คศ.5",VLOOKUP(I952,[1]แผ่น1!$C$2:$E$3,3,TRUE),IF(H952="คศ.2(1)",VLOOKUP(I952,[1]แผ่น1!$C$14:$E$15,3,TRUE),IF(H952="คศ.3(2)",VLOOKUP(I952,[1]แผ่น1!$C$11:$E$12,3,TRUE),IF(H952="คศ.4(3)",VLOOKUP(I952,[1]แผ่น1!$C$8:$E$9,3,TRUE),IF(H952="คศ.5(4)",VLOOKUP(I952,[1]แผ่น1!$C$5:$E$6,3,TRUE),0))))))))))</f>
        <v>49330</v>
      </c>
      <c r="L952" s="91">
        <f t="shared" si="80"/>
        <v>0</v>
      </c>
      <c r="M952" s="92">
        <f t="shared" si="81"/>
        <v>0</v>
      </c>
      <c r="N952" s="90">
        <f t="shared" si="82"/>
        <v>49080</v>
      </c>
      <c r="O952" s="93">
        <v>69040</v>
      </c>
      <c r="P952" s="89">
        <f t="shared" si="83"/>
        <v>49080</v>
      </c>
      <c r="Q952" s="89">
        <f t="shared" si="84"/>
        <v>0</v>
      </c>
      <c r="R952" s="315"/>
      <c r="S952" s="316"/>
      <c r="T952" s="70">
        <v>7</v>
      </c>
      <c r="U952" s="318"/>
    </row>
    <row r="953" spans="1:21">
      <c r="A953" s="317">
        <v>943</v>
      </c>
      <c r="B953" s="68" t="s">
        <v>2781</v>
      </c>
      <c r="C953" s="65" t="s">
        <v>12</v>
      </c>
      <c r="D953" s="66" t="s">
        <v>2960</v>
      </c>
      <c r="E953" s="67" t="s">
        <v>2961</v>
      </c>
      <c r="F953" s="68" t="s">
        <v>100</v>
      </c>
      <c r="G953" s="13" t="s">
        <v>2962</v>
      </c>
      <c r="H953" s="69" t="s">
        <v>18</v>
      </c>
      <c r="I953" s="51">
        <v>52320</v>
      </c>
      <c r="J953" s="128">
        <f>IF(H953="ครูผู้ช่วย",VLOOKUP(I953,[1]แผ่น1!$C$17:$E$18,3,TRUE),IF(H953="คศ.1",VLOOKUP(I953,[1]แผ่น1!$C$14:$E$15,3,TRUE),IF(H953="คศ.2",VLOOKUP(I953,[1]แผ่น1!$C$11:$E$12,3,TRUE),IF(H953="คศ.3",VLOOKUP(I953,[1]แผ่น1!$C$8:$E$9,3,TRUE),IF(H953="คศ.4",VLOOKUP(I953,[1]แผ่น1!$C$5:$E$6,3,TRUE),IF(H953="คศ.5",VLOOKUP(I953,[1]แผ่น1!$C$2:$E$3,3,TRUE),IF(H953="คศ.2(1)",VLOOKUP(I953,[1]แผ่น1!$C$14:$E$15,3,TRUE),IF(H953="คศ.3(2)",VLOOKUP(I953,[1]แผ่น1!$C$11:$E$12,3,TRUE),IF(H953="คศ.4(3)",VLOOKUP(I953,[1]แผ่น1!$C$8:$E$9,3,TRUE),IF(H953="คศ.5(4)",VLOOKUP(I953,[1]แผ่น1!$C$5:$E$6,3,TRUE),0))))))))))</f>
        <v>49330</v>
      </c>
      <c r="L953" s="91">
        <f t="shared" si="80"/>
        <v>0</v>
      </c>
      <c r="M953" s="92">
        <f t="shared" si="81"/>
        <v>0</v>
      </c>
      <c r="N953" s="90">
        <f t="shared" si="82"/>
        <v>52320</v>
      </c>
      <c r="O953" s="93">
        <v>69040</v>
      </c>
      <c r="P953" s="89">
        <f t="shared" si="83"/>
        <v>52320</v>
      </c>
      <c r="Q953" s="89">
        <f t="shared" si="84"/>
        <v>0</v>
      </c>
      <c r="R953" s="315"/>
      <c r="S953" s="316"/>
      <c r="T953" s="70">
        <v>7</v>
      </c>
      <c r="U953" s="318"/>
    </row>
    <row r="954" spans="1:21">
      <c r="A954" s="317">
        <v>944</v>
      </c>
      <c r="B954" s="68" t="s">
        <v>2781</v>
      </c>
      <c r="C954" s="65" t="s">
        <v>12</v>
      </c>
      <c r="D954" s="66" t="s">
        <v>2963</v>
      </c>
      <c r="E954" s="67" t="s">
        <v>2143</v>
      </c>
      <c r="F954" s="68" t="s">
        <v>100</v>
      </c>
      <c r="G954" s="13" t="s">
        <v>2964</v>
      </c>
      <c r="H954" s="69" t="s">
        <v>18</v>
      </c>
      <c r="I954" s="51">
        <v>63230</v>
      </c>
      <c r="J954" s="128">
        <f>IF(H954="ครูผู้ช่วย",VLOOKUP(I954,[1]แผ่น1!$C$17:$E$18,3,TRUE),IF(H954="คศ.1",VLOOKUP(I954,[1]แผ่น1!$C$14:$E$15,3,TRUE),IF(H954="คศ.2",VLOOKUP(I954,[1]แผ่น1!$C$11:$E$12,3,TRUE),IF(H954="คศ.3",VLOOKUP(I954,[1]แผ่น1!$C$8:$E$9,3,TRUE),IF(H954="คศ.4",VLOOKUP(I954,[1]แผ่น1!$C$5:$E$6,3,TRUE),IF(H954="คศ.5",VLOOKUP(I954,[1]แผ่น1!$C$2:$E$3,3,TRUE),IF(H954="คศ.2(1)",VLOOKUP(I954,[1]แผ่น1!$C$14:$E$15,3,TRUE),IF(H954="คศ.3(2)",VLOOKUP(I954,[1]แผ่น1!$C$11:$E$12,3,TRUE),IF(H954="คศ.4(3)",VLOOKUP(I954,[1]แผ่น1!$C$8:$E$9,3,TRUE),IF(H954="คศ.5(4)",VLOOKUP(I954,[1]แผ่น1!$C$5:$E$6,3,TRUE),0))))))))))</f>
        <v>49330</v>
      </c>
      <c r="L954" s="91">
        <f t="shared" si="80"/>
        <v>0</v>
      </c>
      <c r="M954" s="92">
        <f t="shared" si="81"/>
        <v>0</v>
      </c>
      <c r="N954" s="90">
        <f t="shared" si="82"/>
        <v>63230</v>
      </c>
      <c r="O954" s="93">
        <v>69040</v>
      </c>
      <c r="P954" s="89">
        <f t="shared" si="83"/>
        <v>63230</v>
      </c>
      <c r="Q954" s="89">
        <f t="shared" si="84"/>
        <v>0</v>
      </c>
      <c r="R954" s="315"/>
      <c r="S954" s="316"/>
      <c r="T954" s="70">
        <v>7</v>
      </c>
      <c r="U954" s="318"/>
    </row>
    <row r="955" spans="1:21">
      <c r="A955" s="317">
        <v>945</v>
      </c>
      <c r="B955" s="68" t="s">
        <v>2781</v>
      </c>
      <c r="C955" s="65" t="s">
        <v>12</v>
      </c>
      <c r="D955" s="66" t="s">
        <v>2965</v>
      </c>
      <c r="E955" s="67" t="s">
        <v>2966</v>
      </c>
      <c r="F955" s="68" t="s">
        <v>100</v>
      </c>
      <c r="G955" s="13" t="s">
        <v>2967</v>
      </c>
      <c r="H955" s="69" t="s">
        <v>18</v>
      </c>
      <c r="I955" s="51">
        <v>41370</v>
      </c>
      <c r="J955" s="128">
        <f>IF(H955="ครูผู้ช่วย",VLOOKUP(I955,[1]แผ่น1!$C$17:$E$18,3,TRUE),IF(H955="คศ.1",VLOOKUP(I955,[1]แผ่น1!$C$14:$E$15,3,TRUE),IF(H955="คศ.2",VLOOKUP(I955,[1]แผ่น1!$C$11:$E$12,3,TRUE),IF(H955="คศ.3",VLOOKUP(I955,[1]แผ่น1!$C$8:$E$9,3,TRUE),IF(H955="คศ.4",VLOOKUP(I955,[1]แผ่น1!$C$5:$E$6,3,TRUE),IF(H955="คศ.5",VLOOKUP(I955,[1]แผ่น1!$C$2:$E$3,3,TRUE),IF(H955="คศ.2(1)",VLOOKUP(I955,[1]แผ่น1!$C$14:$E$15,3,TRUE),IF(H955="คศ.3(2)",VLOOKUP(I955,[1]แผ่น1!$C$11:$E$12,3,TRUE),IF(H955="คศ.4(3)",VLOOKUP(I955,[1]แผ่น1!$C$8:$E$9,3,TRUE),IF(H955="คศ.5(4)",VLOOKUP(I955,[1]แผ่น1!$C$5:$E$6,3,TRUE),0))))))))))</f>
        <v>49330</v>
      </c>
      <c r="L955" s="91">
        <f t="shared" si="80"/>
        <v>0</v>
      </c>
      <c r="M955" s="92">
        <f t="shared" si="81"/>
        <v>0</v>
      </c>
      <c r="N955" s="90">
        <f t="shared" si="82"/>
        <v>41370</v>
      </c>
      <c r="O955" s="93">
        <v>69040</v>
      </c>
      <c r="P955" s="89">
        <f t="shared" si="83"/>
        <v>41370</v>
      </c>
      <c r="Q955" s="89">
        <f t="shared" si="84"/>
        <v>0</v>
      </c>
      <c r="R955" s="315"/>
      <c r="S955" s="316"/>
      <c r="T955" s="70">
        <v>7</v>
      </c>
      <c r="U955" s="318"/>
    </row>
    <row r="956" spans="1:21">
      <c r="A956" s="317">
        <v>946</v>
      </c>
      <c r="B956" s="68" t="s">
        <v>2781</v>
      </c>
      <c r="C956" s="65" t="s">
        <v>12</v>
      </c>
      <c r="D956" s="66" t="s">
        <v>2968</v>
      </c>
      <c r="E956" s="67" t="s">
        <v>2969</v>
      </c>
      <c r="F956" s="68" t="s">
        <v>100</v>
      </c>
      <c r="G956" s="13" t="s">
        <v>2970</v>
      </c>
      <c r="H956" s="69" t="s">
        <v>34</v>
      </c>
      <c r="I956" s="51">
        <v>30050</v>
      </c>
      <c r="J956" s="128">
        <f>IF(H956="ครูผู้ช่วย",VLOOKUP(I956,[1]แผ่น1!$C$17:$E$18,3,TRUE),IF(H956="คศ.1",VLOOKUP(I956,[1]แผ่น1!$C$14:$E$15,3,TRUE),IF(H956="คศ.2",VLOOKUP(I956,[1]แผ่น1!$C$11:$E$12,3,TRUE),IF(H956="คศ.3",VLOOKUP(I956,[1]แผ่น1!$C$8:$E$9,3,TRUE),IF(H956="คศ.4",VLOOKUP(I956,[1]แผ่น1!$C$5:$E$6,3,TRUE),IF(H956="คศ.5",VLOOKUP(I956,[1]แผ่น1!$C$2:$E$3,3,TRUE),IF(H956="คศ.2(1)",VLOOKUP(I956,[1]แผ่น1!$C$14:$E$15,3,TRUE),IF(H956="คศ.3(2)",VLOOKUP(I956,[1]แผ่น1!$C$11:$E$12,3,TRUE),IF(H956="คศ.4(3)",VLOOKUP(I956,[1]แผ่น1!$C$8:$E$9,3,TRUE),IF(H956="คศ.5(4)",VLOOKUP(I956,[1]แผ่น1!$C$5:$E$6,3,TRUE),0))))))))))</f>
        <v>30200</v>
      </c>
      <c r="L956" s="91">
        <f t="shared" si="80"/>
        <v>0</v>
      </c>
      <c r="M956" s="92">
        <f t="shared" si="81"/>
        <v>0</v>
      </c>
      <c r="N956" s="90">
        <f t="shared" si="82"/>
        <v>30050</v>
      </c>
      <c r="O956" s="93">
        <v>58390</v>
      </c>
      <c r="P956" s="89">
        <f t="shared" si="83"/>
        <v>30050</v>
      </c>
      <c r="Q956" s="89">
        <f t="shared" si="84"/>
        <v>0</v>
      </c>
      <c r="R956" s="315"/>
      <c r="S956" s="316"/>
      <c r="T956" s="70">
        <v>7</v>
      </c>
      <c r="U956" s="318"/>
    </row>
    <row r="957" spans="1:21">
      <c r="A957" s="317">
        <v>947</v>
      </c>
      <c r="B957" s="68" t="s">
        <v>2781</v>
      </c>
      <c r="C957" s="65" t="s">
        <v>12</v>
      </c>
      <c r="D957" s="66" t="s">
        <v>119</v>
      </c>
      <c r="E957" s="67" t="s">
        <v>2971</v>
      </c>
      <c r="F957" s="68" t="s">
        <v>100</v>
      </c>
      <c r="G957" s="13" t="s">
        <v>2972</v>
      </c>
      <c r="H957" s="69" t="s">
        <v>18</v>
      </c>
      <c r="I957" s="51">
        <v>42490</v>
      </c>
      <c r="J957" s="128">
        <f>IF(H957="ครูผู้ช่วย",VLOOKUP(I957,[1]แผ่น1!$C$17:$E$18,3,TRUE),IF(H957="คศ.1",VLOOKUP(I957,[1]แผ่น1!$C$14:$E$15,3,TRUE),IF(H957="คศ.2",VLOOKUP(I957,[1]แผ่น1!$C$11:$E$12,3,TRUE),IF(H957="คศ.3",VLOOKUP(I957,[1]แผ่น1!$C$8:$E$9,3,TRUE),IF(H957="คศ.4",VLOOKUP(I957,[1]แผ่น1!$C$5:$E$6,3,TRUE),IF(H957="คศ.5",VLOOKUP(I957,[1]แผ่น1!$C$2:$E$3,3,TRUE),IF(H957="คศ.2(1)",VLOOKUP(I957,[1]แผ่น1!$C$14:$E$15,3,TRUE),IF(H957="คศ.3(2)",VLOOKUP(I957,[1]แผ่น1!$C$11:$E$12,3,TRUE),IF(H957="คศ.4(3)",VLOOKUP(I957,[1]แผ่น1!$C$8:$E$9,3,TRUE),IF(H957="คศ.5(4)",VLOOKUP(I957,[1]แผ่น1!$C$5:$E$6,3,TRUE),0))))))))))</f>
        <v>49330</v>
      </c>
      <c r="L957" s="91">
        <f t="shared" si="80"/>
        <v>0</v>
      </c>
      <c r="M957" s="92">
        <f t="shared" si="81"/>
        <v>0</v>
      </c>
      <c r="N957" s="90">
        <f t="shared" si="82"/>
        <v>42490</v>
      </c>
      <c r="O957" s="93">
        <v>69040</v>
      </c>
      <c r="P957" s="89">
        <f t="shared" si="83"/>
        <v>42490</v>
      </c>
      <c r="Q957" s="89">
        <f t="shared" si="84"/>
        <v>0</v>
      </c>
      <c r="R957" s="315"/>
      <c r="S957" s="316"/>
      <c r="T957" s="70">
        <v>7</v>
      </c>
      <c r="U957" s="318"/>
    </row>
    <row r="958" spans="1:21">
      <c r="A958" s="317">
        <v>948</v>
      </c>
      <c r="B958" s="68" t="s">
        <v>2781</v>
      </c>
      <c r="C958" s="65" t="s">
        <v>23</v>
      </c>
      <c r="D958" s="66" t="s">
        <v>2413</v>
      </c>
      <c r="E958" s="67" t="s">
        <v>2973</v>
      </c>
      <c r="F958" s="68" t="s">
        <v>100</v>
      </c>
      <c r="G958" s="13" t="s">
        <v>2974</v>
      </c>
      <c r="H958" s="69" t="s">
        <v>18</v>
      </c>
      <c r="I958" s="51">
        <v>51610</v>
      </c>
      <c r="J958" s="128">
        <f>IF(H958="ครูผู้ช่วย",VLOOKUP(I958,[1]แผ่น1!$C$17:$E$18,3,TRUE),IF(H958="คศ.1",VLOOKUP(I958,[1]แผ่น1!$C$14:$E$15,3,TRUE),IF(H958="คศ.2",VLOOKUP(I958,[1]แผ่น1!$C$11:$E$12,3,TRUE),IF(H958="คศ.3",VLOOKUP(I958,[1]แผ่น1!$C$8:$E$9,3,TRUE),IF(H958="คศ.4",VLOOKUP(I958,[1]แผ่น1!$C$5:$E$6,3,TRUE),IF(H958="คศ.5",VLOOKUP(I958,[1]แผ่น1!$C$2:$E$3,3,TRUE),IF(H958="คศ.2(1)",VLOOKUP(I958,[1]แผ่น1!$C$14:$E$15,3,TRUE),IF(H958="คศ.3(2)",VLOOKUP(I958,[1]แผ่น1!$C$11:$E$12,3,TRUE),IF(H958="คศ.4(3)",VLOOKUP(I958,[1]แผ่น1!$C$8:$E$9,3,TRUE),IF(H958="คศ.5(4)",VLOOKUP(I958,[1]แผ่น1!$C$5:$E$6,3,TRUE),0))))))))))</f>
        <v>49330</v>
      </c>
      <c r="L958" s="91">
        <f t="shared" si="80"/>
        <v>0</v>
      </c>
      <c r="M958" s="92">
        <f t="shared" si="81"/>
        <v>0</v>
      </c>
      <c r="N958" s="90">
        <f t="shared" si="82"/>
        <v>51610</v>
      </c>
      <c r="O958" s="93">
        <v>69040</v>
      </c>
      <c r="P958" s="89">
        <f t="shared" si="83"/>
        <v>51610</v>
      </c>
      <c r="Q958" s="89">
        <f t="shared" si="84"/>
        <v>0</v>
      </c>
      <c r="R958" s="315"/>
      <c r="S958" s="316"/>
      <c r="T958" s="70">
        <v>7</v>
      </c>
      <c r="U958" s="318"/>
    </row>
    <row r="959" spans="1:21">
      <c r="A959" s="317">
        <v>949</v>
      </c>
      <c r="B959" s="68" t="s">
        <v>2781</v>
      </c>
      <c r="C959" s="65" t="s">
        <v>12</v>
      </c>
      <c r="D959" s="66" t="s">
        <v>2975</v>
      </c>
      <c r="E959" s="67" t="s">
        <v>2976</v>
      </c>
      <c r="F959" s="68" t="s">
        <v>100</v>
      </c>
      <c r="G959" s="13" t="s">
        <v>2977</v>
      </c>
      <c r="H959" s="69" t="s">
        <v>18</v>
      </c>
      <c r="I959" s="51">
        <v>43000</v>
      </c>
      <c r="J959" s="128">
        <f>IF(H959="ครูผู้ช่วย",VLOOKUP(I959,[1]แผ่น1!$C$17:$E$18,3,TRUE),IF(H959="คศ.1",VLOOKUP(I959,[1]แผ่น1!$C$14:$E$15,3,TRUE),IF(H959="คศ.2",VLOOKUP(I959,[1]แผ่น1!$C$11:$E$12,3,TRUE),IF(H959="คศ.3",VLOOKUP(I959,[1]แผ่น1!$C$8:$E$9,3,TRUE),IF(H959="คศ.4",VLOOKUP(I959,[1]แผ่น1!$C$5:$E$6,3,TRUE),IF(H959="คศ.5",VLOOKUP(I959,[1]แผ่น1!$C$2:$E$3,3,TRUE),IF(H959="คศ.2(1)",VLOOKUP(I959,[1]แผ่น1!$C$14:$E$15,3,TRUE),IF(H959="คศ.3(2)",VLOOKUP(I959,[1]แผ่น1!$C$11:$E$12,3,TRUE),IF(H959="คศ.4(3)",VLOOKUP(I959,[1]แผ่น1!$C$8:$E$9,3,TRUE),IF(H959="คศ.5(4)",VLOOKUP(I959,[1]แผ่น1!$C$5:$E$6,3,TRUE),0))))))))))</f>
        <v>49330</v>
      </c>
      <c r="L959" s="91">
        <f t="shared" si="80"/>
        <v>0</v>
      </c>
      <c r="M959" s="92">
        <f t="shared" si="81"/>
        <v>0</v>
      </c>
      <c r="N959" s="90">
        <f t="shared" si="82"/>
        <v>43000</v>
      </c>
      <c r="O959" s="93">
        <v>69040</v>
      </c>
      <c r="P959" s="89">
        <f t="shared" si="83"/>
        <v>43000</v>
      </c>
      <c r="Q959" s="89">
        <f t="shared" si="84"/>
        <v>0</v>
      </c>
      <c r="R959" s="315"/>
      <c r="S959" s="316"/>
      <c r="T959" s="70">
        <v>7</v>
      </c>
      <c r="U959" s="318"/>
    </row>
    <row r="960" spans="1:21">
      <c r="A960" s="317">
        <v>950</v>
      </c>
      <c r="B960" s="68" t="s">
        <v>2781</v>
      </c>
      <c r="C960" s="65" t="s">
        <v>12</v>
      </c>
      <c r="D960" s="66" t="s">
        <v>2978</v>
      </c>
      <c r="E960" s="67" t="s">
        <v>471</v>
      </c>
      <c r="F960" s="68" t="s">
        <v>100</v>
      </c>
      <c r="G960" s="13" t="s">
        <v>2979</v>
      </c>
      <c r="H960" s="69" t="s">
        <v>18</v>
      </c>
      <c r="I960" s="51">
        <v>55640</v>
      </c>
      <c r="J960" s="128">
        <f>IF(H960="ครูผู้ช่วย",VLOOKUP(I960,[1]แผ่น1!$C$17:$E$18,3,TRUE),IF(H960="คศ.1",VLOOKUP(I960,[1]แผ่น1!$C$14:$E$15,3,TRUE),IF(H960="คศ.2",VLOOKUP(I960,[1]แผ่น1!$C$11:$E$12,3,TRUE),IF(H960="คศ.3",VLOOKUP(I960,[1]แผ่น1!$C$8:$E$9,3,TRUE),IF(H960="คศ.4",VLOOKUP(I960,[1]แผ่น1!$C$5:$E$6,3,TRUE),IF(H960="คศ.5",VLOOKUP(I960,[1]แผ่น1!$C$2:$E$3,3,TRUE),IF(H960="คศ.2(1)",VLOOKUP(I960,[1]แผ่น1!$C$14:$E$15,3,TRUE),IF(H960="คศ.3(2)",VLOOKUP(I960,[1]แผ่น1!$C$11:$E$12,3,TRUE),IF(H960="คศ.4(3)",VLOOKUP(I960,[1]แผ่น1!$C$8:$E$9,3,TRUE),IF(H960="คศ.5(4)",VLOOKUP(I960,[1]แผ่น1!$C$5:$E$6,3,TRUE),0))))))))))</f>
        <v>49330</v>
      </c>
      <c r="L960" s="91">
        <f t="shared" si="80"/>
        <v>0</v>
      </c>
      <c r="M960" s="92">
        <f t="shared" si="81"/>
        <v>0</v>
      </c>
      <c r="N960" s="90">
        <f t="shared" si="82"/>
        <v>55640</v>
      </c>
      <c r="O960" s="93">
        <v>69040</v>
      </c>
      <c r="P960" s="89">
        <f t="shared" si="83"/>
        <v>55640</v>
      </c>
      <c r="Q960" s="89">
        <f t="shared" si="84"/>
        <v>0</v>
      </c>
      <c r="R960" s="315"/>
      <c r="S960" s="316"/>
      <c r="T960" s="70">
        <v>7</v>
      </c>
      <c r="U960" s="318"/>
    </row>
    <row r="961" spans="1:21">
      <c r="A961" s="317">
        <v>951</v>
      </c>
      <c r="B961" s="68" t="s">
        <v>2781</v>
      </c>
      <c r="C961" s="65" t="s">
        <v>12</v>
      </c>
      <c r="D961" s="66" t="s">
        <v>657</v>
      </c>
      <c r="E961" s="67" t="s">
        <v>2980</v>
      </c>
      <c r="F961" s="68" t="s">
        <v>100</v>
      </c>
      <c r="G961" s="13" t="s">
        <v>2981</v>
      </c>
      <c r="H961" s="69" t="s">
        <v>18</v>
      </c>
      <c r="I961" s="51">
        <v>61700</v>
      </c>
      <c r="J961" s="128">
        <f>IF(H961="ครูผู้ช่วย",VLOOKUP(I961,[1]แผ่น1!$C$17:$E$18,3,TRUE),IF(H961="คศ.1",VLOOKUP(I961,[1]แผ่น1!$C$14:$E$15,3,TRUE),IF(H961="คศ.2",VLOOKUP(I961,[1]แผ่น1!$C$11:$E$12,3,TRUE),IF(H961="คศ.3",VLOOKUP(I961,[1]แผ่น1!$C$8:$E$9,3,TRUE),IF(H961="คศ.4",VLOOKUP(I961,[1]แผ่น1!$C$5:$E$6,3,TRUE),IF(H961="คศ.5",VLOOKUP(I961,[1]แผ่น1!$C$2:$E$3,3,TRUE),IF(H961="คศ.2(1)",VLOOKUP(I961,[1]แผ่น1!$C$14:$E$15,3,TRUE),IF(H961="คศ.3(2)",VLOOKUP(I961,[1]แผ่น1!$C$11:$E$12,3,TRUE),IF(H961="คศ.4(3)",VLOOKUP(I961,[1]แผ่น1!$C$8:$E$9,3,TRUE),IF(H961="คศ.5(4)",VLOOKUP(I961,[1]แผ่น1!$C$5:$E$6,3,TRUE),0))))))))))</f>
        <v>49330</v>
      </c>
      <c r="L961" s="91">
        <f t="shared" si="80"/>
        <v>0</v>
      </c>
      <c r="M961" s="92">
        <f t="shared" si="81"/>
        <v>0</v>
      </c>
      <c r="N961" s="90">
        <f t="shared" si="82"/>
        <v>61700</v>
      </c>
      <c r="O961" s="93">
        <v>69040</v>
      </c>
      <c r="P961" s="89">
        <f t="shared" si="83"/>
        <v>61700</v>
      </c>
      <c r="Q961" s="89">
        <f t="shared" si="84"/>
        <v>0</v>
      </c>
      <c r="R961" s="315"/>
      <c r="S961" s="316"/>
      <c r="T961" s="70">
        <v>7</v>
      </c>
      <c r="U961" s="318"/>
    </row>
    <row r="962" spans="1:21">
      <c r="A962" s="317">
        <v>952</v>
      </c>
      <c r="B962" s="68" t="s">
        <v>2781</v>
      </c>
      <c r="C962" s="65" t="s">
        <v>12</v>
      </c>
      <c r="D962" s="66" t="s">
        <v>2538</v>
      </c>
      <c r="E962" s="67" t="s">
        <v>1453</v>
      </c>
      <c r="F962" s="68" t="s">
        <v>100</v>
      </c>
      <c r="G962" s="13" t="s">
        <v>2982</v>
      </c>
      <c r="H962" s="69" t="s">
        <v>18</v>
      </c>
      <c r="I962" s="51">
        <v>32750</v>
      </c>
      <c r="J962" s="128">
        <f>IF(H962="ครูผู้ช่วย",VLOOKUP(I962,[1]แผ่น1!$C$17:$E$18,3,TRUE),IF(H962="คศ.1",VLOOKUP(I962,[1]แผ่น1!$C$14:$E$15,3,TRUE),IF(H962="คศ.2",VLOOKUP(I962,[1]แผ่น1!$C$11:$E$12,3,TRUE),IF(H962="คศ.3",VLOOKUP(I962,[1]แผ่น1!$C$8:$E$9,3,TRUE),IF(H962="คศ.4",VLOOKUP(I962,[1]แผ่น1!$C$5:$E$6,3,TRUE),IF(H962="คศ.5",VLOOKUP(I962,[1]แผ่น1!$C$2:$E$3,3,TRUE),IF(H962="คศ.2(1)",VLOOKUP(I962,[1]แผ่น1!$C$14:$E$15,3,TRUE),IF(H962="คศ.3(2)",VLOOKUP(I962,[1]แผ่น1!$C$11:$E$12,3,TRUE),IF(H962="คศ.4(3)",VLOOKUP(I962,[1]แผ่น1!$C$8:$E$9,3,TRUE),IF(H962="คศ.5(4)",VLOOKUP(I962,[1]แผ่น1!$C$5:$E$6,3,TRUE),0))))))))))</f>
        <v>37200</v>
      </c>
      <c r="L962" s="91">
        <f t="shared" si="80"/>
        <v>0</v>
      </c>
      <c r="M962" s="92">
        <f t="shared" si="81"/>
        <v>0</v>
      </c>
      <c r="N962" s="90">
        <f t="shared" si="82"/>
        <v>32750</v>
      </c>
      <c r="O962" s="93">
        <v>69040</v>
      </c>
      <c r="P962" s="89">
        <f t="shared" si="83"/>
        <v>32750</v>
      </c>
      <c r="Q962" s="89">
        <f t="shared" si="84"/>
        <v>0</v>
      </c>
      <c r="R962" s="315"/>
      <c r="S962" s="316"/>
      <c r="T962" s="70">
        <v>7</v>
      </c>
      <c r="U962" s="318"/>
    </row>
    <row r="963" spans="1:21">
      <c r="A963" s="317">
        <v>953</v>
      </c>
      <c r="B963" s="68" t="s">
        <v>2781</v>
      </c>
      <c r="C963" s="65" t="s">
        <v>19</v>
      </c>
      <c r="D963" s="66" t="s">
        <v>1188</v>
      </c>
      <c r="E963" s="67" t="s">
        <v>2983</v>
      </c>
      <c r="F963" s="68" t="s">
        <v>124</v>
      </c>
      <c r="G963" s="13" t="s">
        <v>2984</v>
      </c>
      <c r="H963" s="69" t="s">
        <v>124</v>
      </c>
      <c r="I963" s="51">
        <v>16130</v>
      </c>
      <c r="J963" s="128">
        <f>IF(H963="ครูผู้ช่วย",VLOOKUP(I963,[1]แผ่น1!$C$17:$E$18,3,TRUE),IF(H963="คศ.1",VLOOKUP(I963,[1]แผ่น1!$C$14:$E$15,3,TRUE),IF(H963="คศ.2",VLOOKUP(I963,[1]แผ่น1!$C$11:$E$12,3,TRUE),IF(H963="คศ.3",VLOOKUP(I963,[1]แผ่น1!$C$8:$E$9,3,TRUE),IF(H963="คศ.4",VLOOKUP(I963,[1]แผ่น1!$C$5:$E$6,3,TRUE),IF(H963="คศ.5",VLOOKUP(I963,[1]แผ่น1!$C$2:$E$3,3,TRUE),IF(H963="คศ.2(1)",VLOOKUP(I963,[1]แผ่น1!$C$14:$E$15,3,TRUE),IF(H963="คศ.3(2)",VLOOKUP(I963,[1]แผ่น1!$C$11:$E$12,3,TRUE),IF(H963="คศ.4(3)",VLOOKUP(I963,[1]แผ่น1!$C$8:$E$9,3,TRUE),IF(H963="คศ.5(4)",VLOOKUP(I963,[1]แผ่น1!$C$5:$E$6,3,TRUE),0))))))))))</f>
        <v>17480</v>
      </c>
      <c r="L963" s="91">
        <f t="shared" si="80"/>
        <v>0</v>
      </c>
      <c r="M963" s="92">
        <f t="shared" si="81"/>
        <v>0</v>
      </c>
      <c r="N963" s="90">
        <f t="shared" si="82"/>
        <v>16130</v>
      </c>
      <c r="O963" s="93">
        <v>24750</v>
      </c>
      <c r="P963" s="89">
        <f t="shared" si="83"/>
        <v>16130</v>
      </c>
      <c r="Q963" s="89">
        <f t="shared" si="84"/>
        <v>0</v>
      </c>
      <c r="R963" s="315"/>
      <c r="S963" s="316"/>
      <c r="T963" s="70">
        <v>7</v>
      </c>
      <c r="U963" s="318"/>
    </row>
    <row r="964" spans="1:21">
      <c r="A964" s="317">
        <v>954</v>
      </c>
      <c r="B964" s="68" t="s">
        <v>2781</v>
      </c>
      <c r="C964" s="65" t="s">
        <v>12</v>
      </c>
      <c r="D964" s="66" t="s">
        <v>2985</v>
      </c>
      <c r="E964" s="67" t="s">
        <v>2986</v>
      </c>
      <c r="F964" s="68" t="s">
        <v>100</v>
      </c>
      <c r="G964" s="13" t="s">
        <v>2987</v>
      </c>
      <c r="H964" s="69" t="s">
        <v>18</v>
      </c>
      <c r="I964" s="51">
        <v>49250</v>
      </c>
      <c r="J964" s="128">
        <f>IF(H964="ครูผู้ช่วย",VLOOKUP(I964,[1]แผ่น1!$C$17:$E$18,3,TRUE),IF(H964="คศ.1",VLOOKUP(I964,[1]แผ่น1!$C$14:$E$15,3,TRUE),IF(H964="คศ.2",VLOOKUP(I964,[1]แผ่น1!$C$11:$E$12,3,TRUE),IF(H964="คศ.3",VLOOKUP(I964,[1]แผ่น1!$C$8:$E$9,3,TRUE),IF(H964="คศ.4",VLOOKUP(I964,[1]แผ่น1!$C$5:$E$6,3,TRUE),IF(H964="คศ.5",VLOOKUP(I964,[1]แผ่น1!$C$2:$E$3,3,TRUE),IF(H964="คศ.2(1)",VLOOKUP(I964,[1]แผ่น1!$C$14:$E$15,3,TRUE),IF(H964="คศ.3(2)",VLOOKUP(I964,[1]แผ่น1!$C$11:$E$12,3,TRUE),IF(H964="คศ.4(3)",VLOOKUP(I964,[1]แผ่น1!$C$8:$E$9,3,TRUE),IF(H964="คศ.5(4)",VLOOKUP(I964,[1]แผ่น1!$C$5:$E$6,3,TRUE),0))))))))))</f>
        <v>49330</v>
      </c>
      <c r="L964" s="91">
        <f t="shared" si="80"/>
        <v>0</v>
      </c>
      <c r="M964" s="92">
        <f t="shared" si="81"/>
        <v>0</v>
      </c>
      <c r="N964" s="90">
        <f t="shared" si="82"/>
        <v>49250</v>
      </c>
      <c r="O964" s="93">
        <v>69040</v>
      </c>
      <c r="P964" s="89">
        <f t="shared" si="83"/>
        <v>49250</v>
      </c>
      <c r="Q964" s="89">
        <f t="shared" si="84"/>
        <v>0</v>
      </c>
      <c r="R964" s="315"/>
      <c r="S964" s="316"/>
      <c r="T964" s="70">
        <v>7</v>
      </c>
      <c r="U964" s="318"/>
    </row>
    <row r="965" spans="1:21">
      <c r="A965" s="317">
        <v>955</v>
      </c>
      <c r="B965" s="68" t="s">
        <v>2781</v>
      </c>
      <c r="C965" s="65" t="s">
        <v>19</v>
      </c>
      <c r="D965" s="66" t="s">
        <v>2988</v>
      </c>
      <c r="E965" s="67" t="s">
        <v>2989</v>
      </c>
      <c r="F965" s="68" t="s">
        <v>124</v>
      </c>
      <c r="G965" s="13" t="s">
        <v>2990</v>
      </c>
      <c r="H965" s="69" t="s">
        <v>124</v>
      </c>
      <c r="I965" s="51">
        <v>15800</v>
      </c>
      <c r="J965" s="128">
        <f>IF(H965="ครูผู้ช่วย",VLOOKUP(I965,[1]แผ่น1!$C$17:$E$18,3,TRUE),IF(H965="คศ.1",VLOOKUP(I965,[1]แผ่น1!$C$14:$E$15,3,TRUE),IF(H965="คศ.2",VLOOKUP(I965,[1]แผ่น1!$C$11:$E$12,3,TRUE),IF(H965="คศ.3",VLOOKUP(I965,[1]แผ่น1!$C$8:$E$9,3,TRUE),IF(H965="คศ.4",VLOOKUP(I965,[1]แผ่น1!$C$5:$E$6,3,TRUE),IF(H965="คศ.5",VLOOKUP(I965,[1]แผ่น1!$C$2:$E$3,3,TRUE),IF(H965="คศ.2(1)",VLOOKUP(I965,[1]แผ่น1!$C$14:$E$15,3,TRUE),IF(H965="คศ.3(2)",VLOOKUP(I965,[1]แผ่น1!$C$11:$E$12,3,TRUE),IF(H965="คศ.4(3)",VLOOKUP(I965,[1]แผ่น1!$C$8:$E$9,3,TRUE),IF(H965="คศ.5(4)",VLOOKUP(I965,[1]แผ่น1!$C$5:$E$6,3,TRUE),0))))))))))</f>
        <v>17480</v>
      </c>
      <c r="L965" s="91">
        <f t="shared" si="80"/>
        <v>0</v>
      </c>
      <c r="M965" s="92">
        <f t="shared" si="81"/>
        <v>0</v>
      </c>
      <c r="N965" s="90">
        <f t="shared" si="82"/>
        <v>15800</v>
      </c>
      <c r="O965" s="93">
        <v>24750</v>
      </c>
      <c r="P965" s="89">
        <f t="shared" si="83"/>
        <v>15800</v>
      </c>
      <c r="Q965" s="89">
        <f t="shared" si="84"/>
        <v>0</v>
      </c>
      <c r="R965" s="315"/>
      <c r="S965" s="316"/>
      <c r="T965" s="70">
        <v>7</v>
      </c>
      <c r="U965" s="318"/>
    </row>
    <row r="966" spans="1:21">
      <c r="A966" s="317">
        <v>956</v>
      </c>
      <c r="B966" s="68" t="s">
        <v>2781</v>
      </c>
      <c r="C966" s="65" t="s">
        <v>23</v>
      </c>
      <c r="D966" s="66" t="s">
        <v>2991</v>
      </c>
      <c r="E966" s="67" t="s">
        <v>2992</v>
      </c>
      <c r="F966" s="68" t="s">
        <v>100</v>
      </c>
      <c r="G966" s="13" t="s">
        <v>2993</v>
      </c>
      <c r="H966" s="69" t="s">
        <v>98</v>
      </c>
      <c r="I966" s="51">
        <v>19170</v>
      </c>
      <c r="J966" s="128">
        <f>IF(H966="ครูผู้ช่วย",VLOOKUP(I966,[1]แผ่น1!$C$17:$E$18,3,TRUE),IF(H966="คศ.1",VLOOKUP(I966,[1]แผ่น1!$C$14:$E$15,3,TRUE),IF(H966="คศ.2",VLOOKUP(I966,[1]แผ่น1!$C$11:$E$12,3,TRUE),IF(H966="คศ.3",VLOOKUP(I966,[1]แผ่น1!$C$8:$E$9,3,TRUE),IF(H966="คศ.4",VLOOKUP(I966,[1]แผ่น1!$C$5:$E$6,3,TRUE),IF(H966="คศ.5",VLOOKUP(I966,[1]แผ่น1!$C$2:$E$3,3,TRUE),IF(H966="คศ.2(1)",VLOOKUP(I966,[1]แผ่น1!$C$14:$E$15,3,TRUE),IF(H966="คศ.3(2)",VLOOKUP(I966,[1]แผ่น1!$C$11:$E$12,3,TRUE),IF(H966="คศ.4(3)",VLOOKUP(I966,[1]แผ่น1!$C$8:$E$9,3,TRUE),IF(H966="คศ.5(4)",VLOOKUP(I966,[1]แผ่น1!$C$5:$E$6,3,TRUE),0))))))))))</f>
        <v>22780</v>
      </c>
      <c r="L966" s="91">
        <f t="shared" si="80"/>
        <v>0</v>
      </c>
      <c r="M966" s="92">
        <f t="shared" si="81"/>
        <v>0</v>
      </c>
      <c r="N966" s="90">
        <f t="shared" si="82"/>
        <v>19170</v>
      </c>
      <c r="O966" s="93">
        <v>41620</v>
      </c>
      <c r="P966" s="89">
        <f t="shared" si="83"/>
        <v>19170</v>
      </c>
      <c r="Q966" s="89">
        <f t="shared" si="84"/>
        <v>0</v>
      </c>
      <c r="R966" s="315"/>
      <c r="S966" s="316"/>
      <c r="T966" s="70">
        <v>7</v>
      </c>
      <c r="U966" s="318"/>
    </row>
    <row r="967" spans="1:21">
      <c r="A967" s="317">
        <v>957</v>
      </c>
      <c r="B967" s="68" t="s">
        <v>2781</v>
      </c>
      <c r="C967" s="65" t="s">
        <v>23</v>
      </c>
      <c r="D967" s="66" t="s">
        <v>2994</v>
      </c>
      <c r="E967" s="67" t="s">
        <v>2995</v>
      </c>
      <c r="F967" s="68" t="s">
        <v>100</v>
      </c>
      <c r="G967" s="13" t="s">
        <v>2996</v>
      </c>
      <c r="H967" s="69" t="s">
        <v>18</v>
      </c>
      <c r="I967" s="51">
        <v>61600</v>
      </c>
      <c r="J967" s="128">
        <f>IF(H967="ครูผู้ช่วย",VLOOKUP(I967,[1]แผ่น1!$C$17:$E$18,3,TRUE),IF(H967="คศ.1",VLOOKUP(I967,[1]แผ่น1!$C$14:$E$15,3,TRUE),IF(H967="คศ.2",VLOOKUP(I967,[1]แผ่น1!$C$11:$E$12,3,TRUE),IF(H967="คศ.3",VLOOKUP(I967,[1]แผ่น1!$C$8:$E$9,3,TRUE),IF(H967="คศ.4",VLOOKUP(I967,[1]แผ่น1!$C$5:$E$6,3,TRUE),IF(H967="คศ.5",VLOOKUP(I967,[1]แผ่น1!$C$2:$E$3,3,TRUE),IF(H967="คศ.2(1)",VLOOKUP(I967,[1]แผ่น1!$C$14:$E$15,3,TRUE),IF(H967="คศ.3(2)",VLOOKUP(I967,[1]แผ่น1!$C$11:$E$12,3,TRUE),IF(H967="คศ.4(3)",VLOOKUP(I967,[1]แผ่น1!$C$8:$E$9,3,TRUE),IF(H967="คศ.5(4)",VLOOKUP(I967,[1]แผ่น1!$C$5:$E$6,3,TRUE),0))))))))))</f>
        <v>49330</v>
      </c>
      <c r="L967" s="91">
        <f t="shared" si="80"/>
        <v>0</v>
      </c>
      <c r="M967" s="92">
        <f t="shared" si="81"/>
        <v>0</v>
      </c>
      <c r="N967" s="90">
        <f t="shared" si="82"/>
        <v>61600</v>
      </c>
      <c r="O967" s="93">
        <v>69040</v>
      </c>
      <c r="P967" s="89">
        <f t="shared" si="83"/>
        <v>61600</v>
      </c>
      <c r="Q967" s="89">
        <f t="shared" si="84"/>
        <v>0</v>
      </c>
      <c r="R967" s="315"/>
      <c r="S967" s="316"/>
      <c r="T967" s="70">
        <v>7</v>
      </c>
      <c r="U967" s="318"/>
    </row>
    <row r="968" spans="1:21">
      <c r="A968" s="317">
        <v>958</v>
      </c>
      <c r="B968" s="68" t="s">
        <v>2781</v>
      </c>
      <c r="C968" s="65" t="s">
        <v>12</v>
      </c>
      <c r="D968" s="66" t="s">
        <v>2997</v>
      </c>
      <c r="E968" s="67" t="s">
        <v>2998</v>
      </c>
      <c r="F968" s="68" t="s">
        <v>100</v>
      </c>
      <c r="G968" s="13" t="s">
        <v>2999</v>
      </c>
      <c r="H968" s="69" t="s">
        <v>18</v>
      </c>
      <c r="I968" s="51">
        <v>59450</v>
      </c>
      <c r="J968" s="128">
        <f>IF(H968="ครูผู้ช่วย",VLOOKUP(I968,[1]แผ่น1!$C$17:$E$18,3,TRUE),IF(H968="คศ.1",VLOOKUP(I968,[1]แผ่น1!$C$14:$E$15,3,TRUE),IF(H968="คศ.2",VLOOKUP(I968,[1]แผ่น1!$C$11:$E$12,3,TRUE),IF(H968="คศ.3",VLOOKUP(I968,[1]แผ่น1!$C$8:$E$9,3,TRUE),IF(H968="คศ.4",VLOOKUP(I968,[1]แผ่น1!$C$5:$E$6,3,TRUE),IF(H968="คศ.5",VLOOKUP(I968,[1]แผ่น1!$C$2:$E$3,3,TRUE),IF(H968="คศ.2(1)",VLOOKUP(I968,[1]แผ่น1!$C$14:$E$15,3,TRUE),IF(H968="คศ.3(2)",VLOOKUP(I968,[1]แผ่น1!$C$11:$E$12,3,TRUE),IF(H968="คศ.4(3)",VLOOKUP(I968,[1]แผ่น1!$C$8:$E$9,3,TRUE),IF(H968="คศ.5(4)",VLOOKUP(I968,[1]แผ่น1!$C$5:$E$6,3,TRUE),0))))))))))</f>
        <v>49330</v>
      </c>
      <c r="L968" s="91">
        <f t="shared" si="80"/>
        <v>0</v>
      </c>
      <c r="M968" s="92">
        <f t="shared" si="81"/>
        <v>0</v>
      </c>
      <c r="N968" s="90">
        <f t="shared" si="82"/>
        <v>59450</v>
      </c>
      <c r="O968" s="93">
        <v>69040</v>
      </c>
      <c r="P968" s="89">
        <f t="shared" si="83"/>
        <v>59450</v>
      </c>
      <c r="Q968" s="89">
        <f t="shared" si="84"/>
        <v>0</v>
      </c>
      <c r="R968" s="315"/>
      <c r="S968" s="316"/>
      <c r="T968" s="70">
        <v>7</v>
      </c>
      <c r="U968" s="318"/>
    </row>
    <row r="969" spans="1:21">
      <c r="A969" s="317">
        <v>959</v>
      </c>
      <c r="B969" s="68" t="s">
        <v>2781</v>
      </c>
      <c r="C969" s="65" t="s">
        <v>12</v>
      </c>
      <c r="D969" s="66" t="s">
        <v>3000</v>
      </c>
      <c r="E969" s="67" t="s">
        <v>3001</v>
      </c>
      <c r="F969" s="68" t="s">
        <v>100</v>
      </c>
      <c r="G969" s="13" t="s">
        <v>3002</v>
      </c>
      <c r="H969" s="69" t="s">
        <v>18</v>
      </c>
      <c r="I969" s="51">
        <v>54710</v>
      </c>
      <c r="J969" s="128">
        <f>IF(H969="ครูผู้ช่วย",VLOOKUP(I969,[1]แผ่น1!$C$17:$E$18,3,TRUE),IF(H969="คศ.1",VLOOKUP(I969,[1]แผ่น1!$C$14:$E$15,3,TRUE),IF(H969="คศ.2",VLOOKUP(I969,[1]แผ่น1!$C$11:$E$12,3,TRUE),IF(H969="คศ.3",VLOOKUP(I969,[1]แผ่น1!$C$8:$E$9,3,TRUE),IF(H969="คศ.4",VLOOKUP(I969,[1]แผ่น1!$C$5:$E$6,3,TRUE),IF(H969="คศ.5",VLOOKUP(I969,[1]แผ่น1!$C$2:$E$3,3,TRUE),IF(H969="คศ.2(1)",VLOOKUP(I969,[1]แผ่น1!$C$14:$E$15,3,TRUE),IF(H969="คศ.3(2)",VLOOKUP(I969,[1]แผ่น1!$C$11:$E$12,3,TRUE),IF(H969="คศ.4(3)",VLOOKUP(I969,[1]แผ่น1!$C$8:$E$9,3,TRUE),IF(H969="คศ.5(4)",VLOOKUP(I969,[1]แผ่น1!$C$5:$E$6,3,TRUE),0))))))))))</f>
        <v>49330</v>
      </c>
      <c r="L969" s="91">
        <f t="shared" si="80"/>
        <v>0</v>
      </c>
      <c r="M969" s="92">
        <f t="shared" si="81"/>
        <v>0</v>
      </c>
      <c r="N969" s="90">
        <f t="shared" si="82"/>
        <v>54710</v>
      </c>
      <c r="O969" s="93">
        <v>69040</v>
      </c>
      <c r="P969" s="89">
        <f t="shared" si="83"/>
        <v>54710</v>
      </c>
      <c r="Q969" s="89">
        <f t="shared" si="84"/>
        <v>0</v>
      </c>
      <c r="R969" s="315"/>
      <c r="S969" s="316"/>
      <c r="T969" s="70">
        <v>7</v>
      </c>
      <c r="U969" s="318"/>
    </row>
    <row r="970" spans="1:21">
      <c r="A970" s="317">
        <v>960</v>
      </c>
      <c r="B970" s="68" t="s">
        <v>2781</v>
      </c>
      <c r="C970" s="65" t="s">
        <v>12</v>
      </c>
      <c r="D970" s="66" t="s">
        <v>3003</v>
      </c>
      <c r="E970" s="67" t="s">
        <v>3004</v>
      </c>
      <c r="F970" s="68" t="s">
        <v>100</v>
      </c>
      <c r="G970" s="13" t="s">
        <v>3005</v>
      </c>
      <c r="H970" s="69" t="s">
        <v>18</v>
      </c>
      <c r="I970" s="51">
        <v>40580</v>
      </c>
      <c r="J970" s="128">
        <f>IF(H970="ครูผู้ช่วย",VLOOKUP(I970,[1]แผ่น1!$C$17:$E$18,3,TRUE),IF(H970="คศ.1",VLOOKUP(I970,[1]แผ่น1!$C$14:$E$15,3,TRUE),IF(H970="คศ.2",VLOOKUP(I970,[1]แผ่น1!$C$11:$E$12,3,TRUE),IF(H970="คศ.3",VLOOKUP(I970,[1]แผ่น1!$C$8:$E$9,3,TRUE),IF(H970="คศ.4",VLOOKUP(I970,[1]แผ่น1!$C$5:$E$6,3,TRUE),IF(H970="คศ.5",VLOOKUP(I970,[1]แผ่น1!$C$2:$E$3,3,TRUE),IF(H970="คศ.2(1)",VLOOKUP(I970,[1]แผ่น1!$C$14:$E$15,3,TRUE),IF(H970="คศ.3(2)",VLOOKUP(I970,[1]แผ่น1!$C$11:$E$12,3,TRUE),IF(H970="คศ.4(3)",VLOOKUP(I970,[1]แผ่น1!$C$8:$E$9,3,TRUE),IF(H970="คศ.5(4)",VLOOKUP(I970,[1]แผ่น1!$C$5:$E$6,3,TRUE),0))))))))))</f>
        <v>49330</v>
      </c>
      <c r="L970" s="91">
        <f t="shared" si="80"/>
        <v>0</v>
      </c>
      <c r="M970" s="92">
        <f t="shared" si="81"/>
        <v>0</v>
      </c>
      <c r="N970" s="90">
        <f t="shared" si="82"/>
        <v>40580</v>
      </c>
      <c r="O970" s="93">
        <v>69040</v>
      </c>
      <c r="P970" s="89">
        <f t="shared" si="83"/>
        <v>40580</v>
      </c>
      <c r="Q970" s="89">
        <f t="shared" si="84"/>
        <v>0</v>
      </c>
      <c r="R970" s="315"/>
      <c r="S970" s="316"/>
      <c r="T970" s="70">
        <v>7</v>
      </c>
      <c r="U970" s="318"/>
    </row>
    <row r="971" spans="1:21">
      <c r="A971" s="317">
        <v>961</v>
      </c>
      <c r="B971" s="68" t="s">
        <v>2781</v>
      </c>
      <c r="C971" s="65" t="s">
        <v>12</v>
      </c>
      <c r="D971" s="66" t="s">
        <v>1349</v>
      </c>
      <c r="E971" s="67" t="s">
        <v>3006</v>
      </c>
      <c r="F971" s="68" t="s">
        <v>100</v>
      </c>
      <c r="G971" s="13" t="s">
        <v>3007</v>
      </c>
      <c r="H971" s="69" t="s">
        <v>18</v>
      </c>
      <c r="I971" s="51">
        <v>54230</v>
      </c>
      <c r="J971" s="128">
        <f>IF(H971="ครูผู้ช่วย",VLOOKUP(I971,[1]แผ่น1!$C$17:$E$18,3,TRUE),IF(H971="คศ.1",VLOOKUP(I971,[1]แผ่น1!$C$14:$E$15,3,TRUE),IF(H971="คศ.2",VLOOKUP(I971,[1]แผ่น1!$C$11:$E$12,3,TRUE),IF(H971="คศ.3",VLOOKUP(I971,[1]แผ่น1!$C$8:$E$9,3,TRUE),IF(H971="คศ.4",VLOOKUP(I971,[1]แผ่น1!$C$5:$E$6,3,TRUE),IF(H971="คศ.5",VLOOKUP(I971,[1]แผ่น1!$C$2:$E$3,3,TRUE),IF(H971="คศ.2(1)",VLOOKUP(I971,[1]แผ่น1!$C$14:$E$15,3,TRUE),IF(H971="คศ.3(2)",VLOOKUP(I971,[1]แผ่น1!$C$11:$E$12,3,TRUE),IF(H971="คศ.4(3)",VLOOKUP(I971,[1]แผ่น1!$C$8:$E$9,3,TRUE),IF(H971="คศ.5(4)",VLOOKUP(I971,[1]แผ่น1!$C$5:$E$6,3,TRUE),0))))))))))</f>
        <v>49330</v>
      </c>
      <c r="L971" s="91">
        <f t="shared" si="80"/>
        <v>0</v>
      </c>
      <c r="M971" s="92">
        <f t="shared" si="81"/>
        <v>0</v>
      </c>
      <c r="N971" s="90">
        <f t="shared" si="82"/>
        <v>54230</v>
      </c>
      <c r="O971" s="93">
        <v>69040</v>
      </c>
      <c r="P971" s="89">
        <f t="shared" si="83"/>
        <v>54230</v>
      </c>
      <c r="Q971" s="89">
        <f t="shared" si="84"/>
        <v>0</v>
      </c>
      <c r="R971" s="315"/>
      <c r="S971" s="316"/>
      <c r="T971" s="70">
        <v>7</v>
      </c>
      <c r="U971" s="318"/>
    </row>
    <row r="972" spans="1:21">
      <c r="A972" s="317">
        <v>962</v>
      </c>
      <c r="B972" s="68" t="s">
        <v>2781</v>
      </c>
      <c r="C972" s="65" t="s">
        <v>12</v>
      </c>
      <c r="D972" s="66" t="s">
        <v>3008</v>
      </c>
      <c r="E972" s="67" t="s">
        <v>3009</v>
      </c>
      <c r="F972" s="68" t="s">
        <v>100</v>
      </c>
      <c r="G972" s="13" t="s">
        <v>3010</v>
      </c>
      <c r="H972" s="69" t="s">
        <v>18</v>
      </c>
      <c r="I972" s="51">
        <v>60020</v>
      </c>
      <c r="J972" s="128">
        <f>IF(H972="ครูผู้ช่วย",VLOOKUP(I972,[1]แผ่น1!$C$17:$E$18,3,TRUE),IF(H972="คศ.1",VLOOKUP(I972,[1]แผ่น1!$C$14:$E$15,3,TRUE),IF(H972="คศ.2",VLOOKUP(I972,[1]แผ่น1!$C$11:$E$12,3,TRUE),IF(H972="คศ.3",VLOOKUP(I972,[1]แผ่น1!$C$8:$E$9,3,TRUE),IF(H972="คศ.4",VLOOKUP(I972,[1]แผ่น1!$C$5:$E$6,3,TRUE),IF(H972="คศ.5",VLOOKUP(I972,[1]แผ่น1!$C$2:$E$3,3,TRUE),IF(H972="คศ.2(1)",VLOOKUP(I972,[1]แผ่น1!$C$14:$E$15,3,TRUE),IF(H972="คศ.3(2)",VLOOKUP(I972,[1]แผ่น1!$C$11:$E$12,3,TRUE),IF(H972="คศ.4(3)",VLOOKUP(I972,[1]แผ่น1!$C$8:$E$9,3,TRUE),IF(H972="คศ.5(4)",VLOOKUP(I972,[1]แผ่น1!$C$5:$E$6,3,TRUE),0))))))))))</f>
        <v>49330</v>
      </c>
      <c r="L972" s="91">
        <f t="shared" si="80"/>
        <v>0</v>
      </c>
      <c r="M972" s="92">
        <f t="shared" si="81"/>
        <v>0</v>
      </c>
      <c r="N972" s="90">
        <f t="shared" si="82"/>
        <v>60020</v>
      </c>
      <c r="O972" s="93">
        <v>69040</v>
      </c>
      <c r="P972" s="89">
        <f t="shared" si="83"/>
        <v>60020</v>
      </c>
      <c r="Q972" s="89">
        <f t="shared" si="84"/>
        <v>0</v>
      </c>
      <c r="R972" s="315"/>
      <c r="S972" s="316"/>
      <c r="T972" s="70">
        <v>7</v>
      </c>
      <c r="U972" s="318"/>
    </row>
    <row r="973" spans="1:21">
      <c r="A973" s="317">
        <v>963</v>
      </c>
      <c r="B973" s="68" t="s">
        <v>2781</v>
      </c>
      <c r="C973" s="65" t="s">
        <v>19</v>
      </c>
      <c r="D973" s="66" t="s">
        <v>3011</v>
      </c>
      <c r="E973" s="67" t="s">
        <v>3012</v>
      </c>
      <c r="F973" s="68" t="s">
        <v>124</v>
      </c>
      <c r="G973" s="13" t="s">
        <v>3013</v>
      </c>
      <c r="H973" s="69" t="s">
        <v>124</v>
      </c>
      <c r="I973" s="51">
        <v>16910</v>
      </c>
      <c r="J973" s="128">
        <f>IF(H973="ครูผู้ช่วย",VLOOKUP(I973,[1]แผ่น1!$C$17:$E$18,3,TRUE),IF(H973="คศ.1",VLOOKUP(I973,[1]แผ่น1!$C$14:$E$15,3,TRUE),IF(H973="คศ.2",VLOOKUP(I973,[1]แผ่น1!$C$11:$E$12,3,TRUE),IF(H973="คศ.3",VLOOKUP(I973,[1]แผ่น1!$C$8:$E$9,3,TRUE),IF(H973="คศ.4",VLOOKUP(I973,[1]แผ่น1!$C$5:$E$6,3,TRUE),IF(H973="คศ.5",VLOOKUP(I973,[1]แผ่น1!$C$2:$E$3,3,TRUE),IF(H973="คศ.2(1)",VLOOKUP(I973,[1]แผ่น1!$C$14:$E$15,3,TRUE),IF(H973="คศ.3(2)",VLOOKUP(I973,[1]แผ่น1!$C$11:$E$12,3,TRUE),IF(H973="คศ.4(3)",VLOOKUP(I973,[1]แผ่น1!$C$8:$E$9,3,TRUE),IF(H973="คศ.5(4)",VLOOKUP(I973,[1]แผ่น1!$C$5:$E$6,3,TRUE),0))))))))))</f>
        <v>17480</v>
      </c>
      <c r="L973" s="91">
        <f t="shared" si="80"/>
        <v>0</v>
      </c>
      <c r="M973" s="92">
        <f t="shared" si="81"/>
        <v>0</v>
      </c>
      <c r="N973" s="90">
        <f t="shared" si="82"/>
        <v>16910</v>
      </c>
      <c r="O973" s="93">
        <v>24750</v>
      </c>
      <c r="P973" s="89">
        <f t="shared" si="83"/>
        <v>16910</v>
      </c>
      <c r="Q973" s="89">
        <f t="shared" si="84"/>
        <v>0</v>
      </c>
      <c r="R973" s="315"/>
      <c r="S973" s="316"/>
      <c r="T973" s="70">
        <v>7</v>
      </c>
      <c r="U973" s="318"/>
    </row>
    <row r="974" spans="1:21">
      <c r="A974" s="317">
        <v>964</v>
      </c>
      <c r="B974" s="68" t="s">
        <v>2781</v>
      </c>
      <c r="C974" s="65" t="s">
        <v>19</v>
      </c>
      <c r="D974" s="66" t="s">
        <v>3014</v>
      </c>
      <c r="E974" s="67" t="s">
        <v>3015</v>
      </c>
      <c r="F974" s="68" t="s">
        <v>100</v>
      </c>
      <c r="G974" s="13" t="s">
        <v>3016</v>
      </c>
      <c r="H974" s="69" t="s">
        <v>18</v>
      </c>
      <c r="I974" s="51">
        <v>57510</v>
      </c>
      <c r="J974" s="128">
        <f>IF(H974="ครูผู้ช่วย",VLOOKUP(I974,[1]แผ่น1!$C$17:$E$18,3,TRUE),IF(H974="คศ.1",VLOOKUP(I974,[1]แผ่น1!$C$14:$E$15,3,TRUE),IF(H974="คศ.2",VLOOKUP(I974,[1]แผ่น1!$C$11:$E$12,3,TRUE),IF(H974="คศ.3",VLOOKUP(I974,[1]แผ่น1!$C$8:$E$9,3,TRUE),IF(H974="คศ.4",VLOOKUP(I974,[1]แผ่น1!$C$5:$E$6,3,TRUE),IF(H974="คศ.5",VLOOKUP(I974,[1]แผ่น1!$C$2:$E$3,3,TRUE),IF(H974="คศ.2(1)",VLOOKUP(I974,[1]แผ่น1!$C$14:$E$15,3,TRUE),IF(H974="คศ.3(2)",VLOOKUP(I974,[1]แผ่น1!$C$11:$E$12,3,TRUE),IF(H974="คศ.4(3)",VLOOKUP(I974,[1]แผ่น1!$C$8:$E$9,3,TRUE),IF(H974="คศ.5(4)",VLOOKUP(I974,[1]แผ่น1!$C$5:$E$6,3,TRUE),0))))))))))</f>
        <v>49330</v>
      </c>
      <c r="L974" s="91">
        <f t="shared" si="80"/>
        <v>0</v>
      </c>
      <c r="M974" s="92">
        <f t="shared" si="81"/>
        <v>0</v>
      </c>
      <c r="N974" s="90">
        <f t="shared" si="82"/>
        <v>57510</v>
      </c>
      <c r="O974" s="93">
        <v>69040</v>
      </c>
      <c r="P974" s="89">
        <f t="shared" si="83"/>
        <v>57510</v>
      </c>
      <c r="Q974" s="89">
        <f t="shared" si="84"/>
        <v>0</v>
      </c>
      <c r="R974" s="315"/>
      <c r="S974" s="316"/>
      <c r="T974" s="70">
        <v>7</v>
      </c>
      <c r="U974" s="318"/>
    </row>
    <row r="975" spans="1:21">
      <c r="A975" s="317">
        <v>965</v>
      </c>
      <c r="B975" s="68" t="s">
        <v>2781</v>
      </c>
      <c r="C975" s="65" t="s">
        <v>12</v>
      </c>
      <c r="D975" s="66" t="s">
        <v>3017</v>
      </c>
      <c r="E975" s="67" t="s">
        <v>3018</v>
      </c>
      <c r="F975" s="68" t="s">
        <v>100</v>
      </c>
      <c r="G975" s="13" t="s">
        <v>3019</v>
      </c>
      <c r="H975" s="69" t="s">
        <v>18</v>
      </c>
      <c r="I975" s="51">
        <v>61600</v>
      </c>
      <c r="J975" s="128">
        <f>IF(H975="ครูผู้ช่วย",VLOOKUP(I975,[1]แผ่น1!$C$17:$E$18,3,TRUE),IF(H975="คศ.1",VLOOKUP(I975,[1]แผ่น1!$C$14:$E$15,3,TRUE),IF(H975="คศ.2",VLOOKUP(I975,[1]แผ่น1!$C$11:$E$12,3,TRUE),IF(H975="คศ.3",VLOOKUP(I975,[1]แผ่น1!$C$8:$E$9,3,TRUE),IF(H975="คศ.4",VLOOKUP(I975,[1]แผ่น1!$C$5:$E$6,3,TRUE),IF(H975="คศ.5",VLOOKUP(I975,[1]แผ่น1!$C$2:$E$3,3,TRUE),IF(H975="คศ.2(1)",VLOOKUP(I975,[1]แผ่น1!$C$14:$E$15,3,TRUE),IF(H975="คศ.3(2)",VLOOKUP(I975,[1]แผ่น1!$C$11:$E$12,3,TRUE),IF(H975="คศ.4(3)",VLOOKUP(I975,[1]แผ่น1!$C$8:$E$9,3,TRUE),IF(H975="คศ.5(4)",VLOOKUP(I975,[1]แผ่น1!$C$5:$E$6,3,TRUE),0))))))))))</f>
        <v>49330</v>
      </c>
      <c r="L975" s="91">
        <f t="shared" si="80"/>
        <v>0</v>
      </c>
      <c r="M975" s="92">
        <f t="shared" si="81"/>
        <v>0</v>
      </c>
      <c r="N975" s="90">
        <f t="shared" si="82"/>
        <v>61600</v>
      </c>
      <c r="O975" s="93">
        <v>69040</v>
      </c>
      <c r="P975" s="89">
        <f t="shared" si="83"/>
        <v>61600</v>
      </c>
      <c r="Q975" s="89">
        <f t="shared" si="84"/>
        <v>0</v>
      </c>
      <c r="R975" s="315"/>
      <c r="S975" s="316"/>
      <c r="T975" s="70">
        <v>7</v>
      </c>
      <c r="U975" s="318"/>
    </row>
    <row r="976" spans="1:21">
      <c r="A976" s="317">
        <v>966</v>
      </c>
      <c r="B976" s="68" t="s">
        <v>2781</v>
      </c>
      <c r="C976" s="65" t="s">
        <v>12</v>
      </c>
      <c r="D976" s="66" t="s">
        <v>3020</v>
      </c>
      <c r="E976" s="67" t="s">
        <v>3021</v>
      </c>
      <c r="F976" s="68" t="s">
        <v>100</v>
      </c>
      <c r="G976" s="13" t="s">
        <v>3022</v>
      </c>
      <c r="H976" s="69" t="s">
        <v>18</v>
      </c>
      <c r="I976" s="51">
        <v>34770</v>
      </c>
      <c r="J976" s="128">
        <f>IF(H976="ครูผู้ช่วย",VLOOKUP(I976,[1]แผ่น1!$C$17:$E$18,3,TRUE),IF(H976="คศ.1",VLOOKUP(I976,[1]แผ่น1!$C$14:$E$15,3,TRUE),IF(H976="คศ.2",VLOOKUP(I976,[1]แผ่น1!$C$11:$E$12,3,TRUE),IF(H976="คศ.3",VLOOKUP(I976,[1]แผ่น1!$C$8:$E$9,3,TRUE),IF(H976="คศ.4",VLOOKUP(I976,[1]แผ่น1!$C$5:$E$6,3,TRUE),IF(H976="คศ.5",VLOOKUP(I976,[1]แผ่น1!$C$2:$E$3,3,TRUE),IF(H976="คศ.2(1)",VLOOKUP(I976,[1]แผ่น1!$C$14:$E$15,3,TRUE),IF(H976="คศ.3(2)",VLOOKUP(I976,[1]แผ่น1!$C$11:$E$12,3,TRUE),IF(H976="คศ.4(3)",VLOOKUP(I976,[1]แผ่น1!$C$8:$E$9,3,TRUE),IF(H976="คศ.5(4)",VLOOKUP(I976,[1]แผ่น1!$C$5:$E$6,3,TRUE),0))))))))))</f>
        <v>37200</v>
      </c>
      <c r="L976" s="91">
        <f t="shared" si="80"/>
        <v>0</v>
      </c>
      <c r="M976" s="92">
        <f t="shared" si="81"/>
        <v>0</v>
      </c>
      <c r="N976" s="90">
        <f t="shared" si="82"/>
        <v>34770</v>
      </c>
      <c r="O976" s="93">
        <v>69040</v>
      </c>
      <c r="P976" s="89">
        <f t="shared" si="83"/>
        <v>34770</v>
      </c>
      <c r="Q976" s="89">
        <f t="shared" si="84"/>
        <v>0</v>
      </c>
      <c r="R976" s="315"/>
      <c r="S976" s="316"/>
      <c r="T976" s="70">
        <v>7</v>
      </c>
      <c r="U976" s="318"/>
    </row>
    <row r="977" spans="1:21">
      <c r="A977" s="317">
        <v>967</v>
      </c>
      <c r="B977" s="68" t="s">
        <v>2781</v>
      </c>
      <c r="C977" s="65" t="s">
        <v>19</v>
      </c>
      <c r="D977" s="66" t="s">
        <v>1756</v>
      </c>
      <c r="E977" s="67" t="s">
        <v>3023</v>
      </c>
      <c r="F977" s="68" t="s">
        <v>100</v>
      </c>
      <c r="G977" s="13" t="s">
        <v>3024</v>
      </c>
      <c r="H977" s="69" t="s">
        <v>98</v>
      </c>
      <c r="I977" s="51">
        <v>19150</v>
      </c>
      <c r="J977" s="128">
        <f>IF(H977="ครูผู้ช่วย",VLOOKUP(I977,[1]แผ่น1!$C$17:$E$18,3,TRUE),IF(H977="คศ.1",VLOOKUP(I977,[1]แผ่น1!$C$14:$E$15,3,TRUE),IF(H977="คศ.2",VLOOKUP(I977,[1]แผ่น1!$C$11:$E$12,3,TRUE),IF(H977="คศ.3",VLOOKUP(I977,[1]แผ่น1!$C$8:$E$9,3,TRUE),IF(H977="คศ.4",VLOOKUP(I977,[1]แผ่น1!$C$5:$E$6,3,TRUE),IF(H977="คศ.5",VLOOKUP(I977,[1]แผ่น1!$C$2:$E$3,3,TRUE),IF(H977="คศ.2(1)",VLOOKUP(I977,[1]แผ่น1!$C$14:$E$15,3,TRUE),IF(H977="คศ.3(2)",VLOOKUP(I977,[1]แผ่น1!$C$11:$E$12,3,TRUE),IF(H977="คศ.4(3)",VLOOKUP(I977,[1]แผ่น1!$C$8:$E$9,3,TRUE),IF(H977="คศ.5(4)",VLOOKUP(I977,[1]แผ่น1!$C$5:$E$6,3,TRUE),0))))))))))</f>
        <v>22780</v>
      </c>
      <c r="L977" s="91">
        <f t="shared" si="80"/>
        <v>0</v>
      </c>
      <c r="M977" s="92">
        <f t="shared" si="81"/>
        <v>0</v>
      </c>
      <c r="N977" s="90">
        <f t="shared" si="82"/>
        <v>19150</v>
      </c>
      <c r="O977" s="93">
        <v>41620</v>
      </c>
      <c r="P977" s="89">
        <f t="shared" si="83"/>
        <v>19150</v>
      </c>
      <c r="Q977" s="89">
        <f t="shared" si="84"/>
        <v>0</v>
      </c>
      <c r="R977" s="315"/>
      <c r="S977" s="316"/>
      <c r="T977" s="70">
        <v>7</v>
      </c>
      <c r="U977" s="318"/>
    </row>
    <row r="978" spans="1:21">
      <c r="A978" s="317">
        <v>968</v>
      </c>
      <c r="B978" s="68" t="s">
        <v>2781</v>
      </c>
      <c r="C978" s="65" t="s">
        <v>19</v>
      </c>
      <c r="D978" s="66" t="s">
        <v>1680</v>
      </c>
      <c r="E978" s="67" t="s">
        <v>3025</v>
      </c>
      <c r="F978" s="68" t="s">
        <v>100</v>
      </c>
      <c r="G978" s="13" t="s">
        <v>3026</v>
      </c>
      <c r="H978" s="69" t="s">
        <v>18</v>
      </c>
      <c r="I978" s="51">
        <v>51610</v>
      </c>
      <c r="J978" s="128">
        <f>IF(H978="ครูผู้ช่วย",VLOOKUP(I978,[1]แผ่น1!$C$17:$E$18,3,TRUE),IF(H978="คศ.1",VLOOKUP(I978,[1]แผ่น1!$C$14:$E$15,3,TRUE),IF(H978="คศ.2",VLOOKUP(I978,[1]แผ่น1!$C$11:$E$12,3,TRUE),IF(H978="คศ.3",VLOOKUP(I978,[1]แผ่น1!$C$8:$E$9,3,TRUE),IF(H978="คศ.4",VLOOKUP(I978,[1]แผ่น1!$C$5:$E$6,3,TRUE),IF(H978="คศ.5",VLOOKUP(I978,[1]แผ่น1!$C$2:$E$3,3,TRUE),IF(H978="คศ.2(1)",VLOOKUP(I978,[1]แผ่น1!$C$14:$E$15,3,TRUE),IF(H978="คศ.3(2)",VLOOKUP(I978,[1]แผ่น1!$C$11:$E$12,3,TRUE),IF(H978="คศ.4(3)",VLOOKUP(I978,[1]แผ่น1!$C$8:$E$9,3,TRUE),IF(H978="คศ.5(4)",VLOOKUP(I978,[1]แผ่น1!$C$5:$E$6,3,TRUE),0))))))))))</f>
        <v>49330</v>
      </c>
      <c r="L978" s="91">
        <f t="shared" si="80"/>
        <v>0</v>
      </c>
      <c r="M978" s="92">
        <f t="shared" si="81"/>
        <v>0</v>
      </c>
      <c r="N978" s="90">
        <f t="shared" si="82"/>
        <v>51610</v>
      </c>
      <c r="O978" s="93">
        <v>69040</v>
      </c>
      <c r="P978" s="89">
        <f t="shared" si="83"/>
        <v>51610</v>
      </c>
      <c r="Q978" s="89">
        <f t="shared" si="84"/>
        <v>0</v>
      </c>
      <c r="R978" s="315"/>
      <c r="S978" s="316"/>
      <c r="T978" s="70">
        <v>7</v>
      </c>
      <c r="U978" s="318"/>
    </row>
    <row r="979" spans="1:21">
      <c r="A979" s="317">
        <v>969</v>
      </c>
      <c r="B979" s="68" t="s">
        <v>2781</v>
      </c>
      <c r="C979" s="65" t="s">
        <v>12</v>
      </c>
      <c r="D979" s="66" t="s">
        <v>3027</v>
      </c>
      <c r="E979" s="67" t="s">
        <v>3028</v>
      </c>
      <c r="F979" s="68" t="s">
        <v>100</v>
      </c>
      <c r="G979" s="13" t="s">
        <v>3029</v>
      </c>
      <c r="H979" s="69" t="s">
        <v>18</v>
      </c>
      <c r="I979" s="51">
        <v>37760</v>
      </c>
      <c r="J979" s="128">
        <f>IF(H979="ครูผู้ช่วย",VLOOKUP(I979,[1]แผ่น1!$C$17:$E$18,3,TRUE),IF(H979="คศ.1",VLOOKUP(I979,[1]แผ่น1!$C$14:$E$15,3,TRUE),IF(H979="คศ.2",VLOOKUP(I979,[1]แผ่น1!$C$11:$E$12,3,TRUE),IF(H979="คศ.3",VLOOKUP(I979,[1]แผ่น1!$C$8:$E$9,3,TRUE),IF(H979="คศ.4",VLOOKUP(I979,[1]แผ่น1!$C$5:$E$6,3,TRUE),IF(H979="คศ.5",VLOOKUP(I979,[1]แผ่น1!$C$2:$E$3,3,TRUE),IF(H979="คศ.2(1)",VLOOKUP(I979,[1]แผ่น1!$C$14:$E$15,3,TRUE),IF(H979="คศ.3(2)",VLOOKUP(I979,[1]แผ่น1!$C$11:$E$12,3,TRUE),IF(H979="คศ.4(3)",VLOOKUP(I979,[1]แผ่น1!$C$8:$E$9,3,TRUE),IF(H979="คศ.5(4)",VLOOKUP(I979,[1]แผ่น1!$C$5:$E$6,3,TRUE),0))))))))))</f>
        <v>37200</v>
      </c>
      <c r="L979" s="91">
        <f t="shared" si="80"/>
        <v>0</v>
      </c>
      <c r="M979" s="92">
        <f t="shared" si="81"/>
        <v>0</v>
      </c>
      <c r="N979" s="90">
        <f t="shared" si="82"/>
        <v>37760</v>
      </c>
      <c r="O979" s="93">
        <v>69040</v>
      </c>
      <c r="P979" s="89">
        <f t="shared" si="83"/>
        <v>37760</v>
      </c>
      <c r="Q979" s="89">
        <f t="shared" si="84"/>
        <v>0</v>
      </c>
      <c r="R979" s="315"/>
      <c r="S979" s="316"/>
      <c r="T979" s="70">
        <v>7</v>
      </c>
      <c r="U979" s="318"/>
    </row>
    <row r="980" spans="1:21">
      <c r="A980" s="317">
        <v>970</v>
      </c>
      <c r="B980" s="68" t="s">
        <v>2781</v>
      </c>
      <c r="C980" s="65" t="s">
        <v>19</v>
      </c>
      <c r="D980" s="66" t="s">
        <v>441</v>
      </c>
      <c r="E980" s="67" t="s">
        <v>3030</v>
      </c>
      <c r="F980" s="68" t="s">
        <v>124</v>
      </c>
      <c r="G980" s="17" t="s">
        <v>3031</v>
      </c>
      <c r="H980" s="69" t="s">
        <v>124</v>
      </c>
      <c r="I980" s="51">
        <v>16730</v>
      </c>
      <c r="J980" s="128">
        <f>IF(H980="ครูผู้ช่วย",VLOOKUP(I980,[1]แผ่น1!$C$17:$E$18,3,TRUE),IF(H980="คศ.1",VLOOKUP(I980,[1]แผ่น1!$C$14:$E$15,3,TRUE),IF(H980="คศ.2",VLOOKUP(I980,[1]แผ่น1!$C$11:$E$12,3,TRUE),IF(H980="คศ.3",VLOOKUP(I980,[1]แผ่น1!$C$8:$E$9,3,TRUE),IF(H980="คศ.4",VLOOKUP(I980,[1]แผ่น1!$C$5:$E$6,3,TRUE),IF(H980="คศ.5",VLOOKUP(I980,[1]แผ่น1!$C$2:$E$3,3,TRUE),IF(H980="คศ.2(1)",VLOOKUP(I980,[1]แผ่น1!$C$14:$E$15,3,TRUE),IF(H980="คศ.3(2)",VLOOKUP(I980,[1]แผ่น1!$C$11:$E$12,3,TRUE),IF(H980="คศ.4(3)",VLOOKUP(I980,[1]แผ่น1!$C$8:$E$9,3,TRUE),IF(H980="คศ.5(4)",VLOOKUP(I980,[1]แผ่น1!$C$5:$E$6,3,TRUE),0))))))))))</f>
        <v>17480</v>
      </c>
      <c r="L980" s="91">
        <f t="shared" si="80"/>
        <v>0</v>
      </c>
      <c r="M980" s="92">
        <f t="shared" si="81"/>
        <v>0</v>
      </c>
      <c r="N980" s="90">
        <f t="shared" si="82"/>
        <v>16730</v>
      </c>
      <c r="O980" s="93">
        <v>24750</v>
      </c>
      <c r="P980" s="89">
        <f t="shared" si="83"/>
        <v>16730</v>
      </c>
      <c r="Q980" s="89">
        <f t="shared" si="84"/>
        <v>0</v>
      </c>
      <c r="R980" s="315"/>
      <c r="S980" s="316"/>
      <c r="T980" s="70">
        <v>7</v>
      </c>
      <c r="U980" s="318"/>
    </row>
    <row r="981" spans="1:21">
      <c r="A981" s="317">
        <v>971</v>
      </c>
      <c r="B981" s="68" t="s">
        <v>2781</v>
      </c>
      <c r="C981" s="65" t="s">
        <v>23</v>
      </c>
      <c r="D981" s="66" t="s">
        <v>3032</v>
      </c>
      <c r="E981" s="67" t="s">
        <v>2726</v>
      </c>
      <c r="F981" s="68" t="s">
        <v>100</v>
      </c>
      <c r="G981" s="13" t="s">
        <v>3033</v>
      </c>
      <c r="H981" s="69" t="s">
        <v>18</v>
      </c>
      <c r="I981" s="51">
        <v>58310</v>
      </c>
      <c r="J981" s="128">
        <f>IF(H981="ครูผู้ช่วย",VLOOKUP(I981,[1]แผ่น1!$C$17:$E$18,3,TRUE),IF(H981="คศ.1",VLOOKUP(I981,[1]แผ่น1!$C$14:$E$15,3,TRUE),IF(H981="คศ.2",VLOOKUP(I981,[1]แผ่น1!$C$11:$E$12,3,TRUE),IF(H981="คศ.3",VLOOKUP(I981,[1]แผ่น1!$C$8:$E$9,3,TRUE),IF(H981="คศ.4",VLOOKUP(I981,[1]แผ่น1!$C$5:$E$6,3,TRUE),IF(H981="คศ.5",VLOOKUP(I981,[1]แผ่น1!$C$2:$E$3,3,TRUE),IF(H981="คศ.2(1)",VLOOKUP(I981,[1]แผ่น1!$C$14:$E$15,3,TRUE),IF(H981="คศ.3(2)",VLOOKUP(I981,[1]แผ่น1!$C$11:$E$12,3,TRUE),IF(H981="คศ.4(3)",VLOOKUP(I981,[1]แผ่น1!$C$8:$E$9,3,TRUE),IF(H981="คศ.5(4)",VLOOKUP(I981,[1]แผ่น1!$C$5:$E$6,3,TRUE),0))))))))))</f>
        <v>49330</v>
      </c>
      <c r="L981" s="91">
        <f t="shared" ref="L981:L1044" si="85">J981*K981/100</f>
        <v>0</v>
      </c>
      <c r="M981" s="92">
        <f t="shared" ref="M981:M1044" si="86">CEILING(J981*K981/100,10)</f>
        <v>0</v>
      </c>
      <c r="N981" s="90">
        <f t="shared" ref="N981:N1044" si="87">I981+M981</f>
        <v>58310</v>
      </c>
      <c r="O981" s="93">
        <v>69040</v>
      </c>
      <c r="P981" s="89">
        <f t="shared" ref="P981:P1044" si="88">IF(N981&lt;=O981,N981,O981)</f>
        <v>58310</v>
      </c>
      <c r="Q981" s="89">
        <f t="shared" ref="Q981:Q1044" si="89">IF(N981-O981&lt;0,0,N981-O981)</f>
        <v>0</v>
      </c>
      <c r="R981" s="315"/>
      <c r="S981" s="316"/>
      <c r="T981" s="70">
        <v>7</v>
      </c>
      <c r="U981" s="318"/>
    </row>
    <row r="982" spans="1:21">
      <c r="A982" s="317">
        <v>972</v>
      </c>
      <c r="B982" s="68" t="s">
        <v>2781</v>
      </c>
      <c r="C982" s="65" t="s">
        <v>12</v>
      </c>
      <c r="D982" s="66" t="s">
        <v>3034</v>
      </c>
      <c r="E982" s="67" t="s">
        <v>3035</v>
      </c>
      <c r="F982" s="68" t="s">
        <v>100</v>
      </c>
      <c r="G982" s="13" t="s">
        <v>3036</v>
      </c>
      <c r="H982" s="69" t="s">
        <v>18</v>
      </c>
      <c r="I982" s="51">
        <v>48050</v>
      </c>
      <c r="J982" s="128">
        <f>IF(H982="ครูผู้ช่วย",VLOOKUP(I982,[1]แผ่น1!$C$17:$E$18,3,TRUE),IF(H982="คศ.1",VLOOKUP(I982,[1]แผ่น1!$C$14:$E$15,3,TRUE),IF(H982="คศ.2",VLOOKUP(I982,[1]แผ่น1!$C$11:$E$12,3,TRUE),IF(H982="คศ.3",VLOOKUP(I982,[1]แผ่น1!$C$8:$E$9,3,TRUE),IF(H982="คศ.4",VLOOKUP(I982,[1]แผ่น1!$C$5:$E$6,3,TRUE),IF(H982="คศ.5",VLOOKUP(I982,[1]แผ่น1!$C$2:$E$3,3,TRUE),IF(H982="คศ.2(1)",VLOOKUP(I982,[1]แผ่น1!$C$14:$E$15,3,TRUE),IF(H982="คศ.3(2)",VLOOKUP(I982,[1]แผ่น1!$C$11:$E$12,3,TRUE),IF(H982="คศ.4(3)",VLOOKUP(I982,[1]แผ่น1!$C$8:$E$9,3,TRUE),IF(H982="คศ.5(4)",VLOOKUP(I982,[1]แผ่น1!$C$5:$E$6,3,TRUE),0))))))))))</f>
        <v>49330</v>
      </c>
      <c r="L982" s="91">
        <f t="shared" si="85"/>
        <v>0</v>
      </c>
      <c r="M982" s="92">
        <f t="shared" si="86"/>
        <v>0</v>
      </c>
      <c r="N982" s="90">
        <f t="shared" si="87"/>
        <v>48050</v>
      </c>
      <c r="O982" s="93">
        <v>69040</v>
      </c>
      <c r="P982" s="89">
        <f t="shared" si="88"/>
        <v>48050</v>
      </c>
      <c r="Q982" s="89">
        <f t="shared" si="89"/>
        <v>0</v>
      </c>
      <c r="R982" s="315"/>
      <c r="S982" s="316"/>
      <c r="T982" s="70">
        <v>7</v>
      </c>
      <c r="U982" s="318"/>
    </row>
    <row r="983" spans="1:21">
      <c r="A983" s="317">
        <v>973</v>
      </c>
      <c r="B983" s="68" t="s">
        <v>2781</v>
      </c>
      <c r="C983" s="65" t="s">
        <v>12</v>
      </c>
      <c r="D983" s="66" t="s">
        <v>1048</v>
      </c>
      <c r="E983" s="67" t="s">
        <v>3037</v>
      </c>
      <c r="F983" s="68" t="s">
        <v>100</v>
      </c>
      <c r="G983" s="13" t="s">
        <v>3038</v>
      </c>
      <c r="H983" s="69" t="s">
        <v>18</v>
      </c>
      <c r="I983" s="51">
        <v>60020</v>
      </c>
      <c r="J983" s="128">
        <f>IF(H983="ครูผู้ช่วย",VLOOKUP(I983,[1]แผ่น1!$C$17:$E$18,3,TRUE),IF(H983="คศ.1",VLOOKUP(I983,[1]แผ่น1!$C$14:$E$15,3,TRUE),IF(H983="คศ.2",VLOOKUP(I983,[1]แผ่น1!$C$11:$E$12,3,TRUE),IF(H983="คศ.3",VLOOKUP(I983,[1]แผ่น1!$C$8:$E$9,3,TRUE),IF(H983="คศ.4",VLOOKUP(I983,[1]แผ่น1!$C$5:$E$6,3,TRUE),IF(H983="คศ.5",VLOOKUP(I983,[1]แผ่น1!$C$2:$E$3,3,TRUE),IF(H983="คศ.2(1)",VLOOKUP(I983,[1]แผ่น1!$C$14:$E$15,3,TRUE),IF(H983="คศ.3(2)",VLOOKUP(I983,[1]แผ่น1!$C$11:$E$12,3,TRUE),IF(H983="คศ.4(3)",VLOOKUP(I983,[1]แผ่น1!$C$8:$E$9,3,TRUE),IF(H983="คศ.5(4)",VLOOKUP(I983,[1]แผ่น1!$C$5:$E$6,3,TRUE),0))))))))))</f>
        <v>49330</v>
      </c>
      <c r="L983" s="91">
        <f t="shared" si="85"/>
        <v>0</v>
      </c>
      <c r="M983" s="92">
        <f t="shared" si="86"/>
        <v>0</v>
      </c>
      <c r="N983" s="90">
        <f t="shared" si="87"/>
        <v>60020</v>
      </c>
      <c r="O983" s="93">
        <v>69040</v>
      </c>
      <c r="P983" s="89">
        <f t="shared" si="88"/>
        <v>60020</v>
      </c>
      <c r="Q983" s="89">
        <f t="shared" si="89"/>
        <v>0</v>
      </c>
      <c r="R983" s="315"/>
      <c r="S983" s="316"/>
      <c r="T983" s="70">
        <v>7</v>
      </c>
      <c r="U983" s="318"/>
    </row>
    <row r="984" spans="1:21">
      <c r="A984" s="317">
        <v>974</v>
      </c>
      <c r="B984" s="68" t="s">
        <v>2781</v>
      </c>
      <c r="C984" s="65" t="s">
        <v>12</v>
      </c>
      <c r="D984" s="66" t="s">
        <v>2464</v>
      </c>
      <c r="E984" s="67" t="s">
        <v>193</v>
      </c>
      <c r="F984" s="68" t="s">
        <v>100</v>
      </c>
      <c r="G984" s="13" t="s">
        <v>3039</v>
      </c>
      <c r="H984" s="69" t="s">
        <v>18</v>
      </c>
      <c r="I984" s="51">
        <v>42920</v>
      </c>
      <c r="J984" s="128">
        <f>IF(H984="ครูผู้ช่วย",VLOOKUP(I984,[1]แผ่น1!$C$17:$E$18,3,TRUE),IF(H984="คศ.1",VLOOKUP(I984,[1]แผ่น1!$C$14:$E$15,3,TRUE),IF(H984="คศ.2",VLOOKUP(I984,[1]แผ่น1!$C$11:$E$12,3,TRUE),IF(H984="คศ.3",VLOOKUP(I984,[1]แผ่น1!$C$8:$E$9,3,TRUE),IF(H984="คศ.4",VLOOKUP(I984,[1]แผ่น1!$C$5:$E$6,3,TRUE),IF(H984="คศ.5",VLOOKUP(I984,[1]แผ่น1!$C$2:$E$3,3,TRUE),IF(H984="คศ.2(1)",VLOOKUP(I984,[1]แผ่น1!$C$14:$E$15,3,TRUE),IF(H984="คศ.3(2)",VLOOKUP(I984,[1]แผ่น1!$C$11:$E$12,3,TRUE),IF(H984="คศ.4(3)",VLOOKUP(I984,[1]แผ่น1!$C$8:$E$9,3,TRUE),IF(H984="คศ.5(4)",VLOOKUP(I984,[1]แผ่น1!$C$5:$E$6,3,TRUE),0))))))))))</f>
        <v>49330</v>
      </c>
      <c r="L984" s="91">
        <f t="shared" si="85"/>
        <v>0</v>
      </c>
      <c r="M984" s="92">
        <f t="shared" si="86"/>
        <v>0</v>
      </c>
      <c r="N984" s="90">
        <f t="shared" si="87"/>
        <v>42920</v>
      </c>
      <c r="O984" s="93">
        <v>69040</v>
      </c>
      <c r="P984" s="89">
        <f t="shared" si="88"/>
        <v>42920</v>
      </c>
      <c r="Q984" s="89">
        <f t="shared" si="89"/>
        <v>0</v>
      </c>
      <c r="R984" s="315"/>
      <c r="S984" s="316"/>
      <c r="T984" s="70">
        <v>7</v>
      </c>
      <c r="U984" s="318"/>
    </row>
    <row r="985" spans="1:21">
      <c r="A985" s="317">
        <v>975</v>
      </c>
      <c r="B985" s="68" t="s">
        <v>2781</v>
      </c>
      <c r="C985" s="65" t="s">
        <v>12</v>
      </c>
      <c r="D985" s="66" t="s">
        <v>3040</v>
      </c>
      <c r="E985" s="67" t="s">
        <v>3041</v>
      </c>
      <c r="F985" s="68" t="s">
        <v>100</v>
      </c>
      <c r="G985" s="13" t="s">
        <v>3042</v>
      </c>
      <c r="H985" s="69" t="s">
        <v>34</v>
      </c>
      <c r="I985" s="51">
        <v>39540</v>
      </c>
      <c r="J985" s="128">
        <f>IF(H985="ครูผู้ช่วย",VLOOKUP(I985,[1]แผ่น1!$C$17:$E$18,3,TRUE),IF(H985="คศ.1",VLOOKUP(I985,[1]แผ่น1!$C$14:$E$15,3,TRUE),IF(H985="คศ.2",VLOOKUP(I985,[1]แผ่น1!$C$11:$E$12,3,TRUE),IF(H985="คศ.3",VLOOKUP(I985,[1]แผ่น1!$C$8:$E$9,3,TRUE),IF(H985="คศ.4",VLOOKUP(I985,[1]แผ่น1!$C$5:$E$6,3,TRUE),IF(H985="คศ.5",VLOOKUP(I985,[1]แผ่น1!$C$2:$E$3,3,TRUE),IF(H985="คศ.2(1)",VLOOKUP(I985,[1]แผ่น1!$C$14:$E$15,3,TRUE),IF(H985="คศ.3(2)",VLOOKUP(I985,[1]แผ่น1!$C$11:$E$12,3,TRUE),IF(H985="คศ.4(3)",VLOOKUP(I985,[1]แผ่น1!$C$8:$E$9,3,TRUE),IF(H985="คศ.5(4)",VLOOKUP(I985,[1]แผ่น1!$C$5:$E$6,3,TRUE),0))))))))))</f>
        <v>35270</v>
      </c>
      <c r="L985" s="91">
        <f t="shared" si="85"/>
        <v>0</v>
      </c>
      <c r="M985" s="92">
        <f t="shared" si="86"/>
        <v>0</v>
      </c>
      <c r="N985" s="90">
        <f t="shared" si="87"/>
        <v>39540</v>
      </c>
      <c r="O985" s="93">
        <v>58390</v>
      </c>
      <c r="P985" s="89">
        <f t="shared" si="88"/>
        <v>39540</v>
      </c>
      <c r="Q985" s="89">
        <f t="shared" si="89"/>
        <v>0</v>
      </c>
      <c r="R985" s="315"/>
      <c r="S985" s="316"/>
      <c r="T985" s="70">
        <v>7</v>
      </c>
      <c r="U985" s="318"/>
    </row>
    <row r="986" spans="1:21">
      <c r="A986" s="317">
        <v>976</v>
      </c>
      <c r="B986" s="68" t="s">
        <v>2781</v>
      </c>
      <c r="C986" s="65" t="s">
        <v>12</v>
      </c>
      <c r="D986" s="66" t="s">
        <v>3043</v>
      </c>
      <c r="E986" s="67" t="s">
        <v>2973</v>
      </c>
      <c r="F986" s="68" t="s">
        <v>100</v>
      </c>
      <c r="G986" s="13" t="s">
        <v>3044</v>
      </c>
      <c r="H986" s="69" t="s">
        <v>18</v>
      </c>
      <c r="I986" s="51">
        <v>44070</v>
      </c>
      <c r="J986" s="128">
        <f>IF(H986="ครูผู้ช่วย",VLOOKUP(I986,[1]แผ่น1!$C$17:$E$18,3,TRUE),IF(H986="คศ.1",VLOOKUP(I986,[1]แผ่น1!$C$14:$E$15,3,TRUE),IF(H986="คศ.2",VLOOKUP(I986,[1]แผ่น1!$C$11:$E$12,3,TRUE),IF(H986="คศ.3",VLOOKUP(I986,[1]แผ่น1!$C$8:$E$9,3,TRUE),IF(H986="คศ.4",VLOOKUP(I986,[1]แผ่น1!$C$5:$E$6,3,TRUE),IF(H986="คศ.5",VLOOKUP(I986,[1]แผ่น1!$C$2:$E$3,3,TRUE),IF(H986="คศ.2(1)",VLOOKUP(I986,[1]แผ่น1!$C$14:$E$15,3,TRUE),IF(H986="คศ.3(2)",VLOOKUP(I986,[1]แผ่น1!$C$11:$E$12,3,TRUE),IF(H986="คศ.4(3)",VLOOKUP(I986,[1]แผ่น1!$C$8:$E$9,3,TRUE),IF(H986="คศ.5(4)",VLOOKUP(I986,[1]แผ่น1!$C$5:$E$6,3,TRUE),0))))))))))</f>
        <v>49330</v>
      </c>
      <c r="L986" s="91">
        <f t="shared" si="85"/>
        <v>0</v>
      </c>
      <c r="M986" s="92">
        <f t="shared" si="86"/>
        <v>0</v>
      </c>
      <c r="N986" s="90">
        <f t="shared" si="87"/>
        <v>44070</v>
      </c>
      <c r="O986" s="93">
        <v>69040</v>
      </c>
      <c r="P986" s="89">
        <f t="shared" si="88"/>
        <v>44070</v>
      </c>
      <c r="Q986" s="89">
        <f t="shared" si="89"/>
        <v>0</v>
      </c>
      <c r="R986" s="315"/>
      <c r="S986" s="316"/>
      <c r="T986" s="70">
        <v>7</v>
      </c>
      <c r="U986" s="318"/>
    </row>
    <row r="987" spans="1:21">
      <c r="A987" s="317">
        <v>977</v>
      </c>
      <c r="B987" s="68" t="s">
        <v>2781</v>
      </c>
      <c r="C987" s="65" t="s">
        <v>12</v>
      </c>
      <c r="D987" s="66" t="s">
        <v>3045</v>
      </c>
      <c r="E987" s="67" t="s">
        <v>3046</v>
      </c>
      <c r="F987" s="68" t="s">
        <v>100</v>
      </c>
      <c r="G987" s="13" t="s">
        <v>3047</v>
      </c>
      <c r="H987" s="69" t="s">
        <v>18</v>
      </c>
      <c r="I987" s="51">
        <v>49330</v>
      </c>
      <c r="J987" s="128">
        <f>IF(H987="ครูผู้ช่วย",VLOOKUP(I987,[1]แผ่น1!$C$17:$E$18,3,TRUE),IF(H987="คศ.1",VLOOKUP(I987,[1]แผ่น1!$C$14:$E$15,3,TRUE),IF(H987="คศ.2",VLOOKUP(I987,[1]แผ่น1!$C$11:$E$12,3,TRUE),IF(H987="คศ.3",VLOOKUP(I987,[1]แผ่น1!$C$8:$E$9,3,TRUE),IF(H987="คศ.4",VLOOKUP(I987,[1]แผ่น1!$C$5:$E$6,3,TRUE),IF(H987="คศ.5",VLOOKUP(I987,[1]แผ่น1!$C$2:$E$3,3,TRUE),IF(H987="คศ.2(1)",VLOOKUP(I987,[1]แผ่น1!$C$14:$E$15,3,TRUE),IF(H987="คศ.3(2)",VLOOKUP(I987,[1]แผ่น1!$C$11:$E$12,3,TRUE),IF(H987="คศ.4(3)",VLOOKUP(I987,[1]แผ่น1!$C$8:$E$9,3,TRUE),IF(H987="คศ.5(4)",VLOOKUP(I987,[1]แผ่น1!$C$5:$E$6,3,TRUE),0))))))))))</f>
        <v>49330</v>
      </c>
      <c r="L987" s="91">
        <f t="shared" si="85"/>
        <v>0</v>
      </c>
      <c r="M987" s="92">
        <f t="shared" si="86"/>
        <v>0</v>
      </c>
      <c r="N987" s="90">
        <f t="shared" si="87"/>
        <v>49330</v>
      </c>
      <c r="O987" s="93">
        <v>69040</v>
      </c>
      <c r="P987" s="89">
        <f t="shared" si="88"/>
        <v>49330</v>
      </c>
      <c r="Q987" s="89">
        <f t="shared" si="89"/>
        <v>0</v>
      </c>
      <c r="R987" s="315"/>
      <c r="S987" s="316"/>
      <c r="T987" s="70">
        <v>7</v>
      </c>
      <c r="U987" s="318"/>
    </row>
    <row r="988" spans="1:21">
      <c r="A988" s="317">
        <v>978</v>
      </c>
      <c r="B988" s="68" t="s">
        <v>2781</v>
      </c>
      <c r="C988" s="65" t="s">
        <v>12</v>
      </c>
      <c r="D988" s="66" t="s">
        <v>1704</v>
      </c>
      <c r="E988" s="67" t="s">
        <v>3048</v>
      </c>
      <c r="F988" s="68" t="s">
        <v>100</v>
      </c>
      <c r="G988" s="13" t="s">
        <v>3049</v>
      </c>
      <c r="H988" s="69" t="s">
        <v>18</v>
      </c>
      <c r="I988" s="51">
        <v>64860</v>
      </c>
      <c r="J988" s="128">
        <f>IF(H988="ครูผู้ช่วย",VLOOKUP(I988,[1]แผ่น1!$C$17:$E$18,3,TRUE),IF(H988="คศ.1",VLOOKUP(I988,[1]แผ่น1!$C$14:$E$15,3,TRUE),IF(H988="คศ.2",VLOOKUP(I988,[1]แผ่น1!$C$11:$E$12,3,TRUE),IF(H988="คศ.3",VLOOKUP(I988,[1]แผ่น1!$C$8:$E$9,3,TRUE),IF(H988="คศ.4",VLOOKUP(I988,[1]แผ่น1!$C$5:$E$6,3,TRUE),IF(H988="คศ.5",VLOOKUP(I988,[1]แผ่น1!$C$2:$E$3,3,TRUE),IF(H988="คศ.2(1)",VLOOKUP(I988,[1]แผ่น1!$C$14:$E$15,3,TRUE),IF(H988="คศ.3(2)",VLOOKUP(I988,[1]แผ่น1!$C$11:$E$12,3,TRUE),IF(H988="คศ.4(3)",VLOOKUP(I988,[1]แผ่น1!$C$8:$E$9,3,TRUE),IF(H988="คศ.5(4)",VLOOKUP(I988,[1]แผ่น1!$C$5:$E$6,3,TRUE),0))))))))))</f>
        <v>49330</v>
      </c>
      <c r="L988" s="91">
        <f t="shared" si="85"/>
        <v>0</v>
      </c>
      <c r="M988" s="92">
        <f t="shared" si="86"/>
        <v>0</v>
      </c>
      <c r="N988" s="90">
        <f t="shared" si="87"/>
        <v>64860</v>
      </c>
      <c r="O988" s="93">
        <v>69040</v>
      </c>
      <c r="P988" s="89">
        <f t="shared" si="88"/>
        <v>64860</v>
      </c>
      <c r="Q988" s="89">
        <f t="shared" si="89"/>
        <v>0</v>
      </c>
      <c r="R988" s="315"/>
      <c r="S988" s="316"/>
      <c r="T988" s="70">
        <v>7</v>
      </c>
      <c r="U988" s="318"/>
    </row>
    <row r="989" spans="1:21">
      <c r="A989" s="317">
        <v>979</v>
      </c>
      <c r="B989" s="68" t="s">
        <v>2781</v>
      </c>
      <c r="C989" s="65" t="s">
        <v>12</v>
      </c>
      <c r="D989" s="66" t="s">
        <v>3050</v>
      </c>
      <c r="E989" s="67" t="s">
        <v>3051</v>
      </c>
      <c r="F989" s="68" t="s">
        <v>100</v>
      </c>
      <c r="G989" s="13" t="s">
        <v>3052</v>
      </c>
      <c r="H989" s="69" t="s">
        <v>18</v>
      </c>
      <c r="I989" s="51">
        <v>59250</v>
      </c>
      <c r="J989" s="128">
        <f>IF(H989="ครูผู้ช่วย",VLOOKUP(I989,[1]แผ่น1!$C$17:$E$18,3,TRUE),IF(H989="คศ.1",VLOOKUP(I989,[1]แผ่น1!$C$14:$E$15,3,TRUE),IF(H989="คศ.2",VLOOKUP(I989,[1]แผ่น1!$C$11:$E$12,3,TRUE),IF(H989="คศ.3",VLOOKUP(I989,[1]แผ่น1!$C$8:$E$9,3,TRUE),IF(H989="คศ.4",VLOOKUP(I989,[1]แผ่น1!$C$5:$E$6,3,TRUE),IF(H989="คศ.5",VLOOKUP(I989,[1]แผ่น1!$C$2:$E$3,3,TRUE),IF(H989="คศ.2(1)",VLOOKUP(I989,[1]แผ่น1!$C$14:$E$15,3,TRUE),IF(H989="คศ.3(2)",VLOOKUP(I989,[1]แผ่น1!$C$11:$E$12,3,TRUE),IF(H989="คศ.4(3)",VLOOKUP(I989,[1]แผ่น1!$C$8:$E$9,3,TRUE),IF(H989="คศ.5(4)",VLOOKUP(I989,[1]แผ่น1!$C$5:$E$6,3,TRUE),0))))))))))</f>
        <v>49330</v>
      </c>
      <c r="L989" s="91">
        <f t="shared" si="85"/>
        <v>0</v>
      </c>
      <c r="M989" s="92">
        <f t="shared" si="86"/>
        <v>0</v>
      </c>
      <c r="N989" s="90">
        <f t="shared" si="87"/>
        <v>59250</v>
      </c>
      <c r="O989" s="93">
        <v>69040</v>
      </c>
      <c r="P989" s="89">
        <f t="shared" si="88"/>
        <v>59250</v>
      </c>
      <c r="Q989" s="89">
        <f t="shared" si="89"/>
        <v>0</v>
      </c>
      <c r="R989" s="315"/>
      <c r="S989" s="316"/>
      <c r="T989" s="70">
        <v>7</v>
      </c>
      <c r="U989" s="318"/>
    </row>
    <row r="990" spans="1:21">
      <c r="A990" s="317">
        <v>980</v>
      </c>
      <c r="B990" s="68" t="s">
        <v>2781</v>
      </c>
      <c r="C990" s="65" t="s">
        <v>23</v>
      </c>
      <c r="D990" s="66" t="s">
        <v>3053</v>
      </c>
      <c r="E990" s="67" t="s">
        <v>3054</v>
      </c>
      <c r="F990" s="68" t="s">
        <v>100</v>
      </c>
      <c r="G990" s="13" t="s">
        <v>3055</v>
      </c>
      <c r="H990" s="69" t="s">
        <v>18</v>
      </c>
      <c r="I990" s="51">
        <v>54910</v>
      </c>
      <c r="J990" s="128">
        <f>IF(H990="ครูผู้ช่วย",VLOOKUP(I990,[1]แผ่น1!$C$17:$E$18,3,TRUE),IF(H990="คศ.1",VLOOKUP(I990,[1]แผ่น1!$C$14:$E$15,3,TRUE),IF(H990="คศ.2",VLOOKUP(I990,[1]แผ่น1!$C$11:$E$12,3,TRUE),IF(H990="คศ.3",VLOOKUP(I990,[1]แผ่น1!$C$8:$E$9,3,TRUE),IF(H990="คศ.4",VLOOKUP(I990,[1]แผ่น1!$C$5:$E$6,3,TRUE),IF(H990="คศ.5",VLOOKUP(I990,[1]แผ่น1!$C$2:$E$3,3,TRUE),IF(H990="คศ.2(1)",VLOOKUP(I990,[1]แผ่น1!$C$14:$E$15,3,TRUE),IF(H990="คศ.3(2)",VLOOKUP(I990,[1]แผ่น1!$C$11:$E$12,3,TRUE),IF(H990="คศ.4(3)",VLOOKUP(I990,[1]แผ่น1!$C$8:$E$9,3,TRUE),IF(H990="คศ.5(4)",VLOOKUP(I990,[1]แผ่น1!$C$5:$E$6,3,TRUE),0))))))))))</f>
        <v>49330</v>
      </c>
      <c r="L990" s="91">
        <f t="shared" si="85"/>
        <v>0</v>
      </c>
      <c r="M990" s="92">
        <f t="shared" si="86"/>
        <v>0</v>
      </c>
      <c r="N990" s="90">
        <f t="shared" si="87"/>
        <v>54910</v>
      </c>
      <c r="O990" s="93">
        <v>69040</v>
      </c>
      <c r="P990" s="89">
        <f t="shared" si="88"/>
        <v>54910</v>
      </c>
      <c r="Q990" s="89">
        <f t="shared" si="89"/>
        <v>0</v>
      </c>
      <c r="R990" s="315"/>
      <c r="S990" s="316"/>
      <c r="T990" s="70">
        <v>7</v>
      </c>
      <c r="U990" s="318"/>
    </row>
    <row r="991" spans="1:21">
      <c r="A991" s="317">
        <v>981</v>
      </c>
      <c r="B991" s="68" t="s">
        <v>2781</v>
      </c>
      <c r="C991" s="65" t="s">
        <v>12</v>
      </c>
      <c r="D991" s="66" t="s">
        <v>1622</v>
      </c>
      <c r="E991" s="67" t="s">
        <v>3056</v>
      </c>
      <c r="F991" s="68" t="s">
        <v>100</v>
      </c>
      <c r="G991" s="13" t="s">
        <v>3057</v>
      </c>
      <c r="H991" s="69" t="s">
        <v>18</v>
      </c>
      <c r="I991" s="51">
        <v>30520</v>
      </c>
      <c r="J991" s="128">
        <f>IF(H991="ครูผู้ช่วย",VLOOKUP(I991,[1]แผ่น1!$C$17:$E$18,3,TRUE),IF(H991="คศ.1",VLOOKUP(I991,[1]แผ่น1!$C$14:$E$15,3,TRUE),IF(H991="คศ.2",VLOOKUP(I991,[1]แผ่น1!$C$11:$E$12,3,TRUE),IF(H991="คศ.3",VLOOKUP(I991,[1]แผ่น1!$C$8:$E$9,3,TRUE),IF(H991="คศ.4",VLOOKUP(I991,[1]แผ่น1!$C$5:$E$6,3,TRUE),IF(H991="คศ.5",VLOOKUP(I991,[1]แผ่น1!$C$2:$E$3,3,TRUE),IF(H991="คศ.2(1)",VLOOKUP(I991,[1]แผ่น1!$C$14:$E$15,3,TRUE),IF(H991="คศ.3(2)",VLOOKUP(I991,[1]แผ่น1!$C$11:$E$12,3,TRUE),IF(H991="คศ.4(3)",VLOOKUP(I991,[1]แผ่น1!$C$8:$E$9,3,TRUE),IF(H991="คศ.5(4)",VLOOKUP(I991,[1]แผ่น1!$C$5:$E$6,3,TRUE),0))))))))))</f>
        <v>37200</v>
      </c>
      <c r="L991" s="91">
        <f t="shared" si="85"/>
        <v>0</v>
      </c>
      <c r="M991" s="92">
        <f t="shared" si="86"/>
        <v>0</v>
      </c>
      <c r="N991" s="90">
        <f t="shared" si="87"/>
        <v>30520</v>
      </c>
      <c r="O991" s="93">
        <v>69040</v>
      </c>
      <c r="P991" s="89">
        <f t="shared" si="88"/>
        <v>30520</v>
      </c>
      <c r="Q991" s="89">
        <f t="shared" si="89"/>
        <v>0</v>
      </c>
      <c r="R991" s="315"/>
      <c r="S991" s="316"/>
      <c r="T991" s="70">
        <v>7</v>
      </c>
      <c r="U991" s="318"/>
    </row>
    <row r="992" spans="1:21">
      <c r="A992" s="317">
        <v>982</v>
      </c>
      <c r="B992" s="68" t="s">
        <v>2781</v>
      </c>
      <c r="C992" s="65" t="s">
        <v>12</v>
      </c>
      <c r="D992" s="66" t="s">
        <v>3058</v>
      </c>
      <c r="E992" s="67" t="s">
        <v>650</v>
      </c>
      <c r="F992" s="68" t="s">
        <v>100</v>
      </c>
      <c r="G992" s="13" t="s">
        <v>3059</v>
      </c>
      <c r="H992" s="69" t="s">
        <v>34</v>
      </c>
      <c r="I992" s="51">
        <v>29100</v>
      </c>
      <c r="J992" s="128">
        <f>IF(H992="ครูผู้ช่วย",VLOOKUP(I992,[1]แผ่น1!$C$17:$E$18,3,TRUE),IF(H992="คศ.1",VLOOKUP(I992,[1]แผ่น1!$C$14:$E$15,3,TRUE),IF(H992="คศ.2",VLOOKUP(I992,[1]แผ่น1!$C$11:$E$12,3,TRUE),IF(H992="คศ.3",VLOOKUP(I992,[1]แผ่น1!$C$8:$E$9,3,TRUE),IF(H992="คศ.4",VLOOKUP(I992,[1]แผ่น1!$C$5:$E$6,3,TRUE),IF(H992="คศ.5",VLOOKUP(I992,[1]แผ่น1!$C$2:$E$3,3,TRUE),IF(H992="คศ.2(1)",VLOOKUP(I992,[1]แผ่น1!$C$14:$E$15,3,TRUE),IF(H992="คศ.3(2)",VLOOKUP(I992,[1]แผ่น1!$C$11:$E$12,3,TRUE),IF(H992="คศ.4(3)",VLOOKUP(I992,[1]แผ่น1!$C$8:$E$9,3,TRUE),IF(H992="คศ.5(4)",VLOOKUP(I992,[1]แผ่น1!$C$5:$E$6,3,TRUE),0))))))))))</f>
        <v>30200</v>
      </c>
      <c r="L992" s="91">
        <f t="shared" si="85"/>
        <v>0</v>
      </c>
      <c r="M992" s="92">
        <f t="shared" si="86"/>
        <v>0</v>
      </c>
      <c r="N992" s="90">
        <f t="shared" si="87"/>
        <v>29100</v>
      </c>
      <c r="O992" s="93">
        <v>58390</v>
      </c>
      <c r="P992" s="89">
        <f t="shared" si="88"/>
        <v>29100</v>
      </c>
      <c r="Q992" s="89">
        <f t="shared" si="89"/>
        <v>0</v>
      </c>
      <c r="R992" s="315"/>
      <c r="S992" s="316"/>
      <c r="T992" s="70">
        <v>7</v>
      </c>
      <c r="U992" s="318"/>
    </row>
    <row r="993" spans="1:21">
      <c r="A993" s="317">
        <v>983</v>
      </c>
      <c r="B993" s="68" t="s">
        <v>2781</v>
      </c>
      <c r="C993" s="65" t="s">
        <v>12</v>
      </c>
      <c r="D993" s="66" t="s">
        <v>3060</v>
      </c>
      <c r="E993" s="67" t="s">
        <v>3061</v>
      </c>
      <c r="F993" s="68" t="s">
        <v>100</v>
      </c>
      <c r="G993" s="13" t="s">
        <v>3062</v>
      </c>
      <c r="H993" s="69" t="s">
        <v>18</v>
      </c>
      <c r="I993" s="51">
        <v>33590</v>
      </c>
      <c r="J993" s="128">
        <f>IF(H993="ครูผู้ช่วย",VLOOKUP(I993,[1]แผ่น1!$C$17:$E$18,3,TRUE),IF(H993="คศ.1",VLOOKUP(I993,[1]แผ่น1!$C$14:$E$15,3,TRUE),IF(H993="คศ.2",VLOOKUP(I993,[1]แผ่น1!$C$11:$E$12,3,TRUE),IF(H993="คศ.3",VLOOKUP(I993,[1]แผ่น1!$C$8:$E$9,3,TRUE),IF(H993="คศ.4",VLOOKUP(I993,[1]แผ่น1!$C$5:$E$6,3,TRUE),IF(H993="คศ.5",VLOOKUP(I993,[1]แผ่น1!$C$2:$E$3,3,TRUE),IF(H993="คศ.2(1)",VLOOKUP(I993,[1]แผ่น1!$C$14:$E$15,3,TRUE),IF(H993="คศ.3(2)",VLOOKUP(I993,[1]แผ่น1!$C$11:$E$12,3,TRUE),IF(H993="คศ.4(3)",VLOOKUP(I993,[1]แผ่น1!$C$8:$E$9,3,TRUE),IF(H993="คศ.5(4)",VLOOKUP(I993,[1]แผ่น1!$C$5:$E$6,3,TRUE),0))))))))))</f>
        <v>37200</v>
      </c>
      <c r="L993" s="91">
        <f t="shared" si="85"/>
        <v>0</v>
      </c>
      <c r="M993" s="92">
        <f t="shared" si="86"/>
        <v>0</v>
      </c>
      <c r="N993" s="90">
        <f t="shared" si="87"/>
        <v>33590</v>
      </c>
      <c r="O993" s="93">
        <v>69040</v>
      </c>
      <c r="P993" s="89">
        <f t="shared" si="88"/>
        <v>33590</v>
      </c>
      <c r="Q993" s="89">
        <f t="shared" si="89"/>
        <v>0</v>
      </c>
      <c r="R993" s="315"/>
      <c r="S993" s="316"/>
      <c r="T993" s="70">
        <v>7</v>
      </c>
      <c r="U993" s="318"/>
    </row>
    <row r="994" spans="1:21">
      <c r="A994" s="317">
        <v>984</v>
      </c>
      <c r="B994" s="68" t="s">
        <v>2781</v>
      </c>
      <c r="C994" s="65" t="s">
        <v>12</v>
      </c>
      <c r="D994" s="66" t="s">
        <v>1279</v>
      </c>
      <c r="E994" s="67" t="s">
        <v>3063</v>
      </c>
      <c r="F994" s="68" t="s">
        <v>100</v>
      </c>
      <c r="G994" s="13" t="s">
        <v>3064</v>
      </c>
      <c r="H994" s="69" t="s">
        <v>34</v>
      </c>
      <c r="I994" s="51">
        <v>29680</v>
      </c>
      <c r="J994" s="128">
        <f>IF(H994="ครูผู้ช่วย",VLOOKUP(I994,[1]แผ่น1!$C$17:$E$18,3,TRUE),IF(H994="คศ.1",VLOOKUP(I994,[1]แผ่น1!$C$14:$E$15,3,TRUE),IF(H994="คศ.2",VLOOKUP(I994,[1]แผ่น1!$C$11:$E$12,3,TRUE),IF(H994="คศ.3",VLOOKUP(I994,[1]แผ่น1!$C$8:$E$9,3,TRUE),IF(H994="คศ.4",VLOOKUP(I994,[1]แผ่น1!$C$5:$E$6,3,TRUE),IF(H994="คศ.5",VLOOKUP(I994,[1]แผ่น1!$C$2:$E$3,3,TRUE),IF(H994="คศ.2(1)",VLOOKUP(I994,[1]แผ่น1!$C$14:$E$15,3,TRUE),IF(H994="คศ.3(2)",VLOOKUP(I994,[1]แผ่น1!$C$11:$E$12,3,TRUE),IF(H994="คศ.4(3)",VLOOKUP(I994,[1]แผ่น1!$C$8:$E$9,3,TRUE),IF(H994="คศ.5(4)",VLOOKUP(I994,[1]แผ่น1!$C$5:$E$6,3,TRUE),0))))))))))</f>
        <v>30200</v>
      </c>
      <c r="L994" s="91">
        <f t="shared" si="85"/>
        <v>0</v>
      </c>
      <c r="M994" s="92">
        <f t="shared" si="86"/>
        <v>0</v>
      </c>
      <c r="N994" s="90">
        <f t="shared" si="87"/>
        <v>29680</v>
      </c>
      <c r="O994" s="93">
        <v>58390</v>
      </c>
      <c r="P994" s="89">
        <f t="shared" si="88"/>
        <v>29680</v>
      </c>
      <c r="Q994" s="89">
        <f t="shared" si="89"/>
        <v>0</v>
      </c>
      <c r="R994" s="315"/>
      <c r="S994" s="316"/>
      <c r="T994" s="70">
        <v>7</v>
      </c>
      <c r="U994" s="318"/>
    </row>
    <row r="995" spans="1:21">
      <c r="A995" s="317">
        <v>985</v>
      </c>
      <c r="B995" s="68" t="s">
        <v>2781</v>
      </c>
      <c r="C995" s="65" t="s">
        <v>12</v>
      </c>
      <c r="D995" s="66" t="s">
        <v>3065</v>
      </c>
      <c r="E995" s="67" t="s">
        <v>3066</v>
      </c>
      <c r="F995" s="68" t="s">
        <v>100</v>
      </c>
      <c r="G995" s="13" t="s">
        <v>3067</v>
      </c>
      <c r="H995" s="69" t="s">
        <v>18</v>
      </c>
      <c r="I995" s="51">
        <v>42970</v>
      </c>
      <c r="J995" s="128">
        <f>IF(H995="ครูผู้ช่วย",VLOOKUP(I995,[1]แผ่น1!$C$17:$E$18,3,TRUE),IF(H995="คศ.1",VLOOKUP(I995,[1]แผ่น1!$C$14:$E$15,3,TRUE),IF(H995="คศ.2",VLOOKUP(I995,[1]แผ่น1!$C$11:$E$12,3,TRUE),IF(H995="คศ.3",VLOOKUP(I995,[1]แผ่น1!$C$8:$E$9,3,TRUE),IF(H995="คศ.4",VLOOKUP(I995,[1]แผ่น1!$C$5:$E$6,3,TRUE),IF(H995="คศ.5",VLOOKUP(I995,[1]แผ่น1!$C$2:$E$3,3,TRUE),IF(H995="คศ.2(1)",VLOOKUP(I995,[1]แผ่น1!$C$14:$E$15,3,TRUE),IF(H995="คศ.3(2)",VLOOKUP(I995,[1]แผ่น1!$C$11:$E$12,3,TRUE),IF(H995="คศ.4(3)",VLOOKUP(I995,[1]แผ่น1!$C$8:$E$9,3,TRUE),IF(H995="คศ.5(4)",VLOOKUP(I995,[1]แผ่น1!$C$5:$E$6,3,TRUE),0))))))))))</f>
        <v>49330</v>
      </c>
      <c r="L995" s="91">
        <f t="shared" si="85"/>
        <v>0</v>
      </c>
      <c r="M995" s="92">
        <f t="shared" si="86"/>
        <v>0</v>
      </c>
      <c r="N995" s="90">
        <f t="shared" si="87"/>
        <v>42970</v>
      </c>
      <c r="O995" s="93">
        <v>69040</v>
      </c>
      <c r="P995" s="89">
        <f t="shared" si="88"/>
        <v>42970</v>
      </c>
      <c r="Q995" s="89">
        <f t="shared" si="89"/>
        <v>0</v>
      </c>
      <c r="R995" s="315"/>
      <c r="S995" s="316"/>
      <c r="T995" s="70">
        <v>7</v>
      </c>
      <c r="U995" s="318"/>
    </row>
    <row r="996" spans="1:21">
      <c r="A996" s="317">
        <v>986</v>
      </c>
      <c r="B996" s="68" t="s">
        <v>2781</v>
      </c>
      <c r="C996" s="65" t="s">
        <v>12</v>
      </c>
      <c r="D996" s="66" t="s">
        <v>3068</v>
      </c>
      <c r="E996" s="67" t="s">
        <v>3069</v>
      </c>
      <c r="F996" s="68" t="s">
        <v>100</v>
      </c>
      <c r="G996" s="13" t="s">
        <v>3070</v>
      </c>
      <c r="H996" s="69" t="s">
        <v>18</v>
      </c>
      <c r="I996" s="51">
        <v>39870</v>
      </c>
      <c r="J996" s="128">
        <f>IF(H996="ครูผู้ช่วย",VLOOKUP(I996,[1]แผ่น1!$C$17:$E$18,3,TRUE),IF(H996="คศ.1",VLOOKUP(I996,[1]แผ่น1!$C$14:$E$15,3,TRUE),IF(H996="คศ.2",VLOOKUP(I996,[1]แผ่น1!$C$11:$E$12,3,TRUE),IF(H996="คศ.3",VLOOKUP(I996,[1]แผ่น1!$C$8:$E$9,3,TRUE),IF(H996="คศ.4",VLOOKUP(I996,[1]แผ่น1!$C$5:$E$6,3,TRUE),IF(H996="คศ.5",VLOOKUP(I996,[1]แผ่น1!$C$2:$E$3,3,TRUE),IF(H996="คศ.2(1)",VLOOKUP(I996,[1]แผ่น1!$C$14:$E$15,3,TRUE),IF(H996="คศ.3(2)",VLOOKUP(I996,[1]แผ่น1!$C$11:$E$12,3,TRUE),IF(H996="คศ.4(3)",VLOOKUP(I996,[1]แผ่น1!$C$8:$E$9,3,TRUE),IF(H996="คศ.5(4)",VLOOKUP(I996,[1]แผ่น1!$C$5:$E$6,3,TRUE),0))))))))))</f>
        <v>37200</v>
      </c>
      <c r="L996" s="91">
        <f t="shared" si="85"/>
        <v>0</v>
      </c>
      <c r="M996" s="92">
        <f t="shared" si="86"/>
        <v>0</v>
      </c>
      <c r="N996" s="90">
        <f t="shared" si="87"/>
        <v>39870</v>
      </c>
      <c r="O996" s="93">
        <v>69040</v>
      </c>
      <c r="P996" s="89">
        <f t="shared" si="88"/>
        <v>39870</v>
      </c>
      <c r="Q996" s="89">
        <f t="shared" si="89"/>
        <v>0</v>
      </c>
      <c r="R996" s="315"/>
      <c r="S996" s="316"/>
      <c r="T996" s="70">
        <v>7</v>
      </c>
      <c r="U996" s="318"/>
    </row>
    <row r="997" spans="1:21">
      <c r="A997" s="317">
        <v>987</v>
      </c>
      <c r="B997" s="68" t="s">
        <v>3072</v>
      </c>
      <c r="C997" s="65" t="s">
        <v>12</v>
      </c>
      <c r="D997" s="66" t="s">
        <v>3074</v>
      </c>
      <c r="E997" s="67" t="s">
        <v>3075</v>
      </c>
      <c r="F997" s="68" t="s">
        <v>100</v>
      </c>
      <c r="G997" s="19">
        <v>905</v>
      </c>
      <c r="H997" s="69" t="s">
        <v>98</v>
      </c>
      <c r="I997" s="51">
        <v>21600</v>
      </c>
      <c r="J997" s="128">
        <f>IF(H997="ครูผู้ช่วย",VLOOKUP(I997,[1]แผ่น1!$C$17:$E$18,3,TRUE),IF(H997="คศ.1",VLOOKUP(I997,[1]แผ่น1!$C$14:$E$15,3,TRUE),IF(H997="คศ.2",VLOOKUP(I997,[1]แผ่น1!$C$11:$E$12,3,TRUE),IF(H997="คศ.3",VLOOKUP(I997,[1]แผ่น1!$C$8:$E$9,3,TRUE),IF(H997="คศ.4",VLOOKUP(I997,[1]แผ่น1!$C$5:$E$6,3,TRUE),IF(H997="คศ.5",VLOOKUP(I997,[1]แผ่น1!$C$2:$E$3,3,TRUE),IF(H997="คศ.2(1)",VLOOKUP(I997,[1]แผ่น1!$C$14:$E$15,3,TRUE),IF(H997="คศ.3(2)",VLOOKUP(I997,[1]แผ่น1!$C$11:$E$12,3,TRUE),IF(H997="คศ.4(3)",VLOOKUP(I997,[1]แผ่น1!$C$8:$E$9,3,TRUE),IF(H997="คศ.5(4)",VLOOKUP(I997,[1]แผ่น1!$C$5:$E$6,3,TRUE),0))))))))))</f>
        <v>22780</v>
      </c>
      <c r="L997" s="91">
        <f t="shared" si="85"/>
        <v>0</v>
      </c>
      <c r="M997" s="92">
        <f t="shared" si="86"/>
        <v>0</v>
      </c>
      <c r="N997" s="90">
        <f t="shared" si="87"/>
        <v>21600</v>
      </c>
      <c r="O997" s="93">
        <v>41620</v>
      </c>
      <c r="P997" s="89">
        <f t="shared" si="88"/>
        <v>21600</v>
      </c>
      <c r="Q997" s="89">
        <f t="shared" si="89"/>
        <v>0</v>
      </c>
      <c r="R997" s="315"/>
      <c r="S997" s="316"/>
      <c r="T997" s="70">
        <v>8</v>
      </c>
      <c r="U997" s="318"/>
    </row>
    <row r="998" spans="1:21">
      <c r="A998" s="317">
        <v>988</v>
      </c>
      <c r="B998" s="68" t="s">
        <v>3072</v>
      </c>
      <c r="C998" s="65" t="s">
        <v>12</v>
      </c>
      <c r="D998" s="66" t="s">
        <v>3076</v>
      </c>
      <c r="E998" s="67" t="s">
        <v>3077</v>
      </c>
      <c r="F998" s="68" t="s">
        <v>100</v>
      </c>
      <c r="G998" s="13" t="s">
        <v>3078</v>
      </c>
      <c r="H998" s="69" t="s">
        <v>18</v>
      </c>
      <c r="I998" s="51">
        <v>57990</v>
      </c>
      <c r="J998" s="128">
        <f>IF(H998="ครูผู้ช่วย",VLOOKUP(I998,[1]แผ่น1!$C$17:$E$18,3,TRUE),IF(H998="คศ.1",VLOOKUP(I998,[1]แผ่น1!$C$14:$E$15,3,TRUE),IF(H998="คศ.2",VLOOKUP(I998,[1]แผ่น1!$C$11:$E$12,3,TRUE),IF(H998="คศ.3",VLOOKUP(I998,[1]แผ่น1!$C$8:$E$9,3,TRUE),IF(H998="คศ.4",VLOOKUP(I998,[1]แผ่น1!$C$5:$E$6,3,TRUE),IF(H998="คศ.5",VLOOKUP(I998,[1]แผ่น1!$C$2:$E$3,3,TRUE),IF(H998="คศ.2(1)",VLOOKUP(I998,[1]แผ่น1!$C$14:$E$15,3,TRUE),IF(H998="คศ.3(2)",VLOOKUP(I998,[1]แผ่น1!$C$11:$E$12,3,TRUE),IF(H998="คศ.4(3)",VLOOKUP(I998,[1]แผ่น1!$C$8:$E$9,3,TRUE),IF(H998="คศ.5(4)",VLOOKUP(I998,[1]แผ่น1!$C$5:$E$6,3,TRUE),0))))))))))</f>
        <v>49330</v>
      </c>
      <c r="L998" s="91">
        <f t="shared" si="85"/>
        <v>0</v>
      </c>
      <c r="M998" s="92">
        <f t="shared" si="86"/>
        <v>0</v>
      </c>
      <c r="N998" s="90">
        <f t="shared" si="87"/>
        <v>57990</v>
      </c>
      <c r="O998" s="93">
        <v>69040</v>
      </c>
      <c r="P998" s="89">
        <f t="shared" si="88"/>
        <v>57990</v>
      </c>
      <c r="Q998" s="89">
        <f t="shared" si="89"/>
        <v>0</v>
      </c>
      <c r="R998" s="315"/>
      <c r="S998" s="316"/>
      <c r="T998" s="70">
        <v>8</v>
      </c>
      <c r="U998" s="318"/>
    </row>
    <row r="999" spans="1:21">
      <c r="A999" s="317">
        <v>989</v>
      </c>
      <c r="B999" s="68" t="s">
        <v>3072</v>
      </c>
      <c r="C999" s="65" t="s">
        <v>19</v>
      </c>
      <c r="D999" s="66" t="s">
        <v>3079</v>
      </c>
      <c r="E999" s="67" t="s">
        <v>3080</v>
      </c>
      <c r="F999" s="68" t="s">
        <v>100</v>
      </c>
      <c r="G999" s="13" t="s">
        <v>3081</v>
      </c>
      <c r="H999" s="69" t="s">
        <v>18</v>
      </c>
      <c r="I999" s="51">
        <v>34980</v>
      </c>
      <c r="J999" s="128">
        <f>IF(H999="ครูผู้ช่วย",VLOOKUP(I999,[1]แผ่น1!$C$17:$E$18,3,TRUE),IF(H999="คศ.1",VLOOKUP(I999,[1]แผ่น1!$C$14:$E$15,3,TRUE),IF(H999="คศ.2",VLOOKUP(I999,[1]แผ่น1!$C$11:$E$12,3,TRUE),IF(H999="คศ.3",VLOOKUP(I999,[1]แผ่น1!$C$8:$E$9,3,TRUE),IF(H999="คศ.4",VLOOKUP(I999,[1]แผ่น1!$C$5:$E$6,3,TRUE),IF(H999="คศ.5",VLOOKUP(I999,[1]แผ่น1!$C$2:$E$3,3,TRUE),IF(H999="คศ.2(1)",VLOOKUP(I999,[1]แผ่น1!$C$14:$E$15,3,TRUE),IF(H999="คศ.3(2)",VLOOKUP(I999,[1]แผ่น1!$C$11:$E$12,3,TRUE),IF(H999="คศ.4(3)",VLOOKUP(I999,[1]แผ่น1!$C$8:$E$9,3,TRUE),IF(H999="คศ.5(4)",VLOOKUP(I999,[1]แผ่น1!$C$5:$E$6,3,TRUE),0))))))))))</f>
        <v>37200</v>
      </c>
      <c r="L999" s="91">
        <f t="shared" si="85"/>
        <v>0</v>
      </c>
      <c r="M999" s="92">
        <f t="shared" si="86"/>
        <v>0</v>
      </c>
      <c r="N999" s="90">
        <f t="shared" si="87"/>
        <v>34980</v>
      </c>
      <c r="O999" s="93">
        <v>69040</v>
      </c>
      <c r="P999" s="89">
        <f t="shared" si="88"/>
        <v>34980</v>
      </c>
      <c r="Q999" s="89">
        <f t="shared" si="89"/>
        <v>0</v>
      </c>
      <c r="R999" s="315"/>
      <c r="S999" s="316"/>
      <c r="T999" s="70">
        <v>8</v>
      </c>
      <c r="U999" s="318"/>
    </row>
    <row r="1000" spans="1:21">
      <c r="A1000" s="317">
        <v>990</v>
      </c>
      <c r="B1000" s="68" t="s">
        <v>3072</v>
      </c>
      <c r="C1000" s="65" t="s">
        <v>12</v>
      </c>
      <c r="D1000" s="66" t="s">
        <v>3082</v>
      </c>
      <c r="E1000" s="67" t="s">
        <v>3083</v>
      </c>
      <c r="F1000" s="68" t="s">
        <v>100</v>
      </c>
      <c r="G1000" s="13" t="s">
        <v>3084</v>
      </c>
      <c r="H1000" s="69" t="s">
        <v>98</v>
      </c>
      <c r="I1000" s="51">
        <v>22230</v>
      </c>
      <c r="J1000" s="128">
        <f>IF(H1000="ครูผู้ช่วย",VLOOKUP(I1000,[1]แผ่น1!$C$17:$E$18,3,TRUE),IF(H1000="คศ.1",VLOOKUP(I1000,[1]แผ่น1!$C$14:$E$15,3,TRUE),IF(H1000="คศ.2",VLOOKUP(I1000,[1]แผ่น1!$C$11:$E$12,3,TRUE),IF(H1000="คศ.3",VLOOKUP(I1000,[1]แผ่น1!$C$8:$E$9,3,TRUE),IF(H1000="คศ.4",VLOOKUP(I1000,[1]แผ่น1!$C$5:$E$6,3,TRUE),IF(H1000="คศ.5",VLOOKUP(I1000,[1]แผ่น1!$C$2:$E$3,3,TRUE),IF(H1000="คศ.2(1)",VLOOKUP(I1000,[1]แผ่น1!$C$14:$E$15,3,TRUE),IF(H1000="คศ.3(2)",VLOOKUP(I1000,[1]แผ่น1!$C$11:$E$12,3,TRUE),IF(H1000="คศ.4(3)",VLOOKUP(I1000,[1]แผ่น1!$C$8:$E$9,3,TRUE),IF(H1000="คศ.5(4)",VLOOKUP(I1000,[1]แผ่น1!$C$5:$E$6,3,TRUE),0))))))))))</f>
        <v>22780</v>
      </c>
      <c r="L1000" s="91">
        <f t="shared" si="85"/>
        <v>0</v>
      </c>
      <c r="M1000" s="92">
        <f t="shared" si="86"/>
        <v>0</v>
      </c>
      <c r="N1000" s="90">
        <f t="shared" si="87"/>
        <v>22230</v>
      </c>
      <c r="O1000" s="93">
        <v>41620</v>
      </c>
      <c r="P1000" s="89">
        <f t="shared" si="88"/>
        <v>22230</v>
      </c>
      <c r="Q1000" s="89">
        <f t="shared" si="89"/>
        <v>0</v>
      </c>
      <c r="R1000" s="315"/>
      <c r="S1000" s="316"/>
      <c r="T1000" s="70">
        <v>8</v>
      </c>
      <c r="U1000" s="318"/>
    </row>
    <row r="1001" spans="1:21">
      <c r="A1001" s="317">
        <v>991</v>
      </c>
      <c r="B1001" s="68" t="s">
        <v>3086</v>
      </c>
      <c r="C1001" s="65" t="s">
        <v>19</v>
      </c>
      <c r="D1001" s="66" t="s">
        <v>2522</v>
      </c>
      <c r="E1001" s="67" t="s">
        <v>3085</v>
      </c>
      <c r="F1001" s="68" t="s">
        <v>100</v>
      </c>
      <c r="G1001" s="13" t="s">
        <v>3087</v>
      </c>
      <c r="H1001" s="69" t="s">
        <v>98</v>
      </c>
      <c r="I1001" s="51">
        <v>20460</v>
      </c>
      <c r="J1001" s="128">
        <f>IF(H1001="ครูผู้ช่วย",VLOOKUP(I1001,[1]แผ่น1!$C$17:$E$18,3,TRUE),IF(H1001="คศ.1",VLOOKUP(I1001,[1]แผ่น1!$C$14:$E$15,3,TRUE),IF(H1001="คศ.2",VLOOKUP(I1001,[1]แผ่น1!$C$11:$E$12,3,TRUE),IF(H1001="คศ.3",VLOOKUP(I1001,[1]แผ่น1!$C$8:$E$9,3,TRUE),IF(H1001="คศ.4",VLOOKUP(I1001,[1]แผ่น1!$C$5:$E$6,3,TRUE),IF(H1001="คศ.5",VLOOKUP(I1001,[1]แผ่น1!$C$2:$E$3,3,TRUE),IF(H1001="คศ.2(1)",VLOOKUP(I1001,[1]แผ่น1!$C$14:$E$15,3,TRUE),IF(H1001="คศ.3(2)",VLOOKUP(I1001,[1]แผ่น1!$C$11:$E$12,3,TRUE),IF(H1001="คศ.4(3)",VLOOKUP(I1001,[1]แผ่น1!$C$8:$E$9,3,TRUE),IF(H1001="คศ.5(4)",VLOOKUP(I1001,[1]แผ่น1!$C$5:$E$6,3,TRUE),0))))))))))</f>
        <v>22780</v>
      </c>
      <c r="L1001" s="91">
        <f t="shared" si="85"/>
        <v>0</v>
      </c>
      <c r="M1001" s="92">
        <f t="shared" si="86"/>
        <v>0</v>
      </c>
      <c r="N1001" s="90">
        <f t="shared" si="87"/>
        <v>20460</v>
      </c>
      <c r="O1001" s="93">
        <v>41620</v>
      </c>
      <c r="P1001" s="89">
        <f t="shared" si="88"/>
        <v>20460</v>
      </c>
      <c r="Q1001" s="89">
        <f t="shared" si="89"/>
        <v>0</v>
      </c>
      <c r="R1001" s="315"/>
      <c r="S1001" s="316"/>
      <c r="T1001" s="70">
        <v>8</v>
      </c>
      <c r="U1001" s="318"/>
    </row>
    <row r="1002" spans="1:21">
      <c r="A1002" s="317">
        <v>992</v>
      </c>
      <c r="B1002" s="68" t="s">
        <v>3086</v>
      </c>
      <c r="C1002" s="65" t="s">
        <v>12</v>
      </c>
      <c r="D1002" s="66" t="s">
        <v>3088</v>
      </c>
      <c r="E1002" s="67" t="s">
        <v>3089</v>
      </c>
      <c r="F1002" s="68" t="s">
        <v>100</v>
      </c>
      <c r="G1002" s="13" t="s">
        <v>3090</v>
      </c>
      <c r="H1002" s="69" t="s">
        <v>18</v>
      </c>
      <c r="I1002" s="51">
        <v>43390</v>
      </c>
      <c r="J1002" s="128">
        <f>IF(H1002="ครูผู้ช่วย",VLOOKUP(I1002,[1]แผ่น1!$C$17:$E$18,3,TRUE),IF(H1002="คศ.1",VLOOKUP(I1002,[1]แผ่น1!$C$14:$E$15,3,TRUE),IF(H1002="คศ.2",VLOOKUP(I1002,[1]แผ่น1!$C$11:$E$12,3,TRUE),IF(H1002="คศ.3",VLOOKUP(I1002,[1]แผ่น1!$C$8:$E$9,3,TRUE),IF(H1002="คศ.4",VLOOKUP(I1002,[1]แผ่น1!$C$5:$E$6,3,TRUE),IF(H1002="คศ.5",VLOOKUP(I1002,[1]แผ่น1!$C$2:$E$3,3,TRUE),IF(H1002="คศ.2(1)",VLOOKUP(I1002,[1]แผ่น1!$C$14:$E$15,3,TRUE),IF(H1002="คศ.3(2)",VLOOKUP(I1002,[1]แผ่น1!$C$11:$E$12,3,TRUE),IF(H1002="คศ.4(3)",VLOOKUP(I1002,[1]แผ่น1!$C$8:$E$9,3,TRUE),IF(H1002="คศ.5(4)",VLOOKUP(I1002,[1]แผ่น1!$C$5:$E$6,3,TRUE),0))))))))))</f>
        <v>49330</v>
      </c>
      <c r="L1002" s="91">
        <f t="shared" si="85"/>
        <v>0</v>
      </c>
      <c r="M1002" s="92">
        <f t="shared" si="86"/>
        <v>0</v>
      </c>
      <c r="N1002" s="90">
        <f t="shared" si="87"/>
        <v>43390</v>
      </c>
      <c r="O1002" s="93">
        <v>69040</v>
      </c>
      <c r="P1002" s="89">
        <f t="shared" si="88"/>
        <v>43390</v>
      </c>
      <c r="Q1002" s="89">
        <f t="shared" si="89"/>
        <v>0</v>
      </c>
      <c r="R1002" s="315"/>
      <c r="S1002" s="316"/>
      <c r="T1002" s="70">
        <v>8</v>
      </c>
      <c r="U1002" s="318"/>
    </row>
    <row r="1003" spans="1:21">
      <c r="A1003" s="317">
        <v>993</v>
      </c>
      <c r="B1003" s="68" t="s">
        <v>3086</v>
      </c>
      <c r="C1003" s="65" t="s">
        <v>12</v>
      </c>
      <c r="D1003" s="66" t="s">
        <v>3091</v>
      </c>
      <c r="E1003" s="67" t="s">
        <v>3092</v>
      </c>
      <c r="F1003" s="68" t="s">
        <v>100</v>
      </c>
      <c r="G1003" s="13" t="s">
        <v>3093</v>
      </c>
      <c r="H1003" s="69" t="s">
        <v>18</v>
      </c>
      <c r="I1003" s="51">
        <v>61630</v>
      </c>
      <c r="J1003" s="128">
        <f>IF(H1003="ครูผู้ช่วย",VLOOKUP(I1003,[1]แผ่น1!$C$17:$E$18,3,TRUE),IF(H1003="คศ.1",VLOOKUP(I1003,[1]แผ่น1!$C$14:$E$15,3,TRUE),IF(H1003="คศ.2",VLOOKUP(I1003,[1]แผ่น1!$C$11:$E$12,3,TRUE),IF(H1003="คศ.3",VLOOKUP(I1003,[1]แผ่น1!$C$8:$E$9,3,TRUE),IF(H1003="คศ.4",VLOOKUP(I1003,[1]แผ่น1!$C$5:$E$6,3,TRUE),IF(H1003="คศ.5",VLOOKUP(I1003,[1]แผ่น1!$C$2:$E$3,3,TRUE),IF(H1003="คศ.2(1)",VLOOKUP(I1003,[1]แผ่น1!$C$14:$E$15,3,TRUE),IF(H1003="คศ.3(2)",VLOOKUP(I1003,[1]แผ่น1!$C$11:$E$12,3,TRUE),IF(H1003="คศ.4(3)",VLOOKUP(I1003,[1]แผ่น1!$C$8:$E$9,3,TRUE),IF(H1003="คศ.5(4)",VLOOKUP(I1003,[1]แผ่น1!$C$5:$E$6,3,TRUE),0))))))))))</f>
        <v>49330</v>
      </c>
      <c r="L1003" s="91">
        <f t="shared" si="85"/>
        <v>0</v>
      </c>
      <c r="M1003" s="92">
        <f t="shared" si="86"/>
        <v>0</v>
      </c>
      <c r="N1003" s="90">
        <f t="shared" si="87"/>
        <v>61630</v>
      </c>
      <c r="O1003" s="93">
        <v>69040</v>
      </c>
      <c r="P1003" s="89">
        <f t="shared" si="88"/>
        <v>61630</v>
      </c>
      <c r="Q1003" s="89">
        <f t="shared" si="89"/>
        <v>0</v>
      </c>
      <c r="R1003" s="315"/>
      <c r="S1003" s="316"/>
      <c r="T1003" s="70">
        <v>8</v>
      </c>
      <c r="U1003" s="318"/>
    </row>
    <row r="1004" spans="1:21">
      <c r="A1004" s="317">
        <v>994</v>
      </c>
      <c r="B1004" s="68" t="s">
        <v>3086</v>
      </c>
      <c r="C1004" s="65" t="s">
        <v>12</v>
      </c>
      <c r="D1004" s="66" t="s">
        <v>1010</v>
      </c>
      <c r="E1004" s="67" t="s">
        <v>3094</v>
      </c>
      <c r="F1004" s="68" t="s">
        <v>100</v>
      </c>
      <c r="G1004" s="13" t="s">
        <v>3095</v>
      </c>
      <c r="H1004" s="69" t="s">
        <v>18</v>
      </c>
      <c r="I1004" s="51">
        <v>59870</v>
      </c>
      <c r="J1004" s="128">
        <f>IF(H1004="ครูผู้ช่วย",VLOOKUP(I1004,[1]แผ่น1!$C$17:$E$18,3,TRUE),IF(H1004="คศ.1",VLOOKUP(I1004,[1]แผ่น1!$C$14:$E$15,3,TRUE),IF(H1004="คศ.2",VLOOKUP(I1004,[1]แผ่น1!$C$11:$E$12,3,TRUE),IF(H1004="คศ.3",VLOOKUP(I1004,[1]แผ่น1!$C$8:$E$9,3,TRUE),IF(H1004="คศ.4",VLOOKUP(I1004,[1]แผ่น1!$C$5:$E$6,3,TRUE),IF(H1004="คศ.5",VLOOKUP(I1004,[1]แผ่น1!$C$2:$E$3,3,TRUE),IF(H1004="คศ.2(1)",VLOOKUP(I1004,[1]แผ่น1!$C$14:$E$15,3,TRUE),IF(H1004="คศ.3(2)",VLOOKUP(I1004,[1]แผ่น1!$C$11:$E$12,3,TRUE),IF(H1004="คศ.4(3)",VLOOKUP(I1004,[1]แผ่น1!$C$8:$E$9,3,TRUE),IF(H1004="คศ.5(4)",VLOOKUP(I1004,[1]แผ่น1!$C$5:$E$6,3,TRUE),0))))))))))</f>
        <v>49330</v>
      </c>
      <c r="L1004" s="91">
        <f t="shared" si="85"/>
        <v>0</v>
      </c>
      <c r="M1004" s="92">
        <f t="shared" si="86"/>
        <v>0</v>
      </c>
      <c r="N1004" s="90">
        <f t="shared" si="87"/>
        <v>59870</v>
      </c>
      <c r="O1004" s="93">
        <v>69040</v>
      </c>
      <c r="P1004" s="89">
        <f t="shared" si="88"/>
        <v>59870</v>
      </c>
      <c r="Q1004" s="89">
        <f t="shared" si="89"/>
        <v>0</v>
      </c>
      <c r="R1004" s="315"/>
      <c r="S1004" s="316"/>
      <c r="T1004" s="70">
        <v>8</v>
      </c>
      <c r="U1004" s="318"/>
    </row>
    <row r="1005" spans="1:21">
      <c r="A1005" s="317">
        <v>995</v>
      </c>
      <c r="B1005" s="68" t="s">
        <v>3098</v>
      </c>
      <c r="C1005" s="65" t="s">
        <v>19</v>
      </c>
      <c r="D1005" s="66" t="s">
        <v>2921</v>
      </c>
      <c r="E1005" s="67" t="s">
        <v>3100</v>
      </c>
      <c r="F1005" s="68" t="s">
        <v>124</v>
      </c>
      <c r="G1005" s="33" t="s">
        <v>3101</v>
      </c>
      <c r="H1005" s="69" t="s">
        <v>124</v>
      </c>
      <c r="I1005" s="51">
        <v>15800</v>
      </c>
      <c r="J1005" s="128">
        <f>IF(H1005="ครูผู้ช่วย",VLOOKUP(I1005,[1]แผ่น1!$C$17:$E$18,3,TRUE),IF(H1005="คศ.1",VLOOKUP(I1005,[1]แผ่น1!$C$14:$E$15,3,TRUE),IF(H1005="คศ.2",VLOOKUP(I1005,[1]แผ่น1!$C$11:$E$12,3,TRUE),IF(H1005="คศ.3",VLOOKUP(I1005,[1]แผ่น1!$C$8:$E$9,3,TRUE),IF(H1005="คศ.4",VLOOKUP(I1005,[1]แผ่น1!$C$5:$E$6,3,TRUE),IF(H1005="คศ.5",VLOOKUP(I1005,[1]แผ่น1!$C$2:$E$3,3,TRUE),IF(H1005="คศ.2(1)",VLOOKUP(I1005,[1]แผ่น1!$C$14:$E$15,3,TRUE),IF(H1005="คศ.3(2)",VLOOKUP(I1005,[1]แผ่น1!$C$11:$E$12,3,TRUE),IF(H1005="คศ.4(3)",VLOOKUP(I1005,[1]แผ่น1!$C$8:$E$9,3,TRUE),IF(H1005="คศ.5(4)",VLOOKUP(I1005,[1]แผ่น1!$C$5:$E$6,3,TRUE),0))))))))))</f>
        <v>17480</v>
      </c>
      <c r="L1005" s="91">
        <f t="shared" si="85"/>
        <v>0</v>
      </c>
      <c r="M1005" s="92">
        <f t="shared" si="86"/>
        <v>0</v>
      </c>
      <c r="N1005" s="90">
        <f t="shared" si="87"/>
        <v>15800</v>
      </c>
      <c r="O1005" s="93">
        <v>24750</v>
      </c>
      <c r="P1005" s="89">
        <f t="shared" si="88"/>
        <v>15800</v>
      </c>
      <c r="Q1005" s="89">
        <f t="shared" si="89"/>
        <v>0</v>
      </c>
      <c r="R1005" s="315"/>
      <c r="S1005" s="316"/>
      <c r="T1005" s="70">
        <v>8</v>
      </c>
      <c r="U1005" s="318"/>
    </row>
    <row r="1006" spans="1:21">
      <c r="A1006" s="317">
        <v>996</v>
      </c>
      <c r="B1006" s="68" t="s">
        <v>3098</v>
      </c>
      <c r="C1006" s="65" t="s">
        <v>12</v>
      </c>
      <c r="D1006" s="66" t="s">
        <v>3102</v>
      </c>
      <c r="E1006" s="67" t="s">
        <v>3103</v>
      </c>
      <c r="F1006" s="68" t="s">
        <v>100</v>
      </c>
      <c r="G1006" s="13" t="s">
        <v>3104</v>
      </c>
      <c r="H1006" s="69" t="s">
        <v>18</v>
      </c>
      <c r="I1006" s="51">
        <v>40300</v>
      </c>
      <c r="J1006" s="128">
        <f>IF(H1006="ครูผู้ช่วย",VLOOKUP(I1006,[1]แผ่น1!$C$17:$E$18,3,TRUE),IF(H1006="คศ.1",VLOOKUP(I1006,[1]แผ่น1!$C$14:$E$15,3,TRUE),IF(H1006="คศ.2",VLOOKUP(I1006,[1]แผ่น1!$C$11:$E$12,3,TRUE),IF(H1006="คศ.3",VLOOKUP(I1006,[1]แผ่น1!$C$8:$E$9,3,TRUE),IF(H1006="คศ.4",VLOOKUP(I1006,[1]แผ่น1!$C$5:$E$6,3,TRUE),IF(H1006="คศ.5",VLOOKUP(I1006,[1]แผ่น1!$C$2:$E$3,3,TRUE),IF(H1006="คศ.2(1)",VLOOKUP(I1006,[1]แผ่น1!$C$14:$E$15,3,TRUE),IF(H1006="คศ.3(2)",VLOOKUP(I1006,[1]แผ่น1!$C$11:$E$12,3,TRUE),IF(H1006="คศ.4(3)",VLOOKUP(I1006,[1]แผ่น1!$C$8:$E$9,3,TRUE),IF(H1006="คศ.5(4)",VLOOKUP(I1006,[1]แผ่น1!$C$5:$E$6,3,TRUE),0))))))))))</f>
        <v>49330</v>
      </c>
      <c r="L1006" s="91">
        <f t="shared" si="85"/>
        <v>0</v>
      </c>
      <c r="M1006" s="92">
        <f t="shared" si="86"/>
        <v>0</v>
      </c>
      <c r="N1006" s="90">
        <f t="shared" si="87"/>
        <v>40300</v>
      </c>
      <c r="O1006" s="93">
        <v>69040</v>
      </c>
      <c r="P1006" s="89">
        <f t="shared" si="88"/>
        <v>40300</v>
      </c>
      <c r="Q1006" s="89">
        <f t="shared" si="89"/>
        <v>0</v>
      </c>
      <c r="R1006" s="315"/>
      <c r="S1006" s="316"/>
      <c r="T1006" s="70">
        <v>8</v>
      </c>
      <c r="U1006" s="318"/>
    </row>
    <row r="1007" spans="1:21">
      <c r="A1007" s="317">
        <v>997</v>
      </c>
      <c r="B1007" s="68" t="s">
        <v>3107</v>
      </c>
      <c r="C1007" s="65" t="s">
        <v>19</v>
      </c>
      <c r="D1007" s="66" t="s">
        <v>3109</v>
      </c>
      <c r="E1007" s="67" t="s">
        <v>3110</v>
      </c>
      <c r="F1007" s="68" t="s">
        <v>124</v>
      </c>
      <c r="G1007" s="13" t="s">
        <v>3111</v>
      </c>
      <c r="H1007" s="69" t="s">
        <v>124</v>
      </c>
      <c r="I1007" s="51">
        <v>16150</v>
      </c>
      <c r="J1007" s="128">
        <f>IF(H1007="ครูผู้ช่วย",VLOOKUP(I1007,[1]แผ่น1!$C$17:$E$18,3,TRUE),IF(H1007="คศ.1",VLOOKUP(I1007,[1]แผ่น1!$C$14:$E$15,3,TRUE),IF(H1007="คศ.2",VLOOKUP(I1007,[1]แผ่น1!$C$11:$E$12,3,TRUE),IF(H1007="คศ.3",VLOOKUP(I1007,[1]แผ่น1!$C$8:$E$9,3,TRUE),IF(H1007="คศ.4",VLOOKUP(I1007,[1]แผ่น1!$C$5:$E$6,3,TRUE),IF(H1007="คศ.5",VLOOKUP(I1007,[1]แผ่น1!$C$2:$E$3,3,TRUE),IF(H1007="คศ.2(1)",VLOOKUP(I1007,[1]แผ่น1!$C$14:$E$15,3,TRUE),IF(H1007="คศ.3(2)",VLOOKUP(I1007,[1]แผ่น1!$C$11:$E$12,3,TRUE),IF(H1007="คศ.4(3)",VLOOKUP(I1007,[1]แผ่น1!$C$8:$E$9,3,TRUE),IF(H1007="คศ.5(4)",VLOOKUP(I1007,[1]แผ่น1!$C$5:$E$6,3,TRUE),0))))))))))</f>
        <v>17480</v>
      </c>
      <c r="L1007" s="91">
        <f t="shared" si="85"/>
        <v>0</v>
      </c>
      <c r="M1007" s="92">
        <f t="shared" si="86"/>
        <v>0</v>
      </c>
      <c r="N1007" s="90">
        <f t="shared" si="87"/>
        <v>16150</v>
      </c>
      <c r="O1007" s="93">
        <v>24750</v>
      </c>
      <c r="P1007" s="89">
        <f t="shared" si="88"/>
        <v>16150</v>
      </c>
      <c r="Q1007" s="89">
        <f t="shared" si="89"/>
        <v>0</v>
      </c>
      <c r="R1007" s="315"/>
      <c r="S1007" s="316"/>
      <c r="T1007" s="70">
        <v>8</v>
      </c>
      <c r="U1007" s="318"/>
    </row>
    <row r="1008" spans="1:21">
      <c r="A1008" s="317">
        <v>998</v>
      </c>
      <c r="B1008" s="68" t="s">
        <v>3107</v>
      </c>
      <c r="C1008" s="65" t="s">
        <v>12</v>
      </c>
      <c r="D1008" s="66" t="s">
        <v>957</v>
      </c>
      <c r="E1008" s="67" t="s">
        <v>3112</v>
      </c>
      <c r="F1008" s="68" t="s">
        <v>100</v>
      </c>
      <c r="G1008" s="13" t="s">
        <v>3113</v>
      </c>
      <c r="H1008" s="69" t="s">
        <v>18</v>
      </c>
      <c r="I1008" s="51">
        <v>61990</v>
      </c>
      <c r="J1008" s="128">
        <f>IF(H1008="ครูผู้ช่วย",VLOOKUP(I1008,[1]แผ่น1!$C$17:$E$18,3,TRUE),IF(H1008="คศ.1",VLOOKUP(I1008,[1]แผ่น1!$C$14:$E$15,3,TRUE),IF(H1008="คศ.2",VLOOKUP(I1008,[1]แผ่น1!$C$11:$E$12,3,TRUE),IF(H1008="คศ.3",VLOOKUP(I1008,[1]แผ่น1!$C$8:$E$9,3,TRUE),IF(H1008="คศ.4",VLOOKUP(I1008,[1]แผ่น1!$C$5:$E$6,3,TRUE),IF(H1008="คศ.5",VLOOKUP(I1008,[1]แผ่น1!$C$2:$E$3,3,TRUE),IF(H1008="คศ.2(1)",VLOOKUP(I1008,[1]แผ่น1!$C$14:$E$15,3,TRUE),IF(H1008="คศ.3(2)",VLOOKUP(I1008,[1]แผ่น1!$C$11:$E$12,3,TRUE),IF(H1008="คศ.4(3)",VLOOKUP(I1008,[1]แผ่น1!$C$8:$E$9,3,TRUE),IF(H1008="คศ.5(4)",VLOOKUP(I1008,[1]แผ่น1!$C$5:$E$6,3,TRUE),0))))))))))</f>
        <v>49330</v>
      </c>
      <c r="L1008" s="91">
        <f t="shared" si="85"/>
        <v>0</v>
      </c>
      <c r="M1008" s="92">
        <f t="shared" si="86"/>
        <v>0</v>
      </c>
      <c r="N1008" s="90">
        <f t="shared" si="87"/>
        <v>61990</v>
      </c>
      <c r="O1008" s="93">
        <v>69040</v>
      </c>
      <c r="P1008" s="89">
        <f t="shared" si="88"/>
        <v>61990</v>
      </c>
      <c r="Q1008" s="89">
        <f t="shared" si="89"/>
        <v>0</v>
      </c>
      <c r="R1008" s="315"/>
      <c r="S1008" s="316"/>
      <c r="T1008" s="70">
        <v>8</v>
      </c>
      <c r="U1008" s="318"/>
    </row>
    <row r="1009" spans="1:21">
      <c r="A1009" s="317">
        <v>999</v>
      </c>
      <c r="B1009" s="68" t="s">
        <v>3119</v>
      </c>
      <c r="C1009" s="65" t="s">
        <v>23</v>
      </c>
      <c r="D1009" s="66" t="s">
        <v>480</v>
      </c>
      <c r="E1009" s="67" t="s">
        <v>3118</v>
      </c>
      <c r="F1009" s="68" t="s">
        <v>100</v>
      </c>
      <c r="G1009" s="13" t="s">
        <v>3120</v>
      </c>
      <c r="H1009" s="69" t="s">
        <v>18</v>
      </c>
      <c r="I1009" s="51">
        <v>64770</v>
      </c>
      <c r="J1009" s="128">
        <f>IF(H1009="ครูผู้ช่วย",VLOOKUP(I1009,[1]แผ่น1!$C$17:$E$18,3,TRUE),IF(H1009="คศ.1",VLOOKUP(I1009,[1]แผ่น1!$C$14:$E$15,3,TRUE),IF(H1009="คศ.2",VLOOKUP(I1009,[1]แผ่น1!$C$11:$E$12,3,TRUE),IF(H1009="คศ.3",VLOOKUP(I1009,[1]แผ่น1!$C$8:$E$9,3,TRUE),IF(H1009="คศ.4",VLOOKUP(I1009,[1]แผ่น1!$C$5:$E$6,3,TRUE),IF(H1009="คศ.5",VLOOKUP(I1009,[1]แผ่น1!$C$2:$E$3,3,TRUE),IF(H1009="คศ.2(1)",VLOOKUP(I1009,[1]แผ่น1!$C$14:$E$15,3,TRUE),IF(H1009="คศ.3(2)",VLOOKUP(I1009,[1]แผ่น1!$C$11:$E$12,3,TRUE),IF(H1009="คศ.4(3)",VLOOKUP(I1009,[1]แผ่น1!$C$8:$E$9,3,TRUE),IF(H1009="คศ.5(4)",VLOOKUP(I1009,[1]แผ่น1!$C$5:$E$6,3,TRUE),0))))))))))</f>
        <v>49330</v>
      </c>
      <c r="L1009" s="91">
        <f t="shared" si="85"/>
        <v>0</v>
      </c>
      <c r="M1009" s="92">
        <f t="shared" si="86"/>
        <v>0</v>
      </c>
      <c r="N1009" s="90">
        <f t="shared" si="87"/>
        <v>64770</v>
      </c>
      <c r="O1009" s="93">
        <v>69040</v>
      </c>
      <c r="P1009" s="89">
        <f t="shared" si="88"/>
        <v>64770</v>
      </c>
      <c r="Q1009" s="89">
        <f t="shared" si="89"/>
        <v>0</v>
      </c>
      <c r="R1009" s="315"/>
      <c r="S1009" s="316"/>
      <c r="T1009" s="70">
        <v>8</v>
      </c>
      <c r="U1009" s="318"/>
    </row>
    <row r="1010" spans="1:21">
      <c r="A1010" s="317">
        <v>1000</v>
      </c>
      <c r="B1010" s="68" t="s">
        <v>3119</v>
      </c>
      <c r="C1010" s="65" t="s">
        <v>12</v>
      </c>
      <c r="D1010" s="66" t="s">
        <v>977</v>
      </c>
      <c r="E1010" s="67" t="s">
        <v>3118</v>
      </c>
      <c r="F1010" s="68" t="s">
        <v>100</v>
      </c>
      <c r="G1010" s="13" t="s">
        <v>3121</v>
      </c>
      <c r="H1010" s="69" t="s">
        <v>18</v>
      </c>
      <c r="I1010" s="51">
        <v>61650</v>
      </c>
      <c r="J1010" s="128">
        <f>IF(H1010="ครูผู้ช่วย",VLOOKUP(I1010,[1]แผ่น1!$C$17:$E$18,3,TRUE),IF(H1010="คศ.1",VLOOKUP(I1010,[1]แผ่น1!$C$14:$E$15,3,TRUE),IF(H1010="คศ.2",VLOOKUP(I1010,[1]แผ่น1!$C$11:$E$12,3,TRUE),IF(H1010="คศ.3",VLOOKUP(I1010,[1]แผ่น1!$C$8:$E$9,3,TRUE),IF(H1010="คศ.4",VLOOKUP(I1010,[1]แผ่น1!$C$5:$E$6,3,TRUE),IF(H1010="คศ.5",VLOOKUP(I1010,[1]แผ่น1!$C$2:$E$3,3,TRUE),IF(H1010="คศ.2(1)",VLOOKUP(I1010,[1]แผ่น1!$C$14:$E$15,3,TRUE),IF(H1010="คศ.3(2)",VLOOKUP(I1010,[1]แผ่น1!$C$11:$E$12,3,TRUE),IF(H1010="คศ.4(3)",VLOOKUP(I1010,[1]แผ่น1!$C$8:$E$9,3,TRUE),IF(H1010="คศ.5(4)",VLOOKUP(I1010,[1]แผ่น1!$C$5:$E$6,3,TRUE),0))))))))))</f>
        <v>49330</v>
      </c>
      <c r="L1010" s="91">
        <f t="shared" si="85"/>
        <v>0</v>
      </c>
      <c r="M1010" s="92">
        <f t="shared" si="86"/>
        <v>0</v>
      </c>
      <c r="N1010" s="90">
        <f t="shared" si="87"/>
        <v>61650</v>
      </c>
      <c r="O1010" s="93">
        <v>69040</v>
      </c>
      <c r="P1010" s="89">
        <f t="shared" si="88"/>
        <v>61650</v>
      </c>
      <c r="Q1010" s="89">
        <f t="shared" si="89"/>
        <v>0</v>
      </c>
      <c r="R1010" s="315"/>
      <c r="S1010" s="316"/>
      <c r="T1010" s="70">
        <v>8</v>
      </c>
      <c r="U1010" s="318"/>
    </row>
    <row r="1011" spans="1:21">
      <c r="A1011" s="317">
        <v>1001</v>
      </c>
      <c r="B1011" s="68" t="s">
        <v>3119</v>
      </c>
      <c r="C1011" s="65" t="s">
        <v>19</v>
      </c>
      <c r="D1011" s="66" t="s">
        <v>3122</v>
      </c>
      <c r="E1011" s="67" t="s">
        <v>3123</v>
      </c>
      <c r="F1011" s="68" t="s">
        <v>124</v>
      </c>
      <c r="G1011" s="13" t="s">
        <v>3124</v>
      </c>
      <c r="H1011" s="69" t="s">
        <v>124</v>
      </c>
      <c r="I1011" s="51">
        <v>16330</v>
      </c>
      <c r="J1011" s="128">
        <f>IF(H1011="ครูผู้ช่วย",VLOOKUP(I1011,[1]แผ่น1!$C$17:$E$18,3,TRUE),IF(H1011="คศ.1",VLOOKUP(I1011,[1]แผ่น1!$C$14:$E$15,3,TRUE),IF(H1011="คศ.2",VLOOKUP(I1011,[1]แผ่น1!$C$11:$E$12,3,TRUE),IF(H1011="คศ.3",VLOOKUP(I1011,[1]แผ่น1!$C$8:$E$9,3,TRUE),IF(H1011="คศ.4",VLOOKUP(I1011,[1]แผ่น1!$C$5:$E$6,3,TRUE),IF(H1011="คศ.5",VLOOKUP(I1011,[1]แผ่น1!$C$2:$E$3,3,TRUE),IF(H1011="คศ.2(1)",VLOOKUP(I1011,[1]แผ่น1!$C$14:$E$15,3,TRUE),IF(H1011="คศ.3(2)",VLOOKUP(I1011,[1]แผ่น1!$C$11:$E$12,3,TRUE),IF(H1011="คศ.4(3)",VLOOKUP(I1011,[1]แผ่น1!$C$8:$E$9,3,TRUE),IF(H1011="คศ.5(4)",VLOOKUP(I1011,[1]แผ่น1!$C$5:$E$6,3,TRUE),0))))))))))</f>
        <v>17480</v>
      </c>
      <c r="L1011" s="91">
        <f t="shared" si="85"/>
        <v>0</v>
      </c>
      <c r="M1011" s="92">
        <f t="shared" si="86"/>
        <v>0</v>
      </c>
      <c r="N1011" s="90">
        <f t="shared" si="87"/>
        <v>16330</v>
      </c>
      <c r="O1011" s="93">
        <v>24750</v>
      </c>
      <c r="P1011" s="89">
        <f t="shared" si="88"/>
        <v>16330</v>
      </c>
      <c r="Q1011" s="89">
        <f t="shared" si="89"/>
        <v>0</v>
      </c>
      <c r="R1011" s="315"/>
      <c r="S1011" s="316"/>
      <c r="T1011" s="70">
        <v>8</v>
      </c>
      <c r="U1011" s="318"/>
    </row>
    <row r="1012" spans="1:21">
      <c r="A1012" s="317">
        <v>1002</v>
      </c>
      <c r="B1012" s="68" t="s">
        <v>3119</v>
      </c>
      <c r="C1012" s="65" t="s">
        <v>19</v>
      </c>
      <c r="D1012" s="66" t="s">
        <v>3125</v>
      </c>
      <c r="E1012" s="67" t="s">
        <v>3126</v>
      </c>
      <c r="F1012" s="68" t="s">
        <v>100</v>
      </c>
      <c r="G1012" s="13" t="s">
        <v>3127</v>
      </c>
      <c r="H1012" s="69" t="s">
        <v>98</v>
      </c>
      <c r="I1012" s="51">
        <v>18110</v>
      </c>
      <c r="J1012" s="128">
        <f>IF(H1012="ครูผู้ช่วย",VLOOKUP(I1012,[1]แผ่น1!$C$17:$E$18,3,TRUE),IF(H1012="คศ.1",VLOOKUP(I1012,[1]แผ่น1!$C$14:$E$15,3,TRUE),IF(H1012="คศ.2",VLOOKUP(I1012,[1]แผ่น1!$C$11:$E$12,3,TRUE),IF(H1012="คศ.3",VLOOKUP(I1012,[1]แผ่น1!$C$8:$E$9,3,TRUE),IF(H1012="คศ.4",VLOOKUP(I1012,[1]แผ่น1!$C$5:$E$6,3,TRUE),IF(H1012="คศ.5",VLOOKUP(I1012,[1]แผ่น1!$C$2:$E$3,3,TRUE),IF(H1012="คศ.2(1)",VLOOKUP(I1012,[1]แผ่น1!$C$14:$E$15,3,TRUE),IF(H1012="คศ.3(2)",VLOOKUP(I1012,[1]แผ่น1!$C$11:$E$12,3,TRUE),IF(H1012="คศ.4(3)",VLOOKUP(I1012,[1]แผ่น1!$C$8:$E$9,3,TRUE),IF(H1012="คศ.5(4)",VLOOKUP(I1012,[1]แผ่น1!$C$5:$E$6,3,TRUE),0))))))))))</f>
        <v>22780</v>
      </c>
      <c r="L1012" s="91">
        <f t="shared" si="85"/>
        <v>0</v>
      </c>
      <c r="M1012" s="92">
        <f t="shared" si="86"/>
        <v>0</v>
      </c>
      <c r="N1012" s="90">
        <f t="shared" si="87"/>
        <v>18110</v>
      </c>
      <c r="O1012" s="93">
        <v>41620</v>
      </c>
      <c r="P1012" s="89">
        <f t="shared" si="88"/>
        <v>18110</v>
      </c>
      <c r="Q1012" s="89">
        <f t="shared" si="89"/>
        <v>0</v>
      </c>
      <c r="R1012" s="315"/>
      <c r="S1012" s="316"/>
      <c r="T1012" s="70">
        <v>8</v>
      </c>
      <c r="U1012" s="318"/>
    </row>
    <row r="1013" spans="1:21">
      <c r="A1013" s="317">
        <v>1003</v>
      </c>
      <c r="B1013" s="68" t="s">
        <v>3119</v>
      </c>
      <c r="C1013" s="65" t="s">
        <v>19</v>
      </c>
      <c r="D1013" s="66" t="s">
        <v>877</v>
      </c>
      <c r="E1013" s="67" t="s">
        <v>3128</v>
      </c>
      <c r="F1013" s="68" t="s">
        <v>124</v>
      </c>
      <c r="G1013" s="13" t="s">
        <v>3129</v>
      </c>
      <c r="H1013" s="69" t="s">
        <v>124</v>
      </c>
      <c r="I1013" s="51">
        <v>15800</v>
      </c>
      <c r="J1013" s="128">
        <f>IF(H1013="ครูผู้ช่วย",VLOOKUP(I1013,[1]แผ่น1!$C$17:$E$18,3,TRUE),IF(H1013="คศ.1",VLOOKUP(I1013,[1]แผ่น1!$C$14:$E$15,3,TRUE),IF(H1013="คศ.2",VLOOKUP(I1013,[1]แผ่น1!$C$11:$E$12,3,TRUE),IF(H1013="คศ.3",VLOOKUP(I1013,[1]แผ่น1!$C$8:$E$9,3,TRUE),IF(H1013="คศ.4",VLOOKUP(I1013,[1]แผ่น1!$C$5:$E$6,3,TRUE),IF(H1013="คศ.5",VLOOKUP(I1013,[1]แผ่น1!$C$2:$E$3,3,TRUE),IF(H1013="คศ.2(1)",VLOOKUP(I1013,[1]แผ่น1!$C$14:$E$15,3,TRUE),IF(H1013="คศ.3(2)",VLOOKUP(I1013,[1]แผ่น1!$C$11:$E$12,3,TRUE),IF(H1013="คศ.4(3)",VLOOKUP(I1013,[1]แผ่น1!$C$8:$E$9,3,TRUE),IF(H1013="คศ.5(4)",VLOOKUP(I1013,[1]แผ่น1!$C$5:$E$6,3,TRUE),0))))))))))</f>
        <v>17480</v>
      </c>
      <c r="L1013" s="91">
        <f t="shared" si="85"/>
        <v>0</v>
      </c>
      <c r="M1013" s="92">
        <f t="shared" si="86"/>
        <v>0</v>
      </c>
      <c r="N1013" s="90">
        <f t="shared" si="87"/>
        <v>15800</v>
      </c>
      <c r="O1013" s="93">
        <v>24750</v>
      </c>
      <c r="P1013" s="89">
        <f t="shared" si="88"/>
        <v>15800</v>
      </c>
      <c r="Q1013" s="89">
        <f t="shared" si="89"/>
        <v>0</v>
      </c>
      <c r="R1013" s="315"/>
      <c r="S1013" s="316"/>
      <c r="T1013" s="70">
        <v>8</v>
      </c>
      <c r="U1013" s="318"/>
    </row>
    <row r="1014" spans="1:21">
      <c r="A1014" s="317">
        <v>1004</v>
      </c>
      <c r="B1014" s="68" t="s">
        <v>3119</v>
      </c>
      <c r="C1014" s="65" t="s">
        <v>12</v>
      </c>
      <c r="D1014" s="66" t="s">
        <v>3130</v>
      </c>
      <c r="E1014" s="67" t="s">
        <v>3131</v>
      </c>
      <c r="F1014" s="68" t="s">
        <v>100</v>
      </c>
      <c r="G1014" s="13" t="s">
        <v>3132</v>
      </c>
      <c r="H1014" s="69" t="s">
        <v>18</v>
      </c>
      <c r="I1014" s="51">
        <v>64640</v>
      </c>
      <c r="J1014" s="128">
        <f>IF(H1014="ครูผู้ช่วย",VLOOKUP(I1014,[1]แผ่น1!$C$17:$E$18,3,TRUE),IF(H1014="คศ.1",VLOOKUP(I1014,[1]แผ่น1!$C$14:$E$15,3,TRUE),IF(H1014="คศ.2",VLOOKUP(I1014,[1]แผ่น1!$C$11:$E$12,3,TRUE),IF(H1014="คศ.3",VLOOKUP(I1014,[1]แผ่น1!$C$8:$E$9,3,TRUE),IF(H1014="คศ.4",VLOOKUP(I1014,[1]แผ่น1!$C$5:$E$6,3,TRUE),IF(H1014="คศ.5",VLOOKUP(I1014,[1]แผ่น1!$C$2:$E$3,3,TRUE),IF(H1014="คศ.2(1)",VLOOKUP(I1014,[1]แผ่น1!$C$14:$E$15,3,TRUE),IF(H1014="คศ.3(2)",VLOOKUP(I1014,[1]แผ่น1!$C$11:$E$12,3,TRUE),IF(H1014="คศ.4(3)",VLOOKUP(I1014,[1]แผ่น1!$C$8:$E$9,3,TRUE),IF(H1014="คศ.5(4)",VLOOKUP(I1014,[1]แผ่น1!$C$5:$E$6,3,TRUE),0))))))))))</f>
        <v>49330</v>
      </c>
      <c r="L1014" s="91">
        <f t="shared" si="85"/>
        <v>0</v>
      </c>
      <c r="M1014" s="92">
        <f t="shared" si="86"/>
        <v>0</v>
      </c>
      <c r="N1014" s="90">
        <f t="shared" si="87"/>
        <v>64640</v>
      </c>
      <c r="O1014" s="93">
        <v>69040</v>
      </c>
      <c r="P1014" s="89">
        <f t="shared" si="88"/>
        <v>64640</v>
      </c>
      <c r="Q1014" s="89">
        <f t="shared" si="89"/>
        <v>0</v>
      </c>
      <c r="R1014" s="315"/>
      <c r="S1014" s="316"/>
      <c r="T1014" s="70">
        <v>8</v>
      </c>
      <c r="U1014" s="318"/>
    </row>
    <row r="1015" spans="1:21">
      <c r="A1015" s="317">
        <v>1005</v>
      </c>
      <c r="B1015" s="68" t="s">
        <v>3119</v>
      </c>
      <c r="C1015" s="65" t="s">
        <v>23</v>
      </c>
      <c r="D1015" s="66" t="s">
        <v>3133</v>
      </c>
      <c r="E1015" s="67" t="s">
        <v>3134</v>
      </c>
      <c r="F1015" s="68" t="s">
        <v>100</v>
      </c>
      <c r="G1015" s="19">
        <v>2676</v>
      </c>
      <c r="H1015" s="69" t="s">
        <v>34</v>
      </c>
      <c r="I1015" s="51">
        <v>25380</v>
      </c>
      <c r="J1015" s="128">
        <f>IF(H1015="ครูผู้ช่วย",VLOOKUP(I1015,[1]แผ่น1!$C$17:$E$18,3,TRUE),IF(H1015="คศ.1",VLOOKUP(I1015,[1]แผ่น1!$C$14:$E$15,3,TRUE),IF(H1015="คศ.2",VLOOKUP(I1015,[1]แผ่น1!$C$11:$E$12,3,TRUE),IF(H1015="คศ.3",VLOOKUP(I1015,[1]แผ่น1!$C$8:$E$9,3,TRUE),IF(H1015="คศ.4",VLOOKUP(I1015,[1]แผ่น1!$C$5:$E$6,3,TRUE),IF(H1015="คศ.5",VLOOKUP(I1015,[1]แผ่น1!$C$2:$E$3,3,TRUE),IF(H1015="คศ.2(1)",VLOOKUP(I1015,[1]แผ่น1!$C$14:$E$15,3,TRUE),IF(H1015="คศ.3(2)",VLOOKUP(I1015,[1]แผ่น1!$C$11:$E$12,3,TRUE),IF(H1015="คศ.4(3)",VLOOKUP(I1015,[1]แผ่น1!$C$8:$E$9,3,TRUE),IF(H1015="คศ.5(4)",VLOOKUP(I1015,[1]แผ่น1!$C$5:$E$6,3,TRUE),0))))))))))</f>
        <v>30200</v>
      </c>
      <c r="L1015" s="91">
        <f t="shared" si="85"/>
        <v>0</v>
      </c>
      <c r="M1015" s="92">
        <f t="shared" si="86"/>
        <v>0</v>
      </c>
      <c r="N1015" s="90">
        <f t="shared" si="87"/>
        <v>25380</v>
      </c>
      <c r="O1015" s="93">
        <v>58390</v>
      </c>
      <c r="P1015" s="89">
        <f t="shared" si="88"/>
        <v>25380</v>
      </c>
      <c r="Q1015" s="89">
        <f t="shared" si="89"/>
        <v>0</v>
      </c>
      <c r="R1015" s="315"/>
      <c r="S1015" s="316"/>
      <c r="T1015" s="70">
        <v>8</v>
      </c>
      <c r="U1015" s="318"/>
    </row>
    <row r="1016" spans="1:21">
      <c r="A1016" s="317">
        <v>1006</v>
      </c>
      <c r="B1016" s="68" t="s">
        <v>3119</v>
      </c>
      <c r="C1016" s="65" t="s">
        <v>12</v>
      </c>
      <c r="D1016" s="66" t="s">
        <v>1765</v>
      </c>
      <c r="E1016" s="67" t="s">
        <v>3135</v>
      </c>
      <c r="F1016" s="68" t="s">
        <v>100</v>
      </c>
      <c r="G1016" s="13" t="s">
        <v>3136</v>
      </c>
      <c r="H1016" s="69" t="s">
        <v>34</v>
      </c>
      <c r="I1016" s="51">
        <v>29020</v>
      </c>
      <c r="J1016" s="128">
        <f>IF(H1016="ครูผู้ช่วย",VLOOKUP(I1016,[1]แผ่น1!$C$17:$E$18,3,TRUE),IF(H1016="คศ.1",VLOOKUP(I1016,[1]แผ่น1!$C$14:$E$15,3,TRUE),IF(H1016="คศ.2",VLOOKUP(I1016,[1]แผ่น1!$C$11:$E$12,3,TRUE),IF(H1016="คศ.3",VLOOKUP(I1016,[1]แผ่น1!$C$8:$E$9,3,TRUE),IF(H1016="คศ.4",VLOOKUP(I1016,[1]แผ่น1!$C$5:$E$6,3,TRUE),IF(H1016="คศ.5",VLOOKUP(I1016,[1]แผ่น1!$C$2:$E$3,3,TRUE),IF(H1016="คศ.2(1)",VLOOKUP(I1016,[1]แผ่น1!$C$14:$E$15,3,TRUE),IF(H1016="คศ.3(2)",VLOOKUP(I1016,[1]แผ่น1!$C$11:$E$12,3,TRUE),IF(H1016="คศ.4(3)",VLOOKUP(I1016,[1]แผ่น1!$C$8:$E$9,3,TRUE),IF(H1016="คศ.5(4)",VLOOKUP(I1016,[1]แผ่น1!$C$5:$E$6,3,TRUE),0))))))))))</f>
        <v>30200</v>
      </c>
      <c r="L1016" s="91">
        <f t="shared" si="85"/>
        <v>0</v>
      </c>
      <c r="M1016" s="92">
        <f t="shared" si="86"/>
        <v>0</v>
      </c>
      <c r="N1016" s="90">
        <f t="shared" si="87"/>
        <v>29020</v>
      </c>
      <c r="O1016" s="93">
        <v>58390</v>
      </c>
      <c r="P1016" s="89">
        <f t="shared" si="88"/>
        <v>29020</v>
      </c>
      <c r="Q1016" s="89">
        <f t="shared" si="89"/>
        <v>0</v>
      </c>
      <c r="R1016" s="315"/>
      <c r="S1016" s="316"/>
      <c r="T1016" s="70">
        <v>8</v>
      </c>
      <c r="U1016" s="318"/>
    </row>
    <row r="1017" spans="1:21">
      <c r="A1017" s="317">
        <v>1007</v>
      </c>
      <c r="B1017" s="68" t="s">
        <v>3139</v>
      </c>
      <c r="C1017" s="65" t="s">
        <v>19</v>
      </c>
      <c r="D1017" s="66" t="s">
        <v>93</v>
      </c>
      <c r="E1017" s="67" t="s">
        <v>3141</v>
      </c>
      <c r="F1017" s="68" t="s">
        <v>124</v>
      </c>
      <c r="G1017" s="23">
        <v>5343</v>
      </c>
      <c r="H1017" s="69" t="s">
        <v>124</v>
      </c>
      <c r="I1017" s="51">
        <v>16150</v>
      </c>
      <c r="J1017" s="128">
        <f>IF(H1017="ครูผู้ช่วย",VLOOKUP(I1017,[1]แผ่น1!$C$17:$E$18,3,TRUE),IF(H1017="คศ.1",VLOOKUP(I1017,[1]แผ่น1!$C$14:$E$15,3,TRUE),IF(H1017="คศ.2",VLOOKUP(I1017,[1]แผ่น1!$C$11:$E$12,3,TRUE),IF(H1017="คศ.3",VLOOKUP(I1017,[1]แผ่น1!$C$8:$E$9,3,TRUE),IF(H1017="คศ.4",VLOOKUP(I1017,[1]แผ่น1!$C$5:$E$6,3,TRUE),IF(H1017="คศ.5",VLOOKUP(I1017,[1]แผ่น1!$C$2:$E$3,3,TRUE),IF(H1017="คศ.2(1)",VLOOKUP(I1017,[1]แผ่น1!$C$14:$E$15,3,TRUE),IF(H1017="คศ.3(2)",VLOOKUP(I1017,[1]แผ่น1!$C$11:$E$12,3,TRUE),IF(H1017="คศ.4(3)",VLOOKUP(I1017,[1]แผ่น1!$C$8:$E$9,3,TRUE),IF(H1017="คศ.5(4)",VLOOKUP(I1017,[1]แผ่น1!$C$5:$E$6,3,TRUE),0))))))))))</f>
        <v>17480</v>
      </c>
      <c r="L1017" s="91">
        <f t="shared" si="85"/>
        <v>0</v>
      </c>
      <c r="M1017" s="92">
        <f t="shared" si="86"/>
        <v>0</v>
      </c>
      <c r="N1017" s="90">
        <f t="shared" si="87"/>
        <v>16150</v>
      </c>
      <c r="O1017" s="93">
        <v>24750</v>
      </c>
      <c r="P1017" s="89">
        <f t="shared" si="88"/>
        <v>16150</v>
      </c>
      <c r="Q1017" s="89">
        <f t="shared" si="89"/>
        <v>0</v>
      </c>
      <c r="R1017" s="315"/>
      <c r="S1017" s="316"/>
      <c r="T1017" s="70">
        <v>8</v>
      </c>
      <c r="U1017" s="318"/>
    </row>
    <row r="1018" spans="1:21">
      <c r="A1018" s="317">
        <v>1008</v>
      </c>
      <c r="B1018" s="68" t="s">
        <v>3139</v>
      </c>
      <c r="C1018" s="65" t="s">
        <v>23</v>
      </c>
      <c r="D1018" s="66" t="s">
        <v>3142</v>
      </c>
      <c r="E1018" s="67" t="s">
        <v>3143</v>
      </c>
      <c r="F1018" s="68" t="s">
        <v>124</v>
      </c>
      <c r="G1018" s="13" t="s">
        <v>3144</v>
      </c>
      <c r="H1018" s="69" t="s">
        <v>124</v>
      </c>
      <c r="I1018" s="51">
        <v>15800</v>
      </c>
      <c r="J1018" s="128">
        <f>IF(H1018="ครูผู้ช่วย",VLOOKUP(I1018,[1]แผ่น1!$C$17:$E$18,3,TRUE),IF(H1018="คศ.1",VLOOKUP(I1018,[1]แผ่น1!$C$14:$E$15,3,TRUE),IF(H1018="คศ.2",VLOOKUP(I1018,[1]แผ่น1!$C$11:$E$12,3,TRUE),IF(H1018="คศ.3",VLOOKUP(I1018,[1]แผ่น1!$C$8:$E$9,3,TRUE),IF(H1018="คศ.4",VLOOKUP(I1018,[1]แผ่น1!$C$5:$E$6,3,TRUE),IF(H1018="คศ.5",VLOOKUP(I1018,[1]แผ่น1!$C$2:$E$3,3,TRUE),IF(H1018="คศ.2(1)",VLOOKUP(I1018,[1]แผ่น1!$C$14:$E$15,3,TRUE),IF(H1018="คศ.3(2)",VLOOKUP(I1018,[1]แผ่น1!$C$11:$E$12,3,TRUE),IF(H1018="คศ.4(3)",VLOOKUP(I1018,[1]แผ่น1!$C$8:$E$9,3,TRUE),IF(H1018="คศ.5(4)",VLOOKUP(I1018,[1]แผ่น1!$C$5:$E$6,3,TRUE),0))))))))))</f>
        <v>17480</v>
      </c>
      <c r="L1018" s="91">
        <f t="shared" si="85"/>
        <v>0</v>
      </c>
      <c r="M1018" s="92">
        <f t="shared" si="86"/>
        <v>0</v>
      </c>
      <c r="N1018" s="90">
        <f t="shared" si="87"/>
        <v>15800</v>
      </c>
      <c r="O1018" s="93">
        <v>24750</v>
      </c>
      <c r="P1018" s="89">
        <f t="shared" si="88"/>
        <v>15800</v>
      </c>
      <c r="Q1018" s="89">
        <f t="shared" si="89"/>
        <v>0</v>
      </c>
      <c r="R1018" s="315"/>
      <c r="S1018" s="316"/>
      <c r="T1018" s="70">
        <v>8</v>
      </c>
      <c r="U1018" s="318"/>
    </row>
    <row r="1019" spans="1:21">
      <c r="A1019" s="317">
        <v>1009</v>
      </c>
      <c r="B1019" s="68" t="s">
        <v>3139</v>
      </c>
      <c r="C1019" s="65" t="s">
        <v>19</v>
      </c>
      <c r="D1019" s="66" t="s">
        <v>2361</v>
      </c>
      <c r="E1019" s="67" t="s">
        <v>3145</v>
      </c>
      <c r="F1019" s="68" t="s">
        <v>124</v>
      </c>
      <c r="G1019" s="13" t="s">
        <v>3146</v>
      </c>
      <c r="H1019" s="69" t="s">
        <v>124</v>
      </c>
      <c r="I1019" s="51">
        <v>15050</v>
      </c>
      <c r="J1019" s="128">
        <f>IF(H1019="ครูผู้ช่วย",VLOOKUP(I1019,[1]แผ่น1!$C$17:$E$18,3,TRUE),IF(H1019="คศ.1",VLOOKUP(I1019,[1]แผ่น1!$C$14:$E$15,3,TRUE),IF(H1019="คศ.2",VLOOKUP(I1019,[1]แผ่น1!$C$11:$E$12,3,TRUE),IF(H1019="คศ.3",VLOOKUP(I1019,[1]แผ่น1!$C$8:$E$9,3,TRUE),IF(H1019="คศ.4",VLOOKUP(I1019,[1]แผ่น1!$C$5:$E$6,3,TRUE),IF(H1019="คศ.5",VLOOKUP(I1019,[1]แผ่น1!$C$2:$E$3,3,TRUE),IF(H1019="คศ.2(1)",VLOOKUP(I1019,[1]แผ่น1!$C$14:$E$15,3,TRUE),IF(H1019="คศ.3(2)",VLOOKUP(I1019,[1]แผ่น1!$C$11:$E$12,3,TRUE),IF(H1019="คศ.4(3)",VLOOKUP(I1019,[1]แผ่น1!$C$8:$E$9,3,TRUE),IF(H1019="คศ.5(4)",VLOOKUP(I1019,[1]แผ่น1!$C$5:$E$6,3,TRUE),0))))))))))</f>
        <v>17480</v>
      </c>
      <c r="L1019" s="91">
        <f t="shared" si="85"/>
        <v>0</v>
      </c>
      <c r="M1019" s="92">
        <f t="shared" si="86"/>
        <v>0</v>
      </c>
      <c r="N1019" s="90">
        <f t="shared" si="87"/>
        <v>15050</v>
      </c>
      <c r="O1019" s="93">
        <v>24750</v>
      </c>
      <c r="P1019" s="89">
        <f t="shared" si="88"/>
        <v>15050</v>
      </c>
      <c r="Q1019" s="89">
        <f t="shared" si="89"/>
        <v>0</v>
      </c>
      <c r="R1019" s="315"/>
      <c r="S1019" s="316"/>
      <c r="T1019" s="70">
        <v>8</v>
      </c>
      <c r="U1019" s="318"/>
    </row>
    <row r="1020" spans="1:21">
      <c r="A1020" s="317">
        <v>1010</v>
      </c>
      <c r="B1020" s="68" t="s">
        <v>3139</v>
      </c>
      <c r="C1020" s="65" t="s">
        <v>19</v>
      </c>
      <c r="D1020" s="66" t="s">
        <v>2396</v>
      </c>
      <c r="E1020" s="67" t="s">
        <v>3147</v>
      </c>
      <c r="F1020" s="68" t="s">
        <v>100</v>
      </c>
      <c r="G1020" s="13" t="s">
        <v>3148</v>
      </c>
      <c r="H1020" s="69" t="s">
        <v>18</v>
      </c>
      <c r="I1020" s="51">
        <v>33360</v>
      </c>
      <c r="J1020" s="128">
        <f>IF(H1020="ครูผู้ช่วย",VLOOKUP(I1020,[1]แผ่น1!$C$17:$E$18,3,TRUE),IF(H1020="คศ.1",VLOOKUP(I1020,[1]แผ่น1!$C$14:$E$15,3,TRUE),IF(H1020="คศ.2",VLOOKUP(I1020,[1]แผ่น1!$C$11:$E$12,3,TRUE),IF(H1020="คศ.3",VLOOKUP(I1020,[1]แผ่น1!$C$8:$E$9,3,TRUE),IF(H1020="คศ.4",VLOOKUP(I1020,[1]แผ่น1!$C$5:$E$6,3,TRUE),IF(H1020="คศ.5",VLOOKUP(I1020,[1]แผ่น1!$C$2:$E$3,3,TRUE),IF(H1020="คศ.2(1)",VLOOKUP(I1020,[1]แผ่น1!$C$14:$E$15,3,TRUE),IF(H1020="คศ.3(2)",VLOOKUP(I1020,[1]แผ่น1!$C$11:$E$12,3,TRUE),IF(H1020="คศ.4(3)",VLOOKUP(I1020,[1]แผ่น1!$C$8:$E$9,3,TRUE),IF(H1020="คศ.5(4)",VLOOKUP(I1020,[1]แผ่น1!$C$5:$E$6,3,TRUE),0))))))))))</f>
        <v>37200</v>
      </c>
      <c r="L1020" s="91">
        <f t="shared" si="85"/>
        <v>0</v>
      </c>
      <c r="M1020" s="92">
        <f t="shared" si="86"/>
        <v>0</v>
      </c>
      <c r="N1020" s="90">
        <f t="shared" si="87"/>
        <v>33360</v>
      </c>
      <c r="O1020" s="93">
        <v>69040</v>
      </c>
      <c r="P1020" s="89">
        <f t="shared" si="88"/>
        <v>33360</v>
      </c>
      <c r="Q1020" s="89">
        <f t="shared" si="89"/>
        <v>0</v>
      </c>
      <c r="R1020" s="315"/>
      <c r="S1020" s="316"/>
      <c r="T1020" s="70">
        <v>8</v>
      </c>
      <c r="U1020" s="318"/>
    </row>
    <row r="1021" spans="1:21">
      <c r="A1021" s="317">
        <v>1011</v>
      </c>
      <c r="B1021" s="68" t="s">
        <v>3139</v>
      </c>
      <c r="C1021" s="65" t="s">
        <v>12</v>
      </c>
      <c r="D1021" s="66" t="s">
        <v>3149</v>
      </c>
      <c r="E1021" s="67" t="s">
        <v>3150</v>
      </c>
      <c r="F1021" s="68" t="s">
        <v>100</v>
      </c>
      <c r="G1021" s="13" t="s">
        <v>3151</v>
      </c>
      <c r="H1021" s="69" t="s">
        <v>18</v>
      </c>
      <c r="I1021" s="51">
        <v>65460</v>
      </c>
      <c r="J1021" s="128">
        <f>IF(H1021="ครูผู้ช่วย",VLOOKUP(I1021,[1]แผ่น1!$C$17:$E$18,3,TRUE),IF(H1021="คศ.1",VLOOKUP(I1021,[1]แผ่น1!$C$14:$E$15,3,TRUE),IF(H1021="คศ.2",VLOOKUP(I1021,[1]แผ่น1!$C$11:$E$12,3,TRUE),IF(H1021="คศ.3",VLOOKUP(I1021,[1]แผ่น1!$C$8:$E$9,3,TRUE),IF(H1021="คศ.4",VLOOKUP(I1021,[1]แผ่น1!$C$5:$E$6,3,TRUE),IF(H1021="คศ.5",VLOOKUP(I1021,[1]แผ่น1!$C$2:$E$3,3,TRUE),IF(H1021="คศ.2(1)",VLOOKUP(I1021,[1]แผ่น1!$C$14:$E$15,3,TRUE),IF(H1021="คศ.3(2)",VLOOKUP(I1021,[1]แผ่น1!$C$11:$E$12,3,TRUE),IF(H1021="คศ.4(3)",VLOOKUP(I1021,[1]แผ่น1!$C$8:$E$9,3,TRUE),IF(H1021="คศ.5(4)",VLOOKUP(I1021,[1]แผ่น1!$C$5:$E$6,3,TRUE),0))))))))))</f>
        <v>49330</v>
      </c>
      <c r="L1021" s="91">
        <f t="shared" si="85"/>
        <v>0</v>
      </c>
      <c r="M1021" s="92">
        <f t="shared" si="86"/>
        <v>0</v>
      </c>
      <c r="N1021" s="90">
        <f t="shared" si="87"/>
        <v>65460</v>
      </c>
      <c r="O1021" s="93">
        <v>69040</v>
      </c>
      <c r="P1021" s="89">
        <f t="shared" si="88"/>
        <v>65460</v>
      </c>
      <c r="Q1021" s="89">
        <f t="shared" si="89"/>
        <v>0</v>
      </c>
      <c r="R1021" s="315"/>
      <c r="S1021" s="316"/>
      <c r="T1021" s="70">
        <v>8</v>
      </c>
      <c r="U1021" s="318"/>
    </row>
    <row r="1022" spans="1:21">
      <c r="A1022" s="317">
        <v>1012</v>
      </c>
      <c r="B1022" s="68" t="s">
        <v>3139</v>
      </c>
      <c r="C1022" s="65" t="s">
        <v>19</v>
      </c>
      <c r="D1022" s="66" t="s">
        <v>1239</v>
      </c>
      <c r="E1022" s="67" t="s">
        <v>3152</v>
      </c>
      <c r="F1022" s="68" t="s">
        <v>124</v>
      </c>
      <c r="G1022" s="13" t="s">
        <v>3153</v>
      </c>
      <c r="H1022" s="69" t="s">
        <v>124</v>
      </c>
      <c r="I1022" s="51">
        <v>15800</v>
      </c>
      <c r="J1022" s="128">
        <f>IF(H1022="ครูผู้ช่วย",VLOOKUP(I1022,[1]แผ่น1!$C$17:$E$18,3,TRUE),IF(H1022="คศ.1",VLOOKUP(I1022,[1]แผ่น1!$C$14:$E$15,3,TRUE),IF(H1022="คศ.2",VLOOKUP(I1022,[1]แผ่น1!$C$11:$E$12,3,TRUE),IF(H1022="คศ.3",VLOOKUP(I1022,[1]แผ่น1!$C$8:$E$9,3,TRUE),IF(H1022="คศ.4",VLOOKUP(I1022,[1]แผ่น1!$C$5:$E$6,3,TRUE),IF(H1022="คศ.5",VLOOKUP(I1022,[1]แผ่น1!$C$2:$E$3,3,TRUE),IF(H1022="คศ.2(1)",VLOOKUP(I1022,[1]แผ่น1!$C$14:$E$15,3,TRUE),IF(H1022="คศ.3(2)",VLOOKUP(I1022,[1]แผ่น1!$C$11:$E$12,3,TRUE),IF(H1022="คศ.4(3)",VLOOKUP(I1022,[1]แผ่น1!$C$8:$E$9,3,TRUE),IF(H1022="คศ.5(4)",VLOOKUP(I1022,[1]แผ่น1!$C$5:$E$6,3,TRUE),0))))))))))</f>
        <v>17480</v>
      </c>
      <c r="L1022" s="91">
        <f t="shared" si="85"/>
        <v>0</v>
      </c>
      <c r="M1022" s="92">
        <f t="shared" si="86"/>
        <v>0</v>
      </c>
      <c r="N1022" s="90">
        <f t="shared" si="87"/>
        <v>15800</v>
      </c>
      <c r="O1022" s="93">
        <v>24750</v>
      </c>
      <c r="P1022" s="89">
        <f t="shared" si="88"/>
        <v>15800</v>
      </c>
      <c r="Q1022" s="89">
        <f t="shared" si="89"/>
        <v>0</v>
      </c>
      <c r="R1022" s="315"/>
      <c r="S1022" s="316"/>
      <c r="T1022" s="70">
        <v>8</v>
      </c>
      <c r="U1022" s="318"/>
    </row>
    <row r="1023" spans="1:21">
      <c r="A1023" s="317">
        <v>1013</v>
      </c>
      <c r="B1023" s="68" t="s">
        <v>3139</v>
      </c>
      <c r="C1023" s="65" t="s">
        <v>23</v>
      </c>
      <c r="D1023" s="66" t="s">
        <v>2843</v>
      </c>
      <c r="E1023" s="67" t="s">
        <v>3155</v>
      </c>
      <c r="F1023" s="68" t="s">
        <v>124</v>
      </c>
      <c r="G1023" s="13" t="s">
        <v>3156</v>
      </c>
      <c r="H1023" s="69" t="s">
        <v>124</v>
      </c>
      <c r="I1023" s="51">
        <v>15800</v>
      </c>
      <c r="J1023" s="128">
        <f>IF(H1023="ครูผู้ช่วย",VLOOKUP(I1023,[1]แผ่น1!$C$17:$E$18,3,TRUE),IF(H1023="คศ.1",VLOOKUP(I1023,[1]แผ่น1!$C$14:$E$15,3,TRUE),IF(H1023="คศ.2",VLOOKUP(I1023,[1]แผ่น1!$C$11:$E$12,3,TRUE),IF(H1023="คศ.3",VLOOKUP(I1023,[1]แผ่น1!$C$8:$E$9,3,TRUE),IF(H1023="คศ.4",VLOOKUP(I1023,[1]แผ่น1!$C$5:$E$6,3,TRUE),IF(H1023="คศ.5",VLOOKUP(I1023,[1]แผ่น1!$C$2:$E$3,3,TRUE),IF(H1023="คศ.2(1)",VLOOKUP(I1023,[1]แผ่น1!$C$14:$E$15,3,TRUE),IF(H1023="คศ.3(2)",VLOOKUP(I1023,[1]แผ่น1!$C$11:$E$12,3,TRUE),IF(H1023="คศ.4(3)",VLOOKUP(I1023,[1]แผ่น1!$C$8:$E$9,3,TRUE),IF(H1023="คศ.5(4)",VLOOKUP(I1023,[1]แผ่น1!$C$5:$E$6,3,TRUE),0))))))))))</f>
        <v>17480</v>
      </c>
      <c r="L1023" s="91">
        <f t="shared" si="85"/>
        <v>0</v>
      </c>
      <c r="M1023" s="92">
        <f t="shared" si="86"/>
        <v>0</v>
      </c>
      <c r="N1023" s="90">
        <f t="shared" si="87"/>
        <v>15800</v>
      </c>
      <c r="O1023" s="93">
        <v>24750</v>
      </c>
      <c r="P1023" s="89">
        <f t="shared" si="88"/>
        <v>15800</v>
      </c>
      <c r="Q1023" s="89">
        <f t="shared" si="89"/>
        <v>0</v>
      </c>
      <c r="R1023" s="315"/>
      <c r="S1023" s="316"/>
      <c r="T1023" s="70">
        <v>8</v>
      </c>
      <c r="U1023" s="318"/>
    </row>
    <row r="1024" spans="1:21">
      <c r="A1024" s="317">
        <v>1014</v>
      </c>
      <c r="B1024" s="68" t="s">
        <v>3159</v>
      </c>
      <c r="C1024" s="65" t="s">
        <v>12</v>
      </c>
      <c r="D1024" s="66" t="s">
        <v>3157</v>
      </c>
      <c r="E1024" s="67" t="s">
        <v>3158</v>
      </c>
      <c r="F1024" s="68" t="s">
        <v>100</v>
      </c>
      <c r="G1024" s="13" t="s">
        <v>3160</v>
      </c>
      <c r="H1024" s="69" t="s">
        <v>18</v>
      </c>
      <c r="I1024" s="51">
        <v>41160</v>
      </c>
      <c r="J1024" s="128">
        <f>IF(H1024="ครูผู้ช่วย",VLOOKUP(I1024,[1]แผ่น1!$C$17:$E$18,3,TRUE),IF(H1024="คศ.1",VLOOKUP(I1024,[1]แผ่น1!$C$14:$E$15,3,TRUE),IF(H1024="คศ.2",VLOOKUP(I1024,[1]แผ่น1!$C$11:$E$12,3,TRUE),IF(H1024="คศ.3",VLOOKUP(I1024,[1]แผ่น1!$C$8:$E$9,3,TRUE),IF(H1024="คศ.4",VLOOKUP(I1024,[1]แผ่น1!$C$5:$E$6,3,TRUE),IF(H1024="คศ.5",VLOOKUP(I1024,[1]แผ่น1!$C$2:$E$3,3,TRUE),IF(H1024="คศ.2(1)",VLOOKUP(I1024,[1]แผ่น1!$C$14:$E$15,3,TRUE),IF(H1024="คศ.3(2)",VLOOKUP(I1024,[1]แผ่น1!$C$11:$E$12,3,TRUE),IF(H1024="คศ.4(3)",VLOOKUP(I1024,[1]แผ่น1!$C$8:$E$9,3,TRUE),IF(H1024="คศ.5(4)",VLOOKUP(I1024,[1]แผ่น1!$C$5:$E$6,3,TRUE),0))))))))))</f>
        <v>49330</v>
      </c>
      <c r="L1024" s="91">
        <f t="shared" si="85"/>
        <v>0</v>
      </c>
      <c r="M1024" s="92">
        <f t="shared" si="86"/>
        <v>0</v>
      </c>
      <c r="N1024" s="90">
        <f t="shared" si="87"/>
        <v>41160</v>
      </c>
      <c r="O1024" s="93">
        <v>69040</v>
      </c>
      <c r="P1024" s="89">
        <f t="shared" si="88"/>
        <v>41160</v>
      </c>
      <c r="Q1024" s="89">
        <f t="shared" si="89"/>
        <v>0</v>
      </c>
      <c r="R1024" s="315"/>
      <c r="S1024" s="316"/>
      <c r="T1024" s="70">
        <v>8</v>
      </c>
      <c r="U1024" s="318"/>
    </row>
    <row r="1025" spans="1:21">
      <c r="A1025" s="317">
        <v>1015</v>
      </c>
      <c r="B1025" s="68" t="s">
        <v>3159</v>
      </c>
      <c r="C1025" s="65" t="s">
        <v>12</v>
      </c>
      <c r="D1025" s="66" t="s">
        <v>3161</v>
      </c>
      <c r="E1025" s="67" t="s">
        <v>3162</v>
      </c>
      <c r="F1025" s="68" t="s">
        <v>100</v>
      </c>
      <c r="G1025" s="13" t="s">
        <v>3163</v>
      </c>
      <c r="H1025" s="69" t="s">
        <v>18</v>
      </c>
      <c r="I1025" s="51">
        <v>52990</v>
      </c>
      <c r="J1025" s="128">
        <f>IF(H1025="ครูผู้ช่วย",VLOOKUP(I1025,[1]แผ่น1!$C$17:$E$18,3,TRUE),IF(H1025="คศ.1",VLOOKUP(I1025,[1]แผ่น1!$C$14:$E$15,3,TRUE),IF(H1025="คศ.2",VLOOKUP(I1025,[1]แผ่น1!$C$11:$E$12,3,TRUE),IF(H1025="คศ.3",VLOOKUP(I1025,[1]แผ่น1!$C$8:$E$9,3,TRUE),IF(H1025="คศ.4",VLOOKUP(I1025,[1]แผ่น1!$C$5:$E$6,3,TRUE),IF(H1025="คศ.5",VLOOKUP(I1025,[1]แผ่น1!$C$2:$E$3,3,TRUE),IF(H1025="คศ.2(1)",VLOOKUP(I1025,[1]แผ่น1!$C$14:$E$15,3,TRUE),IF(H1025="คศ.3(2)",VLOOKUP(I1025,[1]แผ่น1!$C$11:$E$12,3,TRUE),IF(H1025="คศ.4(3)",VLOOKUP(I1025,[1]แผ่น1!$C$8:$E$9,3,TRUE),IF(H1025="คศ.5(4)",VLOOKUP(I1025,[1]แผ่น1!$C$5:$E$6,3,TRUE),0))))))))))</f>
        <v>49330</v>
      </c>
      <c r="L1025" s="91">
        <f t="shared" si="85"/>
        <v>0</v>
      </c>
      <c r="M1025" s="92">
        <f t="shared" si="86"/>
        <v>0</v>
      </c>
      <c r="N1025" s="90">
        <f t="shared" si="87"/>
        <v>52990</v>
      </c>
      <c r="O1025" s="93">
        <v>69040</v>
      </c>
      <c r="P1025" s="89">
        <f t="shared" si="88"/>
        <v>52990</v>
      </c>
      <c r="Q1025" s="89">
        <f t="shared" si="89"/>
        <v>0</v>
      </c>
      <c r="R1025" s="315"/>
      <c r="S1025" s="316"/>
      <c r="T1025" s="70">
        <v>8</v>
      </c>
      <c r="U1025" s="318"/>
    </row>
    <row r="1026" spans="1:21">
      <c r="A1026" s="317">
        <v>1016</v>
      </c>
      <c r="B1026" s="68" t="s">
        <v>3159</v>
      </c>
      <c r="C1026" s="65" t="s">
        <v>19</v>
      </c>
      <c r="D1026" s="66" t="s">
        <v>3164</v>
      </c>
      <c r="E1026" s="67" t="s">
        <v>3165</v>
      </c>
      <c r="F1026" s="68" t="s">
        <v>100</v>
      </c>
      <c r="G1026" s="19">
        <v>10852</v>
      </c>
      <c r="H1026" s="69" t="s">
        <v>98</v>
      </c>
      <c r="I1026" s="51">
        <v>22360</v>
      </c>
      <c r="J1026" s="128">
        <f>IF(H1026="ครูผู้ช่วย",VLOOKUP(I1026,[1]แผ่น1!$C$17:$E$18,3,TRUE),IF(H1026="คศ.1",VLOOKUP(I1026,[1]แผ่น1!$C$14:$E$15,3,TRUE),IF(H1026="คศ.2",VLOOKUP(I1026,[1]แผ่น1!$C$11:$E$12,3,TRUE),IF(H1026="คศ.3",VLOOKUP(I1026,[1]แผ่น1!$C$8:$E$9,3,TRUE),IF(H1026="คศ.4",VLOOKUP(I1026,[1]แผ่น1!$C$5:$E$6,3,TRUE),IF(H1026="คศ.5",VLOOKUP(I1026,[1]แผ่น1!$C$2:$E$3,3,TRUE),IF(H1026="คศ.2(1)",VLOOKUP(I1026,[1]แผ่น1!$C$14:$E$15,3,TRUE),IF(H1026="คศ.3(2)",VLOOKUP(I1026,[1]แผ่น1!$C$11:$E$12,3,TRUE),IF(H1026="คศ.4(3)",VLOOKUP(I1026,[1]แผ่น1!$C$8:$E$9,3,TRUE),IF(H1026="คศ.5(4)",VLOOKUP(I1026,[1]แผ่น1!$C$5:$E$6,3,TRUE),0))))))))))</f>
        <v>22780</v>
      </c>
      <c r="L1026" s="91">
        <f t="shared" si="85"/>
        <v>0</v>
      </c>
      <c r="M1026" s="92">
        <f t="shared" si="86"/>
        <v>0</v>
      </c>
      <c r="N1026" s="90">
        <f t="shared" si="87"/>
        <v>22360</v>
      </c>
      <c r="O1026" s="93">
        <v>41620</v>
      </c>
      <c r="P1026" s="89">
        <f t="shared" si="88"/>
        <v>22360</v>
      </c>
      <c r="Q1026" s="89">
        <f t="shared" si="89"/>
        <v>0</v>
      </c>
      <c r="R1026" s="315"/>
      <c r="S1026" s="316"/>
      <c r="T1026" s="70">
        <v>8</v>
      </c>
      <c r="U1026" s="318"/>
    </row>
    <row r="1027" spans="1:21">
      <c r="A1027" s="317">
        <v>1017</v>
      </c>
      <c r="B1027" s="68" t="s">
        <v>3159</v>
      </c>
      <c r="C1027" s="65" t="s">
        <v>12</v>
      </c>
      <c r="D1027" s="66" t="s">
        <v>54</v>
      </c>
      <c r="E1027" s="67" t="s">
        <v>3166</v>
      </c>
      <c r="F1027" s="68" t="s">
        <v>100</v>
      </c>
      <c r="G1027" s="13" t="s">
        <v>3167</v>
      </c>
      <c r="H1027" s="69" t="s">
        <v>18</v>
      </c>
      <c r="I1027" s="51">
        <v>44080</v>
      </c>
      <c r="J1027" s="128">
        <f>IF(H1027="ครูผู้ช่วย",VLOOKUP(I1027,[1]แผ่น1!$C$17:$E$18,3,TRUE),IF(H1027="คศ.1",VLOOKUP(I1027,[1]แผ่น1!$C$14:$E$15,3,TRUE),IF(H1027="คศ.2",VLOOKUP(I1027,[1]แผ่น1!$C$11:$E$12,3,TRUE),IF(H1027="คศ.3",VLOOKUP(I1027,[1]แผ่น1!$C$8:$E$9,3,TRUE),IF(H1027="คศ.4",VLOOKUP(I1027,[1]แผ่น1!$C$5:$E$6,3,TRUE),IF(H1027="คศ.5",VLOOKUP(I1027,[1]แผ่น1!$C$2:$E$3,3,TRUE),IF(H1027="คศ.2(1)",VLOOKUP(I1027,[1]แผ่น1!$C$14:$E$15,3,TRUE),IF(H1027="คศ.3(2)",VLOOKUP(I1027,[1]แผ่น1!$C$11:$E$12,3,TRUE),IF(H1027="คศ.4(3)",VLOOKUP(I1027,[1]แผ่น1!$C$8:$E$9,3,TRUE),IF(H1027="คศ.5(4)",VLOOKUP(I1027,[1]แผ่น1!$C$5:$E$6,3,TRUE),0))))))))))</f>
        <v>49330</v>
      </c>
      <c r="L1027" s="91">
        <f t="shared" si="85"/>
        <v>0</v>
      </c>
      <c r="M1027" s="92">
        <f t="shared" si="86"/>
        <v>0</v>
      </c>
      <c r="N1027" s="90">
        <f t="shared" si="87"/>
        <v>44080</v>
      </c>
      <c r="O1027" s="93">
        <v>69040</v>
      </c>
      <c r="P1027" s="89">
        <f t="shared" si="88"/>
        <v>44080</v>
      </c>
      <c r="Q1027" s="89">
        <f t="shared" si="89"/>
        <v>0</v>
      </c>
      <c r="R1027" s="315"/>
      <c r="S1027" s="316"/>
      <c r="T1027" s="70">
        <v>8</v>
      </c>
      <c r="U1027" s="318"/>
    </row>
    <row r="1028" spans="1:21">
      <c r="A1028" s="317">
        <v>1018</v>
      </c>
      <c r="B1028" s="68" t="s">
        <v>3159</v>
      </c>
      <c r="C1028" s="65" t="s">
        <v>19</v>
      </c>
      <c r="D1028" s="66" t="s">
        <v>1753</v>
      </c>
      <c r="E1028" s="67" t="s">
        <v>3168</v>
      </c>
      <c r="F1028" s="68" t="s">
        <v>100</v>
      </c>
      <c r="G1028" s="13" t="s">
        <v>3169</v>
      </c>
      <c r="H1028" s="69" t="s">
        <v>98</v>
      </c>
      <c r="I1028" s="51">
        <v>17940</v>
      </c>
      <c r="J1028" s="128">
        <f>IF(H1028="ครูผู้ช่วย",VLOOKUP(I1028,[1]แผ่น1!$C$17:$E$18,3,TRUE),IF(H1028="คศ.1",VLOOKUP(I1028,[1]แผ่น1!$C$14:$E$15,3,TRUE),IF(H1028="คศ.2",VLOOKUP(I1028,[1]แผ่น1!$C$11:$E$12,3,TRUE),IF(H1028="คศ.3",VLOOKUP(I1028,[1]แผ่น1!$C$8:$E$9,3,TRUE),IF(H1028="คศ.4",VLOOKUP(I1028,[1]แผ่น1!$C$5:$E$6,3,TRUE),IF(H1028="คศ.5",VLOOKUP(I1028,[1]แผ่น1!$C$2:$E$3,3,TRUE),IF(H1028="คศ.2(1)",VLOOKUP(I1028,[1]แผ่น1!$C$14:$E$15,3,TRUE),IF(H1028="คศ.3(2)",VLOOKUP(I1028,[1]แผ่น1!$C$11:$E$12,3,TRUE),IF(H1028="คศ.4(3)",VLOOKUP(I1028,[1]แผ่น1!$C$8:$E$9,3,TRUE),IF(H1028="คศ.5(4)",VLOOKUP(I1028,[1]แผ่น1!$C$5:$E$6,3,TRUE),0))))))))))</f>
        <v>22780</v>
      </c>
      <c r="L1028" s="91">
        <f t="shared" si="85"/>
        <v>0</v>
      </c>
      <c r="M1028" s="92">
        <f t="shared" si="86"/>
        <v>0</v>
      </c>
      <c r="N1028" s="90">
        <f t="shared" si="87"/>
        <v>17940</v>
      </c>
      <c r="O1028" s="93">
        <v>41620</v>
      </c>
      <c r="P1028" s="89">
        <f t="shared" si="88"/>
        <v>17940</v>
      </c>
      <c r="Q1028" s="89">
        <f t="shared" si="89"/>
        <v>0</v>
      </c>
      <c r="R1028" s="315"/>
      <c r="S1028" s="316"/>
      <c r="T1028" s="70">
        <v>8</v>
      </c>
      <c r="U1028" s="318"/>
    </row>
    <row r="1029" spans="1:21">
      <c r="A1029" s="317">
        <v>1019</v>
      </c>
      <c r="B1029" s="68" t="s">
        <v>3172</v>
      </c>
      <c r="C1029" s="65" t="s">
        <v>12</v>
      </c>
      <c r="D1029" s="66" t="s">
        <v>48</v>
      </c>
      <c r="E1029" s="67" t="s">
        <v>3174</v>
      </c>
      <c r="F1029" s="68" t="s">
        <v>124</v>
      </c>
      <c r="G1029" s="23">
        <v>2003</v>
      </c>
      <c r="H1029" s="69" t="s">
        <v>124</v>
      </c>
      <c r="I1029" s="51">
        <v>16150</v>
      </c>
      <c r="J1029" s="128">
        <f>IF(H1029="ครูผู้ช่วย",VLOOKUP(I1029,[1]แผ่น1!$C$17:$E$18,3,TRUE),IF(H1029="คศ.1",VLOOKUP(I1029,[1]แผ่น1!$C$14:$E$15,3,TRUE),IF(H1029="คศ.2",VLOOKUP(I1029,[1]แผ่น1!$C$11:$E$12,3,TRUE),IF(H1029="คศ.3",VLOOKUP(I1029,[1]แผ่น1!$C$8:$E$9,3,TRUE),IF(H1029="คศ.4",VLOOKUP(I1029,[1]แผ่น1!$C$5:$E$6,3,TRUE),IF(H1029="คศ.5",VLOOKUP(I1029,[1]แผ่น1!$C$2:$E$3,3,TRUE),IF(H1029="คศ.2(1)",VLOOKUP(I1029,[1]แผ่น1!$C$14:$E$15,3,TRUE),IF(H1029="คศ.3(2)",VLOOKUP(I1029,[1]แผ่น1!$C$11:$E$12,3,TRUE),IF(H1029="คศ.4(3)",VLOOKUP(I1029,[1]แผ่น1!$C$8:$E$9,3,TRUE),IF(H1029="คศ.5(4)",VLOOKUP(I1029,[1]แผ่น1!$C$5:$E$6,3,TRUE),0))))))))))</f>
        <v>17480</v>
      </c>
      <c r="L1029" s="91">
        <f t="shared" si="85"/>
        <v>0</v>
      </c>
      <c r="M1029" s="92">
        <f t="shared" si="86"/>
        <v>0</v>
      </c>
      <c r="N1029" s="90">
        <f t="shared" si="87"/>
        <v>16150</v>
      </c>
      <c r="O1029" s="93">
        <v>24750</v>
      </c>
      <c r="P1029" s="89">
        <f t="shared" si="88"/>
        <v>16150</v>
      </c>
      <c r="Q1029" s="89">
        <f t="shared" si="89"/>
        <v>0</v>
      </c>
      <c r="R1029" s="315"/>
      <c r="S1029" s="316"/>
      <c r="T1029" s="70">
        <v>8</v>
      </c>
      <c r="U1029" s="318"/>
    </row>
    <row r="1030" spans="1:21">
      <c r="A1030" s="317">
        <v>1020</v>
      </c>
      <c r="B1030" s="68" t="s">
        <v>3172</v>
      </c>
      <c r="C1030" s="65" t="s">
        <v>23</v>
      </c>
      <c r="D1030" s="66" t="s">
        <v>3175</v>
      </c>
      <c r="E1030" s="67" t="s">
        <v>3176</v>
      </c>
      <c r="F1030" s="68" t="s">
        <v>100</v>
      </c>
      <c r="G1030" s="13" t="s">
        <v>3177</v>
      </c>
      <c r="H1030" s="69" t="s">
        <v>34</v>
      </c>
      <c r="I1030" s="51">
        <v>28530</v>
      </c>
      <c r="J1030" s="128">
        <f>IF(H1030="ครูผู้ช่วย",VLOOKUP(I1030,[1]แผ่น1!$C$17:$E$18,3,TRUE),IF(H1030="คศ.1",VLOOKUP(I1030,[1]แผ่น1!$C$14:$E$15,3,TRUE),IF(H1030="คศ.2",VLOOKUP(I1030,[1]แผ่น1!$C$11:$E$12,3,TRUE),IF(H1030="คศ.3",VLOOKUP(I1030,[1]แผ่น1!$C$8:$E$9,3,TRUE),IF(H1030="คศ.4",VLOOKUP(I1030,[1]แผ่น1!$C$5:$E$6,3,TRUE),IF(H1030="คศ.5",VLOOKUP(I1030,[1]แผ่น1!$C$2:$E$3,3,TRUE),IF(H1030="คศ.2(1)",VLOOKUP(I1030,[1]แผ่น1!$C$14:$E$15,3,TRUE),IF(H1030="คศ.3(2)",VLOOKUP(I1030,[1]แผ่น1!$C$11:$E$12,3,TRUE),IF(H1030="คศ.4(3)",VLOOKUP(I1030,[1]แผ่น1!$C$8:$E$9,3,TRUE),IF(H1030="คศ.5(4)",VLOOKUP(I1030,[1]แผ่น1!$C$5:$E$6,3,TRUE),0))))))))))</f>
        <v>30200</v>
      </c>
      <c r="L1030" s="91">
        <f t="shared" si="85"/>
        <v>0</v>
      </c>
      <c r="M1030" s="92">
        <f t="shared" si="86"/>
        <v>0</v>
      </c>
      <c r="N1030" s="90">
        <f t="shared" si="87"/>
        <v>28530</v>
      </c>
      <c r="O1030" s="93">
        <v>58390</v>
      </c>
      <c r="P1030" s="89">
        <f t="shared" si="88"/>
        <v>28530</v>
      </c>
      <c r="Q1030" s="89">
        <f t="shared" si="89"/>
        <v>0</v>
      </c>
      <c r="R1030" s="315"/>
      <c r="S1030" s="316"/>
      <c r="T1030" s="70">
        <v>8</v>
      </c>
      <c r="U1030" s="318"/>
    </row>
    <row r="1031" spans="1:21">
      <c r="A1031" s="317">
        <v>1021</v>
      </c>
      <c r="B1031" s="68" t="s">
        <v>3172</v>
      </c>
      <c r="C1031" s="65" t="s">
        <v>12</v>
      </c>
      <c r="D1031" s="66" t="s">
        <v>1182</v>
      </c>
      <c r="E1031" s="67" t="s">
        <v>3178</v>
      </c>
      <c r="F1031" s="68" t="s">
        <v>100</v>
      </c>
      <c r="G1031" s="13" t="s">
        <v>3179</v>
      </c>
      <c r="H1031" s="69" t="s">
        <v>18</v>
      </c>
      <c r="I1031" s="51">
        <v>32270</v>
      </c>
      <c r="J1031" s="128">
        <f>IF(H1031="ครูผู้ช่วย",VLOOKUP(I1031,[1]แผ่น1!$C$17:$E$18,3,TRUE),IF(H1031="คศ.1",VLOOKUP(I1031,[1]แผ่น1!$C$14:$E$15,3,TRUE),IF(H1031="คศ.2",VLOOKUP(I1031,[1]แผ่น1!$C$11:$E$12,3,TRUE),IF(H1031="คศ.3",VLOOKUP(I1031,[1]แผ่น1!$C$8:$E$9,3,TRUE),IF(H1031="คศ.4",VLOOKUP(I1031,[1]แผ่น1!$C$5:$E$6,3,TRUE),IF(H1031="คศ.5",VLOOKUP(I1031,[1]แผ่น1!$C$2:$E$3,3,TRUE),IF(H1031="คศ.2(1)",VLOOKUP(I1031,[1]แผ่น1!$C$14:$E$15,3,TRUE),IF(H1031="คศ.3(2)",VLOOKUP(I1031,[1]แผ่น1!$C$11:$E$12,3,TRUE),IF(H1031="คศ.4(3)",VLOOKUP(I1031,[1]แผ่น1!$C$8:$E$9,3,TRUE),IF(H1031="คศ.5(4)",VLOOKUP(I1031,[1]แผ่น1!$C$5:$E$6,3,TRUE),0))))))))))</f>
        <v>37200</v>
      </c>
      <c r="L1031" s="91">
        <f t="shared" si="85"/>
        <v>0</v>
      </c>
      <c r="M1031" s="92">
        <f t="shared" si="86"/>
        <v>0</v>
      </c>
      <c r="N1031" s="90">
        <f t="shared" si="87"/>
        <v>32270</v>
      </c>
      <c r="O1031" s="93">
        <v>69040</v>
      </c>
      <c r="P1031" s="89">
        <f t="shared" si="88"/>
        <v>32270</v>
      </c>
      <c r="Q1031" s="89">
        <f t="shared" si="89"/>
        <v>0</v>
      </c>
      <c r="R1031" s="315"/>
      <c r="S1031" s="316"/>
      <c r="T1031" s="70">
        <v>8</v>
      </c>
      <c r="U1031" s="318"/>
    </row>
    <row r="1032" spans="1:21">
      <c r="A1032" s="317">
        <v>1022</v>
      </c>
      <c r="B1032" s="68" t="s">
        <v>3172</v>
      </c>
      <c r="C1032" s="65" t="s">
        <v>12</v>
      </c>
      <c r="D1032" s="66" t="s">
        <v>3180</v>
      </c>
      <c r="E1032" s="67" t="s">
        <v>3181</v>
      </c>
      <c r="F1032" s="68" t="s">
        <v>100</v>
      </c>
      <c r="G1032" s="13" t="s">
        <v>3182</v>
      </c>
      <c r="H1032" s="69" t="s">
        <v>18</v>
      </c>
      <c r="I1032" s="51">
        <v>48900</v>
      </c>
      <c r="J1032" s="128">
        <f>IF(H1032="ครูผู้ช่วย",VLOOKUP(I1032,[1]แผ่น1!$C$17:$E$18,3,TRUE),IF(H1032="คศ.1",VLOOKUP(I1032,[1]แผ่น1!$C$14:$E$15,3,TRUE),IF(H1032="คศ.2",VLOOKUP(I1032,[1]แผ่น1!$C$11:$E$12,3,TRUE),IF(H1032="คศ.3",VLOOKUP(I1032,[1]แผ่น1!$C$8:$E$9,3,TRUE),IF(H1032="คศ.4",VLOOKUP(I1032,[1]แผ่น1!$C$5:$E$6,3,TRUE),IF(H1032="คศ.5",VLOOKUP(I1032,[1]แผ่น1!$C$2:$E$3,3,TRUE),IF(H1032="คศ.2(1)",VLOOKUP(I1032,[1]แผ่น1!$C$14:$E$15,3,TRUE),IF(H1032="คศ.3(2)",VLOOKUP(I1032,[1]แผ่น1!$C$11:$E$12,3,TRUE),IF(H1032="คศ.4(3)",VLOOKUP(I1032,[1]แผ่น1!$C$8:$E$9,3,TRUE),IF(H1032="คศ.5(4)",VLOOKUP(I1032,[1]แผ่น1!$C$5:$E$6,3,TRUE),0))))))))))</f>
        <v>49330</v>
      </c>
      <c r="L1032" s="91">
        <f t="shared" si="85"/>
        <v>0</v>
      </c>
      <c r="M1032" s="92">
        <f t="shared" si="86"/>
        <v>0</v>
      </c>
      <c r="N1032" s="90">
        <f t="shared" si="87"/>
        <v>48900</v>
      </c>
      <c r="O1032" s="93">
        <v>69040</v>
      </c>
      <c r="P1032" s="89">
        <f t="shared" si="88"/>
        <v>48900</v>
      </c>
      <c r="Q1032" s="89">
        <f t="shared" si="89"/>
        <v>0</v>
      </c>
      <c r="R1032" s="315"/>
      <c r="S1032" s="316"/>
      <c r="T1032" s="70">
        <v>8</v>
      </c>
      <c r="U1032" s="318"/>
    </row>
    <row r="1033" spans="1:21">
      <c r="A1033" s="317">
        <v>1023</v>
      </c>
      <c r="B1033" s="68" t="s">
        <v>3172</v>
      </c>
      <c r="C1033" s="65" t="s">
        <v>23</v>
      </c>
      <c r="D1033" s="66" t="s">
        <v>3183</v>
      </c>
      <c r="E1033" s="67" t="s">
        <v>3184</v>
      </c>
      <c r="F1033" s="68" t="s">
        <v>100</v>
      </c>
      <c r="G1033" s="13" t="s">
        <v>3185</v>
      </c>
      <c r="H1033" s="69" t="s">
        <v>18</v>
      </c>
      <c r="I1033" s="51">
        <v>64440</v>
      </c>
      <c r="J1033" s="128">
        <f>IF(H1033="ครูผู้ช่วย",VLOOKUP(I1033,[1]แผ่น1!$C$17:$E$18,3,TRUE),IF(H1033="คศ.1",VLOOKUP(I1033,[1]แผ่น1!$C$14:$E$15,3,TRUE),IF(H1033="คศ.2",VLOOKUP(I1033,[1]แผ่น1!$C$11:$E$12,3,TRUE),IF(H1033="คศ.3",VLOOKUP(I1033,[1]แผ่น1!$C$8:$E$9,3,TRUE),IF(H1033="คศ.4",VLOOKUP(I1033,[1]แผ่น1!$C$5:$E$6,3,TRUE),IF(H1033="คศ.5",VLOOKUP(I1033,[1]แผ่น1!$C$2:$E$3,3,TRUE),IF(H1033="คศ.2(1)",VLOOKUP(I1033,[1]แผ่น1!$C$14:$E$15,3,TRUE),IF(H1033="คศ.3(2)",VLOOKUP(I1033,[1]แผ่น1!$C$11:$E$12,3,TRUE),IF(H1033="คศ.4(3)",VLOOKUP(I1033,[1]แผ่น1!$C$8:$E$9,3,TRUE),IF(H1033="คศ.5(4)",VLOOKUP(I1033,[1]แผ่น1!$C$5:$E$6,3,TRUE),0))))))))))</f>
        <v>49330</v>
      </c>
      <c r="L1033" s="91">
        <f t="shared" si="85"/>
        <v>0</v>
      </c>
      <c r="M1033" s="92">
        <f t="shared" si="86"/>
        <v>0</v>
      </c>
      <c r="N1033" s="90">
        <f t="shared" si="87"/>
        <v>64440</v>
      </c>
      <c r="O1033" s="93">
        <v>69040</v>
      </c>
      <c r="P1033" s="89">
        <f t="shared" si="88"/>
        <v>64440</v>
      </c>
      <c r="Q1033" s="89">
        <f t="shared" si="89"/>
        <v>0</v>
      </c>
      <c r="R1033" s="315"/>
      <c r="S1033" s="316"/>
      <c r="T1033" s="70">
        <v>8</v>
      </c>
      <c r="U1033" s="318"/>
    </row>
    <row r="1034" spans="1:21">
      <c r="A1034" s="317">
        <v>1024</v>
      </c>
      <c r="B1034" s="68" t="s">
        <v>3172</v>
      </c>
      <c r="C1034" s="65" t="s">
        <v>12</v>
      </c>
      <c r="D1034" s="66" t="s">
        <v>1568</v>
      </c>
      <c r="E1034" s="67" t="s">
        <v>3186</v>
      </c>
      <c r="F1034" s="68" t="s">
        <v>100</v>
      </c>
      <c r="G1034" s="13" t="s">
        <v>3187</v>
      </c>
      <c r="H1034" s="69" t="s">
        <v>18</v>
      </c>
      <c r="I1034" s="51">
        <v>45040</v>
      </c>
      <c r="J1034" s="128">
        <f>IF(H1034="ครูผู้ช่วย",VLOOKUP(I1034,[1]แผ่น1!$C$17:$E$18,3,TRUE),IF(H1034="คศ.1",VLOOKUP(I1034,[1]แผ่น1!$C$14:$E$15,3,TRUE),IF(H1034="คศ.2",VLOOKUP(I1034,[1]แผ่น1!$C$11:$E$12,3,TRUE),IF(H1034="คศ.3",VLOOKUP(I1034,[1]แผ่น1!$C$8:$E$9,3,TRUE),IF(H1034="คศ.4",VLOOKUP(I1034,[1]แผ่น1!$C$5:$E$6,3,TRUE),IF(H1034="คศ.5",VLOOKUP(I1034,[1]แผ่น1!$C$2:$E$3,3,TRUE),IF(H1034="คศ.2(1)",VLOOKUP(I1034,[1]แผ่น1!$C$14:$E$15,3,TRUE),IF(H1034="คศ.3(2)",VLOOKUP(I1034,[1]แผ่น1!$C$11:$E$12,3,TRUE),IF(H1034="คศ.4(3)",VLOOKUP(I1034,[1]แผ่น1!$C$8:$E$9,3,TRUE),IF(H1034="คศ.5(4)",VLOOKUP(I1034,[1]แผ่น1!$C$5:$E$6,3,TRUE),0))))))))))</f>
        <v>49330</v>
      </c>
      <c r="L1034" s="91">
        <f t="shared" si="85"/>
        <v>0</v>
      </c>
      <c r="M1034" s="92">
        <f t="shared" si="86"/>
        <v>0</v>
      </c>
      <c r="N1034" s="90">
        <f t="shared" si="87"/>
        <v>45040</v>
      </c>
      <c r="O1034" s="93">
        <v>69040</v>
      </c>
      <c r="P1034" s="89">
        <f t="shared" si="88"/>
        <v>45040</v>
      </c>
      <c r="Q1034" s="89">
        <f t="shared" si="89"/>
        <v>0</v>
      </c>
      <c r="R1034" s="315"/>
      <c r="S1034" s="316"/>
      <c r="T1034" s="70">
        <v>8</v>
      </c>
      <c r="U1034" s="318"/>
    </row>
    <row r="1035" spans="1:21">
      <c r="A1035" s="317">
        <v>1025</v>
      </c>
      <c r="B1035" s="68" t="s">
        <v>3172</v>
      </c>
      <c r="C1035" s="65" t="s">
        <v>19</v>
      </c>
      <c r="D1035" s="66" t="s">
        <v>3188</v>
      </c>
      <c r="E1035" s="67" t="s">
        <v>3189</v>
      </c>
      <c r="F1035" s="68" t="s">
        <v>100</v>
      </c>
      <c r="G1035" s="13" t="s">
        <v>3190</v>
      </c>
      <c r="H1035" s="69" t="s">
        <v>34</v>
      </c>
      <c r="I1035" s="51">
        <v>27720</v>
      </c>
      <c r="J1035" s="128">
        <f>IF(H1035="ครูผู้ช่วย",VLOOKUP(I1035,[1]แผ่น1!$C$17:$E$18,3,TRUE),IF(H1035="คศ.1",VLOOKUP(I1035,[1]แผ่น1!$C$14:$E$15,3,TRUE),IF(H1035="คศ.2",VLOOKUP(I1035,[1]แผ่น1!$C$11:$E$12,3,TRUE),IF(H1035="คศ.3",VLOOKUP(I1035,[1]แผ่น1!$C$8:$E$9,3,TRUE),IF(H1035="คศ.4",VLOOKUP(I1035,[1]แผ่น1!$C$5:$E$6,3,TRUE),IF(H1035="คศ.5",VLOOKUP(I1035,[1]แผ่น1!$C$2:$E$3,3,TRUE),IF(H1035="คศ.2(1)",VLOOKUP(I1035,[1]แผ่น1!$C$14:$E$15,3,TRUE),IF(H1035="คศ.3(2)",VLOOKUP(I1035,[1]แผ่น1!$C$11:$E$12,3,TRUE),IF(H1035="คศ.4(3)",VLOOKUP(I1035,[1]แผ่น1!$C$8:$E$9,3,TRUE),IF(H1035="คศ.5(4)",VLOOKUP(I1035,[1]แผ่น1!$C$5:$E$6,3,TRUE),0))))))))))</f>
        <v>30200</v>
      </c>
      <c r="L1035" s="91">
        <f t="shared" si="85"/>
        <v>0</v>
      </c>
      <c r="M1035" s="92">
        <f t="shared" si="86"/>
        <v>0</v>
      </c>
      <c r="N1035" s="90">
        <f t="shared" si="87"/>
        <v>27720</v>
      </c>
      <c r="O1035" s="93">
        <v>58390</v>
      </c>
      <c r="P1035" s="89">
        <f t="shared" si="88"/>
        <v>27720</v>
      </c>
      <c r="Q1035" s="89">
        <f t="shared" si="89"/>
        <v>0</v>
      </c>
      <c r="R1035" s="315"/>
      <c r="S1035" s="316"/>
      <c r="T1035" s="70">
        <v>8</v>
      </c>
      <c r="U1035" s="318"/>
    </row>
    <row r="1036" spans="1:21">
      <c r="A1036" s="317">
        <v>1026</v>
      </c>
      <c r="B1036" s="68" t="s">
        <v>3172</v>
      </c>
      <c r="C1036" s="65" t="s">
        <v>19</v>
      </c>
      <c r="D1036" s="66" t="s">
        <v>3191</v>
      </c>
      <c r="E1036" s="67" t="s">
        <v>1722</v>
      </c>
      <c r="F1036" s="68" t="s">
        <v>124</v>
      </c>
      <c r="G1036" s="13" t="s">
        <v>3192</v>
      </c>
      <c r="H1036" s="69" t="s">
        <v>124</v>
      </c>
      <c r="I1036" s="51">
        <v>16610</v>
      </c>
      <c r="J1036" s="128">
        <f>IF(H1036="ครูผู้ช่วย",VLOOKUP(I1036,[1]แผ่น1!$C$17:$E$18,3,TRUE),IF(H1036="คศ.1",VLOOKUP(I1036,[1]แผ่น1!$C$14:$E$15,3,TRUE),IF(H1036="คศ.2",VLOOKUP(I1036,[1]แผ่น1!$C$11:$E$12,3,TRUE),IF(H1036="คศ.3",VLOOKUP(I1036,[1]แผ่น1!$C$8:$E$9,3,TRUE),IF(H1036="คศ.4",VLOOKUP(I1036,[1]แผ่น1!$C$5:$E$6,3,TRUE),IF(H1036="คศ.5",VLOOKUP(I1036,[1]แผ่น1!$C$2:$E$3,3,TRUE),IF(H1036="คศ.2(1)",VLOOKUP(I1036,[1]แผ่น1!$C$14:$E$15,3,TRUE),IF(H1036="คศ.3(2)",VLOOKUP(I1036,[1]แผ่น1!$C$11:$E$12,3,TRUE),IF(H1036="คศ.4(3)",VLOOKUP(I1036,[1]แผ่น1!$C$8:$E$9,3,TRUE),IF(H1036="คศ.5(4)",VLOOKUP(I1036,[1]แผ่น1!$C$5:$E$6,3,TRUE),0))))))))))</f>
        <v>17480</v>
      </c>
      <c r="L1036" s="91">
        <f t="shared" si="85"/>
        <v>0</v>
      </c>
      <c r="M1036" s="92">
        <f t="shared" si="86"/>
        <v>0</v>
      </c>
      <c r="N1036" s="90">
        <f t="shared" si="87"/>
        <v>16610</v>
      </c>
      <c r="O1036" s="93">
        <v>24750</v>
      </c>
      <c r="P1036" s="89">
        <f t="shared" si="88"/>
        <v>16610</v>
      </c>
      <c r="Q1036" s="89">
        <f t="shared" si="89"/>
        <v>0</v>
      </c>
      <c r="R1036" s="315"/>
      <c r="S1036" s="316"/>
      <c r="T1036" s="70">
        <v>8</v>
      </c>
      <c r="U1036" s="318"/>
    </row>
    <row r="1037" spans="1:21">
      <c r="A1037" s="317">
        <v>1027</v>
      </c>
      <c r="B1037" s="68" t="s">
        <v>3172</v>
      </c>
      <c r="C1037" s="65" t="s">
        <v>12</v>
      </c>
      <c r="D1037" s="66" t="s">
        <v>2322</v>
      </c>
      <c r="E1037" s="67" t="s">
        <v>3193</v>
      </c>
      <c r="F1037" s="68" t="s">
        <v>100</v>
      </c>
      <c r="G1037" s="13" t="s">
        <v>3194</v>
      </c>
      <c r="H1037" s="69" t="s">
        <v>18</v>
      </c>
      <c r="I1037" s="51">
        <v>56330</v>
      </c>
      <c r="J1037" s="128">
        <f>IF(H1037="ครูผู้ช่วย",VLOOKUP(I1037,[1]แผ่น1!$C$17:$E$18,3,TRUE),IF(H1037="คศ.1",VLOOKUP(I1037,[1]แผ่น1!$C$14:$E$15,3,TRUE),IF(H1037="คศ.2",VLOOKUP(I1037,[1]แผ่น1!$C$11:$E$12,3,TRUE),IF(H1037="คศ.3",VLOOKUP(I1037,[1]แผ่น1!$C$8:$E$9,3,TRUE),IF(H1037="คศ.4",VLOOKUP(I1037,[1]แผ่น1!$C$5:$E$6,3,TRUE),IF(H1037="คศ.5",VLOOKUP(I1037,[1]แผ่น1!$C$2:$E$3,3,TRUE),IF(H1037="คศ.2(1)",VLOOKUP(I1037,[1]แผ่น1!$C$14:$E$15,3,TRUE),IF(H1037="คศ.3(2)",VLOOKUP(I1037,[1]แผ่น1!$C$11:$E$12,3,TRUE),IF(H1037="คศ.4(3)",VLOOKUP(I1037,[1]แผ่น1!$C$8:$E$9,3,TRUE),IF(H1037="คศ.5(4)",VLOOKUP(I1037,[1]แผ่น1!$C$5:$E$6,3,TRUE),0))))))))))</f>
        <v>49330</v>
      </c>
      <c r="L1037" s="91">
        <f t="shared" si="85"/>
        <v>0</v>
      </c>
      <c r="M1037" s="92">
        <f t="shared" si="86"/>
        <v>0</v>
      </c>
      <c r="N1037" s="90">
        <f t="shared" si="87"/>
        <v>56330</v>
      </c>
      <c r="O1037" s="93">
        <v>69040</v>
      </c>
      <c r="P1037" s="89">
        <f t="shared" si="88"/>
        <v>56330</v>
      </c>
      <c r="Q1037" s="89">
        <f t="shared" si="89"/>
        <v>0</v>
      </c>
      <c r="R1037" s="315"/>
      <c r="S1037" s="316"/>
      <c r="T1037" s="70">
        <v>8</v>
      </c>
      <c r="U1037" s="318"/>
    </row>
    <row r="1038" spans="1:21">
      <c r="A1038" s="317">
        <v>1028</v>
      </c>
      <c r="B1038" s="68" t="s">
        <v>3172</v>
      </c>
      <c r="C1038" s="65" t="s">
        <v>19</v>
      </c>
      <c r="D1038" s="66" t="s">
        <v>1158</v>
      </c>
      <c r="E1038" s="67" t="s">
        <v>3195</v>
      </c>
      <c r="F1038" s="68" t="s">
        <v>124</v>
      </c>
      <c r="G1038" s="13" t="s">
        <v>3196</v>
      </c>
      <c r="H1038" s="69" t="s">
        <v>124</v>
      </c>
      <c r="I1038" s="51">
        <v>15800</v>
      </c>
      <c r="J1038" s="128">
        <f>IF(H1038="ครูผู้ช่วย",VLOOKUP(I1038,[1]แผ่น1!$C$17:$E$18,3,TRUE),IF(H1038="คศ.1",VLOOKUP(I1038,[1]แผ่น1!$C$14:$E$15,3,TRUE),IF(H1038="คศ.2",VLOOKUP(I1038,[1]แผ่น1!$C$11:$E$12,3,TRUE),IF(H1038="คศ.3",VLOOKUP(I1038,[1]แผ่น1!$C$8:$E$9,3,TRUE),IF(H1038="คศ.4",VLOOKUP(I1038,[1]แผ่น1!$C$5:$E$6,3,TRUE),IF(H1038="คศ.5",VLOOKUP(I1038,[1]แผ่น1!$C$2:$E$3,3,TRUE),IF(H1038="คศ.2(1)",VLOOKUP(I1038,[1]แผ่น1!$C$14:$E$15,3,TRUE),IF(H1038="คศ.3(2)",VLOOKUP(I1038,[1]แผ่น1!$C$11:$E$12,3,TRUE),IF(H1038="คศ.4(3)",VLOOKUP(I1038,[1]แผ่น1!$C$8:$E$9,3,TRUE),IF(H1038="คศ.5(4)",VLOOKUP(I1038,[1]แผ่น1!$C$5:$E$6,3,TRUE),0))))))))))</f>
        <v>17480</v>
      </c>
      <c r="L1038" s="91">
        <f t="shared" si="85"/>
        <v>0</v>
      </c>
      <c r="M1038" s="92">
        <f t="shared" si="86"/>
        <v>0</v>
      </c>
      <c r="N1038" s="90">
        <f t="shared" si="87"/>
        <v>15800</v>
      </c>
      <c r="O1038" s="93">
        <v>24750</v>
      </c>
      <c r="P1038" s="89">
        <f t="shared" si="88"/>
        <v>15800</v>
      </c>
      <c r="Q1038" s="89">
        <f t="shared" si="89"/>
        <v>0</v>
      </c>
      <c r="R1038" s="315"/>
      <c r="S1038" s="316"/>
      <c r="T1038" s="70">
        <v>8</v>
      </c>
      <c r="U1038" s="318"/>
    </row>
    <row r="1039" spans="1:21">
      <c r="A1039" s="317">
        <v>1029</v>
      </c>
      <c r="B1039" s="68" t="s">
        <v>3172</v>
      </c>
      <c r="C1039" s="65" t="s">
        <v>23</v>
      </c>
      <c r="D1039" s="66" t="s">
        <v>3197</v>
      </c>
      <c r="E1039" s="67" t="s">
        <v>3178</v>
      </c>
      <c r="F1039" s="68" t="s">
        <v>100</v>
      </c>
      <c r="G1039" s="13" t="s">
        <v>3198</v>
      </c>
      <c r="H1039" s="69" t="s">
        <v>18</v>
      </c>
      <c r="I1039" s="51">
        <v>54510</v>
      </c>
      <c r="J1039" s="128">
        <f>IF(H1039="ครูผู้ช่วย",VLOOKUP(I1039,[1]แผ่น1!$C$17:$E$18,3,TRUE),IF(H1039="คศ.1",VLOOKUP(I1039,[1]แผ่น1!$C$14:$E$15,3,TRUE),IF(H1039="คศ.2",VLOOKUP(I1039,[1]แผ่น1!$C$11:$E$12,3,TRUE),IF(H1039="คศ.3",VLOOKUP(I1039,[1]แผ่น1!$C$8:$E$9,3,TRUE),IF(H1039="คศ.4",VLOOKUP(I1039,[1]แผ่น1!$C$5:$E$6,3,TRUE),IF(H1039="คศ.5",VLOOKUP(I1039,[1]แผ่น1!$C$2:$E$3,3,TRUE),IF(H1039="คศ.2(1)",VLOOKUP(I1039,[1]แผ่น1!$C$14:$E$15,3,TRUE),IF(H1039="คศ.3(2)",VLOOKUP(I1039,[1]แผ่น1!$C$11:$E$12,3,TRUE),IF(H1039="คศ.4(3)",VLOOKUP(I1039,[1]แผ่น1!$C$8:$E$9,3,TRUE),IF(H1039="คศ.5(4)",VLOOKUP(I1039,[1]แผ่น1!$C$5:$E$6,3,TRUE),0))))))))))</f>
        <v>49330</v>
      </c>
      <c r="L1039" s="91">
        <f t="shared" si="85"/>
        <v>0</v>
      </c>
      <c r="M1039" s="92">
        <f t="shared" si="86"/>
        <v>0</v>
      </c>
      <c r="N1039" s="90">
        <f t="shared" si="87"/>
        <v>54510</v>
      </c>
      <c r="O1039" s="93">
        <v>69040</v>
      </c>
      <c r="P1039" s="89">
        <f t="shared" si="88"/>
        <v>54510</v>
      </c>
      <c r="Q1039" s="89">
        <f t="shared" si="89"/>
        <v>0</v>
      </c>
      <c r="R1039" s="315"/>
      <c r="S1039" s="316"/>
      <c r="T1039" s="70">
        <v>8</v>
      </c>
      <c r="U1039" s="318"/>
    </row>
    <row r="1040" spans="1:21">
      <c r="A1040" s="317">
        <v>1030</v>
      </c>
      <c r="B1040" s="68" t="s">
        <v>3172</v>
      </c>
      <c r="C1040" s="65" t="s">
        <v>19</v>
      </c>
      <c r="D1040" s="66" t="s">
        <v>1943</v>
      </c>
      <c r="E1040" s="67" t="s">
        <v>3199</v>
      </c>
      <c r="F1040" s="68" t="s">
        <v>100</v>
      </c>
      <c r="G1040" s="13" t="s">
        <v>3200</v>
      </c>
      <c r="H1040" s="69" t="s">
        <v>98</v>
      </c>
      <c r="I1040" s="51">
        <v>25800</v>
      </c>
      <c r="J1040" s="128">
        <f>IF(H1040="ครูผู้ช่วย",VLOOKUP(I1040,[1]แผ่น1!$C$17:$E$18,3,TRUE),IF(H1040="คศ.1",VLOOKUP(I1040,[1]แผ่น1!$C$14:$E$15,3,TRUE),IF(H1040="คศ.2",VLOOKUP(I1040,[1]แผ่น1!$C$11:$E$12,3,TRUE),IF(H1040="คศ.3",VLOOKUP(I1040,[1]แผ่น1!$C$8:$E$9,3,TRUE),IF(H1040="คศ.4",VLOOKUP(I1040,[1]แผ่น1!$C$5:$E$6,3,TRUE),IF(H1040="คศ.5",VLOOKUP(I1040,[1]แผ่น1!$C$2:$E$3,3,TRUE),IF(H1040="คศ.2(1)",VLOOKUP(I1040,[1]แผ่น1!$C$14:$E$15,3,TRUE),IF(H1040="คศ.3(2)",VLOOKUP(I1040,[1]แผ่น1!$C$11:$E$12,3,TRUE),IF(H1040="คศ.4(3)",VLOOKUP(I1040,[1]แผ่น1!$C$8:$E$9,3,TRUE),IF(H1040="คศ.5(4)",VLOOKUP(I1040,[1]แผ่น1!$C$5:$E$6,3,TRUE),0))))))))))</f>
        <v>29600</v>
      </c>
      <c r="L1040" s="91">
        <f t="shared" si="85"/>
        <v>0</v>
      </c>
      <c r="M1040" s="92">
        <f t="shared" si="86"/>
        <v>0</v>
      </c>
      <c r="N1040" s="90">
        <f t="shared" si="87"/>
        <v>25800</v>
      </c>
      <c r="O1040" s="93">
        <v>41620</v>
      </c>
      <c r="P1040" s="89">
        <f t="shared" si="88"/>
        <v>25800</v>
      </c>
      <c r="Q1040" s="89">
        <f t="shared" si="89"/>
        <v>0</v>
      </c>
      <c r="R1040" s="315"/>
      <c r="S1040" s="316"/>
      <c r="T1040" s="70">
        <v>8</v>
      </c>
      <c r="U1040" s="318"/>
    </row>
    <row r="1041" spans="1:21">
      <c r="A1041" s="317">
        <v>1031</v>
      </c>
      <c r="B1041" s="68" t="s">
        <v>3172</v>
      </c>
      <c r="C1041" s="65" t="s">
        <v>23</v>
      </c>
      <c r="D1041" s="66" t="s">
        <v>3201</v>
      </c>
      <c r="E1041" s="67" t="s">
        <v>3202</v>
      </c>
      <c r="F1041" s="68" t="s">
        <v>100</v>
      </c>
      <c r="G1041" s="13" t="s">
        <v>3203</v>
      </c>
      <c r="H1041" s="69" t="s">
        <v>98</v>
      </c>
      <c r="I1041" s="51">
        <v>17720</v>
      </c>
      <c r="J1041" s="128">
        <f>IF(H1041="ครูผู้ช่วย",VLOOKUP(I1041,[1]แผ่น1!$C$17:$E$18,3,TRUE),IF(H1041="คศ.1",VLOOKUP(I1041,[1]แผ่น1!$C$14:$E$15,3,TRUE),IF(H1041="คศ.2",VLOOKUP(I1041,[1]แผ่น1!$C$11:$E$12,3,TRUE),IF(H1041="คศ.3",VLOOKUP(I1041,[1]แผ่น1!$C$8:$E$9,3,TRUE),IF(H1041="คศ.4",VLOOKUP(I1041,[1]แผ่น1!$C$5:$E$6,3,TRUE),IF(H1041="คศ.5",VLOOKUP(I1041,[1]แผ่น1!$C$2:$E$3,3,TRUE),IF(H1041="คศ.2(1)",VLOOKUP(I1041,[1]แผ่น1!$C$14:$E$15,3,TRUE),IF(H1041="คศ.3(2)",VLOOKUP(I1041,[1]แผ่น1!$C$11:$E$12,3,TRUE),IF(H1041="คศ.4(3)",VLOOKUP(I1041,[1]แผ่น1!$C$8:$E$9,3,TRUE),IF(H1041="คศ.5(4)",VLOOKUP(I1041,[1]แผ่น1!$C$5:$E$6,3,TRUE),0))))))))))</f>
        <v>22780</v>
      </c>
      <c r="L1041" s="91">
        <f t="shared" si="85"/>
        <v>0</v>
      </c>
      <c r="M1041" s="92">
        <f t="shared" si="86"/>
        <v>0</v>
      </c>
      <c r="N1041" s="90">
        <f t="shared" si="87"/>
        <v>17720</v>
      </c>
      <c r="O1041" s="93">
        <v>41620</v>
      </c>
      <c r="P1041" s="89">
        <f t="shared" si="88"/>
        <v>17720</v>
      </c>
      <c r="Q1041" s="89">
        <f t="shared" si="89"/>
        <v>0</v>
      </c>
      <c r="R1041" s="315"/>
      <c r="S1041" s="316"/>
      <c r="T1041" s="70">
        <v>8</v>
      </c>
      <c r="U1041" s="318"/>
    </row>
    <row r="1042" spans="1:21">
      <c r="A1042" s="317">
        <v>1032</v>
      </c>
      <c r="B1042" s="68" t="s">
        <v>3172</v>
      </c>
      <c r="C1042" s="65" t="s">
        <v>19</v>
      </c>
      <c r="D1042" s="66" t="s">
        <v>219</v>
      </c>
      <c r="E1042" s="67" t="s">
        <v>3204</v>
      </c>
      <c r="F1042" s="68" t="s">
        <v>100</v>
      </c>
      <c r="G1042" s="13" t="s">
        <v>3205</v>
      </c>
      <c r="H1042" s="69" t="s">
        <v>18</v>
      </c>
      <c r="I1042" s="51">
        <v>33010</v>
      </c>
      <c r="J1042" s="128">
        <f>IF(H1042="ครูผู้ช่วย",VLOOKUP(I1042,[1]แผ่น1!$C$17:$E$18,3,TRUE),IF(H1042="คศ.1",VLOOKUP(I1042,[1]แผ่น1!$C$14:$E$15,3,TRUE),IF(H1042="คศ.2",VLOOKUP(I1042,[1]แผ่น1!$C$11:$E$12,3,TRUE),IF(H1042="คศ.3",VLOOKUP(I1042,[1]แผ่น1!$C$8:$E$9,3,TRUE),IF(H1042="คศ.4",VLOOKUP(I1042,[1]แผ่น1!$C$5:$E$6,3,TRUE),IF(H1042="คศ.5",VLOOKUP(I1042,[1]แผ่น1!$C$2:$E$3,3,TRUE),IF(H1042="คศ.2(1)",VLOOKUP(I1042,[1]แผ่น1!$C$14:$E$15,3,TRUE),IF(H1042="คศ.3(2)",VLOOKUP(I1042,[1]แผ่น1!$C$11:$E$12,3,TRUE),IF(H1042="คศ.4(3)",VLOOKUP(I1042,[1]แผ่น1!$C$8:$E$9,3,TRUE),IF(H1042="คศ.5(4)",VLOOKUP(I1042,[1]แผ่น1!$C$5:$E$6,3,TRUE),0))))))))))</f>
        <v>37200</v>
      </c>
      <c r="L1042" s="91">
        <f t="shared" si="85"/>
        <v>0</v>
      </c>
      <c r="M1042" s="92">
        <f t="shared" si="86"/>
        <v>0</v>
      </c>
      <c r="N1042" s="90">
        <f t="shared" si="87"/>
        <v>33010</v>
      </c>
      <c r="O1042" s="93">
        <v>69040</v>
      </c>
      <c r="P1042" s="89">
        <f t="shared" si="88"/>
        <v>33010</v>
      </c>
      <c r="Q1042" s="89">
        <f t="shared" si="89"/>
        <v>0</v>
      </c>
      <c r="R1042" s="315"/>
      <c r="S1042" s="316"/>
      <c r="T1042" s="70">
        <v>8</v>
      </c>
      <c r="U1042" s="318"/>
    </row>
    <row r="1043" spans="1:21">
      <c r="A1043" s="317">
        <v>1033</v>
      </c>
      <c r="B1043" s="68" t="s">
        <v>3207</v>
      </c>
      <c r="C1043" s="65" t="s">
        <v>23</v>
      </c>
      <c r="D1043" s="66" t="s">
        <v>3209</v>
      </c>
      <c r="E1043" s="67" t="s">
        <v>3210</v>
      </c>
      <c r="F1043" s="68" t="s">
        <v>100</v>
      </c>
      <c r="G1043" s="13" t="s">
        <v>3211</v>
      </c>
      <c r="H1043" s="69" t="s">
        <v>18</v>
      </c>
      <c r="I1043" s="51">
        <v>29900</v>
      </c>
      <c r="J1043" s="128">
        <f>IF(H1043="ครูผู้ช่วย",VLOOKUP(I1043,[1]แผ่น1!$C$17:$E$18,3,TRUE),IF(H1043="คศ.1",VLOOKUP(I1043,[1]แผ่น1!$C$14:$E$15,3,TRUE),IF(H1043="คศ.2",VLOOKUP(I1043,[1]แผ่น1!$C$11:$E$12,3,TRUE),IF(H1043="คศ.3",VLOOKUP(I1043,[1]แผ่น1!$C$8:$E$9,3,TRUE),IF(H1043="คศ.4",VLOOKUP(I1043,[1]แผ่น1!$C$5:$E$6,3,TRUE),IF(H1043="คศ.5",VLOOKUP(I1043,[1]แผ่น1!$C$2:$E$3,3,TRUE),IF(H1043="คศ.2(1)",VLOOKUP(I1043,[1]แผ่น1!$C$14:$E$15,3,TRUE),IF(H1043="คศ.3(2)",VLOOKUP(I1043,[1]แผ่น1!$C$11:$E$12,3,TRUE),IF(H1043="คศ.4(3)",VLOOKUP(I1043,[1]แผ่น1!$C$8:$E$9,3,TRUE),IF(H1043="คศ.5(4)",VLOOKUP(I1043,[1]แผ่น1!$C$5:$E$6,3,TRUE),0))))))))))</f>
        <v>37200</v>
      </c>
      <c r="L1043" s="91">
        <f t="shared" si="85"/>
        <v>0</v>
      </c>
      <c r="M1043" s="92">
        <f t="shared" si="86"/>
        <v>0</v>
      </c>
      <c r="N1043" s="90">
        <f t="shared" si="87"/>
        <v>29900</v>
      </c>
      <c r="O1043" s="93">
        <v>69040</v>
      </c>
      <c r="P1043" s="89">
        <f t="shared" si="88"/>
        <v>29900</v>
      </c>
      <c r="Q1043" s="89">
        <f t="shared" si="89"/>
        <v>0</v>
      </c>
      <c r="R1043" s="315"/>
      <c r="S1043" s="316"/>
      <c r="T1043" s="70">
        <v>8</v>
      </c>
      <c r="U1043" s="318"/>
    </row>
    <row r="1044" spans="1:21">
      <c r="A1044" s="317">
        <v>1034</v>
      </c>
      <c r="B1044" s="68" t="s">
        <v>3207</v>
      </c>
      <c r="C1044" s="65" t="s">
        <v>23</v>
      </c>
      <c r="D1044" s="66" t="s">
        <v>3212</v>
      </c>
      <c r="E1044" s="67" t="s">
        <v>3213</v>
      </c>
      <c r="F1044" s="68" t="s">
        <v>124</v>
      </c>
      <c r="G1044" s="13" t="s">
        <v>3214</v>
      </c>
      <c r="H1044" s="69" t="s">
        <v>124</v>
      </c>
      <c r="I1044" s="51">
        <v>15800</v>
      </c>
      <c r="J1044" s="128">
        <f>IF(H1044="ครูผู้ช่วย",VLOOKUP(I1044,[1]แผ่น1!$C$17:$E$18,3,TRUE),IF(H1044="คศ.1",VLOOKUP(I1044,[1]แผ่น1!$C$14:$E$15,3,TRUE),IF(H1044="คศ.2",VLOOKUP(I1044,[1]แผ่น1!$C$11:$E$12,3,TRUE),IF(H1044="คศ.3",VLOOKUP(I1044,[1]แผ่น1!$C$8:$E$9,3,TRUE),IF(H1044="คศ.4",VLOOKUP(I1044,[1]แผ่น1!$C$5:$E$6,3,TRUE),IF(H1044="คศ.5",VLOOKUP(I1044,[1]แผ่น1!$C$2:$E$3,3,TRUE),IF(H1044="คศ.2(1)",VLOOKUP(I1044,[1]แผ่น1!$C$14:$E$15,3,TRUE),IF(H1044="คศ.3(2)",VLOOKUP(I1044,[1]แผ่น1!$C$11:$E$12,3,TRUE),IF(H1044="คศ.4(3)",VLOOKUP(I1044,[1]แผ่น1!$C$8:$E$9,3,TRUE),IF(H1044="คศ.5(4)",VLOOKUP(I1044,[1]แผ่น1!$C$5:$E$6,3,TRUE),0))))))))))</f>
        <v>17480</v>
      </c>
      <c r="L1044" s="91">
        <f t="shared" si="85"/>
        <v>0</v>
      </c>
      <c r="M1044" s="92">
        <f t="shared" si="86"/>
        <v>0</v>
      </c>
      <c r="N1044" s="90">
        <f t="shared" si="87"/>
        <v>15800</v>
      </c>
      <c r="O1044" s="93">
        <v>24750</v>
      </c>
      <c r="P1044" s="89">
        <f t="shared" si="88"/>
        <v>15800</v>
      </c>
      <c r="Q1044" s="89">
        <f t="shared" si="89"/>
        <v>0</v>
      </c>
      <c r="R1044" s="315"/>
      <c r="S1044" s="316"/>
      <c r="T1044" s="70">
        <v>8</v>
      </c>
      <c r="U1044" s="318"/>
    </row>
    <row r="1045" spans="1:21">
      <c r="A1045" s="317">
        <v>1035</v>
      </c>
      <c r="B1045" s="68" t="s">
        <v>3207</v>
      </c>
      <c r="C1045" s="65" t="s">
        <v>23</v>
      </c>
      <c r="D1045" s="66" t="s">
        <v>2081</v>
      </c>
      <c r="E1045" s="67" t="s">
        <v>3215</v>
      </c>
      <c r="F1045" s="68" t="s">
        <v>100</v>
      </c>
      <c r="G1045" s="13" t="s">
        <v>3216</v>
      </c>
      <c r="H1045" s="69" t="s">
        <v>98</v>
      </c>
      <c r="I1045" s="51">
        <v>17890</v>
      </c>
      <c r="J1045" s="128">
        <f>IF(H1045="ครูผู้ช่วย",VLOOKUP(I1045,[1]แผ่น1!$C$17:$E$18,3,TRUE),IF(H1045="คศ.1",VLOOKUP(I1045,[1]แผ่น1!$C$14:$E$15,3,TRUE),IF(H1045="คศ.2",VLOOKUP(I1045,[1]แผ่น1!$C$11:$E$12,3,TRUE),IF(H1045="คศ.3",VLOOKUP(I1045,[1]แผ่น1!$C$8:$E$9,3,TRUE),IF(H1045="คศ.4",VLOOKUP(I1045,[1]แผ่น1!$C$5:$E$6,3,TRUE),IF(H1045="คศ.5",VLOOKUP(I1045,[1]แผ่น1!$C$2:$E$3,3,TRUE),IF(H1045="คศ.2(1)",VLOOKUP(I1045,[1]แผ่น1!$C$14:$E$15,3,TRUE),IF(H1045="คศ.3(2)",VLOOKUP(I1045,[1]แผ่น1!$C$11:$E$12,3,TRUE),IF(H1045="คศ.4(3)",VLOOKUP(I1045,[1]แผ่น1!$C$8:$E$9,3,TRUE),IF(H1045="คศ.5(4)",VLOOKUP(I1045,[1]แผ่น1!$C$5:$E$6,3,TRUE),0))))))))))</f>
        <v>22780</v>
      </c>
      <c r="L1045" s="91">
        <f t="shared" ref="L1045:L1108" si="90">J1045*K1045/100</f>
        <v>0</v>
      </c>
      <c r="M1045" s="92">
        <f t="shared" ref="M1045:M1108" si="91">CEILING(J1045*K1045/100,10)</f>
        <v>0</v>
      </c>
      <c r="N1045" s="90">
        <f t="shared" ref="N1045:N1108" si="92">I1045+M1045</f>
        <v>17890</v>
      </c>
      <c r="O1045" s="93">
        <v>41620</v>
      </c>
      <c r="P1045" s="89">
        <f t="shared" ref="P1045:P1108" si="93">IF(N1045&lt;=O1045,N1045,O1045)</f>
        <v>17890</v>
      </c>
      <c r="Q1045" s="89">
        <f t="shared" ref="Q1045:Q1108" si="94">IF(N1045-O1045&lt;0,0,N1045-O1045)</f>
        <v>0</v>
      </c>
      <c r="R1045" s="315"/>
      <c r="S1045" s="316"/>
      <c r="T1045" s="70">
        <v>8</v>
      </c>
      <c r="U1045" s="318"/>
    </row>
    <row r="1046" spans="1:21">
      <c r="A1046" s="317">
        <v>1036</v>
      </c>
      <c r="B1046" s="68" t="s">
        <v>3207</v>
      </c>
      <c r="C1046" s="65" t="s">
        <v>12</v>
      </c>
      <c r="D1046" s="66" t="s">
        <v>3217</v>
      </c>
      <c r="E1046" s="67" t="s">
        <v>3218</v>
      </c>
      <c r="F1046" s="68" t="s">
        <v>100</v>
      </c>
      <c r="G1046" s="13" t="s">
        <v>3219</v>
      </c>
      <c r="H1046" s="69" t="s">
        <v>18</v>
      </c>
      <c r="I1046" s="51">
        <v>51810</v>
      </c>
      <c r="J1046" s="128">
        <f>IF(H1046="ครูผู้ช่วย",VLOOKUP(I1046,[1]แผ่น1!$C$17:$E$18,3,TRUE),IF(H1046="คศ.1",VLOOKUP(I1046,[1]แผ่น1!$C$14:$E$15,3,TRUE),IF(H1046="คศ.2",VLOOKUP(I1046,[1]แผ่น1!$C$11:$E$12,3,TRUE),IF(H1046="คศ.3",VLOOKUP(I1046,[1]แผ่น1!$C$8:$E$9,3,TRUE),IF(H1046="คศ.4",VLOOKUP(I1046,[1]แผ่น1!$C$5:$E$6,3,TRUE),IF(H1046="คศ.5",VLOOKUP(I1046,[1]แผ่น1!$C$2:$E$3,3,TRUE),IF(H1046="คศ.2(1)",VLOOKUP(I1046,[1]แผ่น1!$C$14:$E$15,3,TRUE),IF(H1046="คศ.3(2)",VLOOKUP(I1046,[1]แผ่น1!$C$11:$E$12,3,TRUE),IF(H1046="คศ.4(3)",VLOOKUP(I1046,[1]แผ่น1!$C$8:$E$9,3,TRUE),IF(H1046="คศ.5(4)",VLOOKUP(I1046,[1]แผ่น1!$C$5:$E$6,3,TRUE),0))))))))))</f>
        <v>49330</v>
      </c>
      <c r="L1046" s="91">
        <f t="shared" si="90"/>
        <v>0</v>
      </c>
      <c r="M1046" s="92">
        <f t="shared" si="91"/>
        <v>0</v>
      </c>
      <c r="N1046" s="90">
        <f t="shared" si="92"/>
        <v>51810</v>
      </c>
      <c r="O1046" s="93">
        <v>69040</v>
      </c>
      <c r="P1046" s="89">
        <f t="shared" si="93"/>
        <v>51810</v>
      </c>
      <c r="Q1046" s="89">
        <f t="shared" si="94"/>
        <v>0</v>
      </c>
      <c r="R1046" s="315"/>
      <c r="S1046" s="316"/>
      <c r="T1046" s="70">
        <v>8</v>
      </c>
      <c r="U1046" s="318"/>
    </row>
    <row r="1047" spans="1:21">
      <c r="A1047" s="317">
        <v>1037</v>
      </c>
      <c r="B1047" s="68" t="s">
        <v>3207</v>
      </c>
      <c r="C1047" s="65" t="s">
        <v>19</v>
      </c>
      <c r="D1047" s="66" t="s">
        <v>3220</v>
      </c>
      <c r="E1047" s="67" t="s">
        <v>3221</v>
      </c>
      <c r="F1047" s="68" t="s">
        <v>124</v>
      </c>
      <c r="G1047" s="13" t="s">
        <v>3222</v>
      </c>
      <c r="H1047" s="69" t="s">
        <v>124</v>
      </c>
      <c r="I1047" s="51">
        <v>15800</v>
      </c>
      <c r="J1047" s="128">
        <f>IF(H1047="ครูผู้ช่วย",VLOOKUP(I1047,[1]แผ่น1!$C$17:$E$18,3,TRUE),IF(H1047="คศ.1",VLOOKUP(I1047,[1]แผ่น1!$C$14:$E$15,3,TRUE),IF(H1047="คศ.2",VLOOKUP(I1047,[1]แผ่น1!$C$11:$E$12,3,TRUE),IF(H1047="คศ.3",VLOOKUP(I1047,[1]แผ่น1!$C$8:$E$9,3,TRUE),IF(H1047="คศ.4",VLOOKUP(I1047,[1]แผ่น1!$C$5:$E$6,3,TRUE),IF(H1047="คศ.5",VLOOKUP(I1047,[1]แผ่น1!$C$2:$E$3,3,TRUE),IF(H1047="คศ.2(1)",VLOOKUP(I1047,[1]แผ่น1!$C$14:$E$15,3,TRUE),IF(H1047="คศ.3(2)",VLOOKUP(I1047,[1]แผ่น1!$C$11:$E$12,3,TRUE),IF(H1047="คศ.4(3)",VLOOKUP(I1047,[1]แผ่น1!$C$8:$E$9,3,TRUE),IF(H1047="คศ.5(4)",VLOOKUP(I1047,[1]แผ่น1!$C$5:$E$6,3,TRUE),0))))))))))</f>
        <v>17480</v>
      </c>
      <c r="L1047" s="91">
        <f t="shared" si="90"/>
        <v>0</v>
      </c>
      <c r="M1047" s="92">
        <f t="shared" si="91"/>
        <v>0</v>
      </c>
      <c r="N1047" s="90">
        <f t="shared" si="92"/>
        <v>15800</v>
      </c>
      <c r="O1047" s="93">
        <v>24750</v>
      </c>
      <c r="P1047" s="89">
        <f t="shared" si="93"/>
        <v>15800</v>
      </c>
      <c r="Q1047" s="89">
        <f t="shared" si="94"/>
        <v>0</v>
      </c>
      <c r="R1047" s="315"/>
      <c r="S1047" s="316"/>
      <c r="T1047" s="70">
        <v>8</v>
      </c>
      <c r="U1047" s="318"/>
    </row>
    <row r="1048" spans="1:21">
      <c r="A1048" s="317">
        <v>1038</v>
      </c>
      <c r="B1048" s="68" t="s">
        <v>3207</v>
      </c>
      <c r="C1048" s="65" t="s">
        <v>19</v>
      </c>
      <c r="D1048" s="66" t="s">
        <v>3223</v>
      </c>
      <c r="E1048" s="67" t="s">
        <v>3224</v>
      </c>
      <c r="F1048" s="68" t="s">
        <v>100</v>
      </c>
      <c r="G1048" s="13" t="s">
        <v>3225</v>
      </c>
      <c r="H1048" s="69" t="s">
        <v>34</v>
      </c>
      <c r="I1048" s="51">
        <v>26720</v>
      </c>
      <c r="J1048" s="128">
        <f>IF(H1048="ครูผู้ช่วย",VLOOKUP(I1048,[1]แผ่น1!$C$17:$E$18,3,TRUE),IF(H1048="คศ.1",VLOOKUP(I1048,[1]แผ่น1!$C$14:$E$15,3,TRUE),IF(H1048="คศ.2",VLOOKUP(I1048,[1]แผ่น1!$C$11:$E$12,3,TRUE),IF(H1048="คศ.3",VLOOKUP(I1048,[1]แผ่น1!$C$8:$E$9,3,TRUE),IF(H1048="คศ.4",VLOOKUP(I1048,[1]แผ่น1!$C$5:$E$6,3,TRUE),IF(H1048="คศ.5",VLOOKUP(I1048,[1]แผ่น1!$C$2:$E$3,3,TRUE),IF(H1048="คศ.2(1)",VLOOKUP(I1048,[1]แผ่น1!$C$14:$E$15,3,TRUE),IF(H1048="คศ.3(2)",VLOOKUP(I1048,[1]แผ่น1!$C$11:$E$12,3,TRUE),IF(H1048="คศ.4(3)",VLOOKUP(I1048,[1]แผ่น1!$C$8:$E$9,3,TRUE),IF(H1048="คศ.5(4)",VLOOKUP(I1048,[1]แผ่น1!$C$5:$E$6,3,TRUE),0))))))))))</f>
        <v>30200</v>
      </c>
      <c r="L1048" s="91">
        <f t="shared" si="90"/>
        <v>0</v>
      </c>
      <c r="M1048" s="92">
        <f t="shared" si="91"/>
        <v>0</v>
      </c>
      <c r="N1048" s="90">
        <f t="shared" si="92"/>
        <v>26720</v>
      </c>
      <c r="O1048" s="93">
        <v>58390</v>
      </c>
      <c r="P1048" s="89">
        <f t="shared" si="93"/>
        <v>26720</v>
      </c>
      <c r="Q1048" s="89">
        <f t="shared" si="94"/>
        <v>0</v>
      </c>
      <c r="R1048" s="315"/>
      <c r="S1048" s="316"/>
      <c r="T1048" s="70">
        <v>8</v>
      </c>
      <c r="U1048" s="318"/>
    </row>
    <row r="1049" spans="1:21">
      <c r="A1049" s="317">
        <v>1039</v>
      </c>
      <c r="B1049" s="68" t="s">
        <v>3207</v>
      </c>
      <c r="C1049" s="65" t="s">
        <v>19</v>
      </c>
      <c r="D1049" s="66" t="s">
        <v>3226</v>
      </c>
      <c r="E1049" s="67" t="s">
        <v>3227</v>
      </c>
      <c r="F1049" s="68" t="s">
        <v>124</v>
      </c>
      <c r="G1049" s="13" t="s">
        <v>3228</v>
      </c>
      <c r="H1049" s="69" t="s">
        <v>124</v>
      </c>
      <c r="I1049" s="51">
        <v>15050</v>
      </c>
      <c r="J1049" s="128">
        <f>IF(H1049="ครูผู้ช่วย",VLOOKUP(I1049,[1]แผ่น1!$C$17:$E$18,3,TRUE),IF(H1049="คศ.1",VLOOKUP(I1049,[1]แผ่น1!$C$14:$E$15,3,TRUE),IF(H1049="คศ.2",VLOOKUP(I1049,[1]แผ่น1!$C$11:$E$12,3,TRUE),IF(H1049="คศ.3",VLOOKUP(I1049,[1]แผ่น1!$C$8:$E$9,3,TRUE),IF(H1049="คศ.4",VLOOKUP(I1049,[1]แผ่น1!$C$5:$E$6,3,TRUE),IF(H1049="คศ.5",VLOOKUP(I1049,[1]แผ่น1!$C$2:$E$3,3,TRUE),IF(H1049="คศ.2(1)",VLOOKUP(I1049,[1]แผ่น1!$C$14:$E$15,3,TRUE),IF(H1049="คศ.3(2)",VLOOKUP(I1049,[1]แผ่น1!$C$11:$E$12,3,TRUE),IF(H1049="คศ.4(3)",VLOOKUP(I1049,[1]แผ่น1!$C$8:$E$9,3,TRUE),IF(H1049="คศ.5(4)",VLOOKUP(I1049,[1]แผ่น1!$C$5:$E$6,3,TRUE),0))))))))))</f>
        <v>17480</v>
      </c>
      <c r="L1049" s="91">
        <f t="shared" si="90"/>
        <v>0</v>
      </c>
      <c r="M1049" s="92">
        <f t="shared" si="91"/>
        <v>0</v>
      </c>
      <c r="N1049" s="90">
        <f t="shared" si="92"/>
        <v>15050</v>
      </c>
      <c r="O1049" s="93">
        <v>24750</v>
      </c>
      <c r="P1049" s="89">
        <f t="shared" si="93"/>
        <v>15050</v>
      </c>
      <c r="Q1049" s="89">
        <f t="shared" si="94"/>
        <v>0</v>
      </c>
      <c r="R1049" s="315"/>
      <c r="S1049" s="316"/>
      <c r="T1049" s="70">
        <v>8</v>
      </c>
      <c r="U1049" s="318"/>
    </row>
    <row r="1050" spans="1:21">
      <c r="A1050" s="317">
        <v>1040</v>
      </c>
      <c r="B1050" s="68" t="s">
        <v>3207</v>
      </c>
      <c r="C1050" s="65" t="s">
        <v>23</v>
      </c>
      <c r="D1050" s="66" t="s">
        <v>3229</v>
      </c>
      <c r="E1050" s="67" t="s">
        <v>3230</v>
      </c>
      <c r="F1050" s="68" t="s">
        <v>124</v>
      </c>
      <c r="G1050" s="29" t="s">
        <v>3231</v>
      </c>
      <c r="H1050" s="69" t="s">
        <v>124</v>
      </c>
      <c r="I1050" s="51">
        <v>16150</v>
      </c>
      <c r="J1050" s="128">
        <f>IF(H1050="ครูผู้ช่วย",VLOOKUP(I1050,[1]แผ่น1!$C$17:$E$18,3,TRUE),IF(H1050="คศ.1",VLOOKUP(I1050,[1]แผ่น1!$C$14:$E$15,3,TRUE),IF(H1050="คศ.2",VLOOKUP(I1050,[1]แผ่น1!$C$11:$E$12,3,TRUE),IF(H1050="คศ.3",VLOOKUP(I1050,[1]แผ่น1!$C$8:$E$9,3,TRUE),IF(H1050="คศ.4",VLOOKUP(I1050,[1]แผ่น1!$C$5:$E$6,3,TRUE),IF(H1050="คศ.5",VLOOKUP(I1050,[1]แผ่น1!$C$2:$E$3,3,TRUE),IF(H1050="คศ.2(1)",VLOOKUP(I1050,[1]แผ่น1!$C$14:$E$15,3,TRUE),IF(H1050="คศ.3(2)",VLOOKUP(I1050,[1]แผ่น1!$C$11:$E$12,3,TRUE),IF(H1050="คศ.4(3)",VLOOKUP(I1050,[1]แผ่น1!$C$8:$E$9,3,TRUE),IF(H1050="คศ.5(4)",VLOOKUP(I1050,[1]แผ่น1!$C$5:$E$6,3,TRUE),0))))))))))</f>
        <v>17480</v>
      </c>
      <c r="L1050" s="91">
        <f t="shared" si="90"/>
        <v>0</v>
      </c>
      <c r="M1050" s="92">
        <f t="shared" si="91"/>
        <v>0</v>
      </c>
      <c r="N1050" s="90">
        <f t="shared" si="92"/>
        <v>16150</v>
      </c>
      <c r="O1050" s="93">
        <v>24750</v>
      </c>
      <c r="P1050" s="89">
        <f t="shared" si="93"/>
        <v>16150</v>
      </c>
      <c r="Q1050" s="89">
        <f t="shared" si="94"/>
        <v>0</v>
      </c>
      <c r="R1050" s="315"/>
      <c r="S1050" s="316"/>
      <c r="T1050" s="70">
        <v>8</v>
      </c>
      <c r="U1050" s="318"/>
    </row>
    <row r="1051" spans="1:21">
      <c r="A1051" s="317">
        <v>1041</v>
      </c>
      <c r="B1051" s="68" t="s">
        <v>3207</v>
      </c>
      <c r="C1051" s="65" t="s">
        <v>19</v>
      </c>
      <c r="D1051" s="66" t="s">
        <v>1704</v>
      </c>
      <c r="E1051" s="67" t="s">
        <v>3232</v>
      </c>
      <c r="F1051" s="68" t="s">
        <v>100</v>
      </c>
      <c r="G1051" s="13" t="s">
        <v>3233</v>
      </c>
      <c r="H1051" s="69" t="s">
        <v>98</v>
      </c>
      <c r="I1051" s="51">
        <v>17740</v>
      </c>
      <c r="J1051" s="128">
        <f>IF(H1051="ครูผู้ช่วย",VLOOKUP(I1051,[1]แผ่น1!$C$17:$E$18,3,TRUE),IF(H1051="คศ.1",VLOOKUP(I1051,[1]แผ่น1!$C$14:$E$15,3,TRUE),IF(H1051="คศ.2",VLOOKUP(I1051,[1]แผ่น1!$C$11:$E$12,3,TRUE),IF(H1051="คศ.3",VLOOKUP(I1051,[1]แผ่น1!$C$8:$E$9,3,TRUE),IF(H1051="คศ.4",VLOOKUP(I1051,[1]แผ่น1!$C$5:$E$6,3,TRUE),IF(H1051="คศ.5",VLOOKUP(I1051,[1]แผ่น1!$C$2:$E$3,3,TRUE),IF(H1051="คศ.2(1)",VLOOKUP(I1051,[1]แผ่น1!$C$14:$E$15,3,TRUE),IF(H1051="คศ.3(2)",VLOOKUP(I1051,[1]แผ่น1!$C$11:$E$12,3,TRUE),IF(H1051="คศ.4(3)",VLOOKUP(I1051,[1]แผ่น1!$C$8:$E$9,3,TRUE),IF(H1051="คศ.5(4)",VLOOKUP(I1051,[1]แผ่น1!$C$5:$E$6,3,TRUE),0))))))))))</f>
        <v>22780</v>
      </c>
      <c r="L1051" s="91">
        <f t="shared" si="90"/>
        <v>0</v>
      </c>
      <c r="M1051" s="92">
        <f t="shared" si="91"/>
        <v>0</v>
      </c>
      <c r="N1051" s="90">
        <f t="shared" si="92"/>
        <v>17740</v>
      </c>
      <c r="O1051" s="93">
        <v>41620</v>
      </c>
      <c r="P1051" s="89">
        <f t="shared" si="93"/>
        <v>17740</v>
      </c>
      <c r="Q1051" s="89">
        <f t="shared" si="94"/>
        <v>0</v>
      </c>
      <c r="R1051" s="315"/>
      <c r="S1051" s="316"/>
      <c r="T1051" s="70">
        <v>8</v>
      </c>
      <c r="U1051" s="318"/>
    </row>
    <row r="1052" spans="1:21">
      <c r="A1052" s="317">
        <v>1042</v>
      </c>
      <c r="B1052" s="68" t="s">
        <v>3236</v>
      </c>
      <c r="C1052" s="65" t="s">
        <v>19</v>
      </c>
      <c r="D1052" s="66" t="s">
        <v>3234</v>
      </c>
      <c r="E1052" s="67" t="s">
        <v>3235</v>
      </c>
      <c r="F1052" s="68" t="s">
        <v>124</v>
      </c>
      <c r="G1052" s="23">
        <v>2377</v>
      </c>
      <c r="H1052" s="69" t="s">
        <v>124</v>
      </c>
      <c r="I1052" s="51">
        <v>16150</v>
      </c>
      <c r="J1052" s="128">
        <f>IF(H1052="ครูผู้ช่วย",VLOOKUP(I1052,[1]แผ่น1!$C$17:$E$18,3,TRUE),IF(H1052="คศ.1",VLOOKUP(I1052,[1]แผ่น1!$C$14:$E$15,3,TRUE),IF(H1052="คศ.2",VLOOKUP(I1052,[1]แผ่น1!$C$11:$E$12,3,TRUE),IF(H1052="คศ.3",VLOOKUP(I1052,[1]แผ่น1!$C$8:$E$9,3,TRUE),IF(H1052="คศ.4",VLOOKUP(I1052,[1]แผ่น1!$C$5:$E$6,3,TRUE),IF(H1052="คศ.5",VLOOKUP(I1052,[1]แผ่น1!$C$2:$E$3,3,TRUE),IF(H1052="คศ.2(1)",VLOOKUP(I1052,[1]แผ่น1!$C$14:$E$15,3,TRUE),IF(H1052="คศ.3(2)",VLOOKUP(I1052,[1]แผ่น1!$C$11:$E$12,3,TRUE),IF(H1052="คศ.4(3)",VLOOKUP(I1052,[1]แผ่น1!$C$8:$E$9,3,TRUE),IF(H1052="คศ.5(4)",VLOOKUP(I1052,[1]แผ่น1!$C$5:$E$6,3,TRUE),0))))))))))</f>
        <v>17480</v>
      </c>
      <c r="L1052" s="91">
        <f t="shared" si="90"/>
        <v>0</v>
      </c>
      <c r="M1052" s="92">
        <f t="shared" si="91"/>
        <v>0</v>
      </c>
      <c r="N1052" s="90">
        <f t="shared" si="92"/>
        <v>16150</v>
      </c>
      <c r="O1052" s="93">
        <v>24750</v>
      </c>
      <c r="P1052" s="89">
        <f t="shared" si="93"/>
        <v>16150</v>
      </c>
      <c r="Q1052" s="89">
        <f t="shared" si="94"/>
        <v>0</v>
      </c>
      <c r="R1052" s="315"/>
      <c r="S1052" s="316"/>
      <c r="T1052" s="70">
        <v>8</v>
      </c>
      <c r="U1052" s="318"/>
    </row>
    <row r="1053" spans="1:21">
      <c r="A1053" s="317">
        <v>1043</v>
      </c>
      <c r="B1053" s="68" t="s">
        <v>3236</v>
      </c>
      <c r="C1053" s="65" t="s">
        <v>19</v>
      </c>
      <c r="D1053" s="66" t="s">
        <v>3237</v>
      </c>
      <c r="E1053" s="67" t="s">
        <v>875</v>
      </c>
      <c r="F1053" s="68" t="s">
        <v>124</v>
      </c>
      <c r="G1053" s="13" t="s">
        <v>3238</v>
      </c>
      <c r="H1053" s="69" t="s">
        <v>124</v>
      </c>
      <c r="I1053" s="51">
        <v>16710</v>
      </c>
      <c r="J1053" s="128">
        <f>IF(H1053="ครูผู้ช่วย",VLOOKUP(I1053,[1]แผ่น1!$C$17:$E$18,3,TRUE),IF(H1053="คศ.1",VLOOKUP(I1053,[1]แผ่น1!$C$14:$E$15,3,TRUE),IF(H1053="คศ.2",VLOOKUP(I1053,[1]แผ่น1!$C$11:$E$12,3,TRUE),IF(H1053="คศ.3",VLOOKUP(I1053,[1]แผ่น1!$C$8:$E$9,3,TRUE),IF(H1053="คศ.4",VLOOKUP(I1053,[1]แผ่น1!$C$5:$E$6,3,TRUE),IF(H1053="คศ.5",VLOOKUP(I1053,[1]แผ่น1!$C$2:$E$3,3,TRUE),IF(H1053="คศ.2(1)",VLOOKUP(I1053,[1]แผ่น1!$C$14:$E$15,3,TRUE),IF(H1053="คศ.3(2)",VLOOKUP(I1053,[1]แผ่น1!$C$11:$E$12,3,TRUE),IF(H1053="คศ.4(3)",VLOOKUP(I1053,[1]แผ่น1!$C$8:$E$9,3,TRUE),IF(H1053="คศ.5(4)",VLOOKUP(I1053,[1]แผ่น1!$C$5:$E$6,3,TRUE),0))))))))))</f>
        <v>17480</v>
      </c>
      <c r="L1053" s="91">
        <f t="shared" si="90"/>
        <v>0</v>
      </c>
      <c r="M1053" s="92">
        <f t="shared" si="91"/>
        <v>0</v>
      </c>
      <c r="N1053" s="90">
        <f t="shared" si="92"/>
        <v>16710</v>
      </c>
      <c r="O1053" s="93">
        <v>24750</v>
      </c>
      <c r="P1053" s="89">
        <f t="shared" si="93"/>
        <v>16710</v>
      </c>
      <c r="Q1053" s="89">
        <f t="shared" si="94"/>
        <v>0</v>
      </c>
      <c r="R1053" s="315"/>
      <c r="S1053" s="316"/>
      <c r="T1053" s="70">
        <v>8</v>
      </c>
      <c r="U1053" s="318"/>
    </row>
    <row r="1054" spans="1:21">
      <c r="A1054" s="317">
        <v>1044</v>
      </c>
      <c r="B1054" s="68" t="s">
        <v>3236</v>
      </c>
      <c r="C1054" s="65" t="s">
        <v>19</v>
      </c>
      <c r="D1054" s="66" t="s">
        <v>3239</v>
      </c>
      <c r="E1054" s="67" t="s">
        <v>3240</v>
      </c>
      <c r="F1054" s="68" t="s">
        <v>124</v>
      </c>
      <c r="G1054" s="13" t="s">
        <v>3241</v>
      </c>
      <c r="H1054" s="69" t="s">
        <v>124</v>
      </c>
      <c r="I1054" s="51">
        <v>16710</v>
      </c>
      <c r="J1054" s="128">
        <f>IF(H1054="ครูผู้ช่วย",VLOOKUP(I1054,[1]แผ่น1!$C$17:$E$18,3,TRUE),IF(H1054="คศ.1",VLOOKUP(I1054,[1]แผ่น1!$C$14:$E$15,3,TRUE),IF(H1054="คศ.2",VLOOKUP(I1054,[1]แผ่น1!$C$11:$E$12,3,TRUE),IF(H1054="คศ.3",VLOOKUP(I1054,[1]แผ่น1!$C$8:$E$9,3,TRUE),IF(H1054="คศ.4",VLOOKUP(I1054,[1]แผ่น1!$C$5:$E$6,3,TRUE),IF(H1054="คศ.5",VLOOKUP(I1054,[1]แผ่น1!$C$2:$E$3,3,TRUE),IF(H1054="คศ.2(1)",VLOOKUP(I1054,[1]แผ่น1!$C$14:$E$15,3,TRUE),IF(H1054="คศ.3(2)",VLOOKUP(I1054,[1]แผ่น1!$C$11:$E$12,3,TRUE),IF(H1054="คศ.4(3)",VLOOKUP(I1054,[1]แผ่น1!$C$8:$E$9,3,TRUE),IF(H1054="คศ.5(4)",VLOOKUP(I1054,[1]แผ่น1!$C$5:$E$6,3,TRUE),0))))))))))</f>
        <v>17480</v>
      </c>
      <c r="L1054" s="91">
        <f t="shared" si="90"/>
        <v>0</v>
      </c>
      <c r="M1054" s="92">
        <f t="shared" si="91"/>
        <v>0</v>
      </c>
      <c r="N1054" s="90">
        <f t="shared" si="92"/>
        <v>16710</v>
      </c>
      <c r="O1054" s="93">
        <v>24750</v>
      </c>
      <c r="P1054" s="89">
        <f t="shared" si="93"/>
        <v>16710</v>
      </c>
      <c r="Q1054" s="89">
        <f t="shared" si="94"/>
        <v>0</v>
      </c>
      <c r="R1054" s="315"/>
      <c r="S1054" s="316"/>
      <c r="T1054" s="70">
        <v>8</v>
      </c>
      <c r="U1054" s="318"/>
    </row>
    <row r="1055" spans="1:21">
      <c r="A1055" s="317">
        <v>1045</v>
      </c>
      <c r="B1055" s="68" t="s">
        <v>3236</v>
      </c>
      <c r="C1055" s="65" t="s">
        <v>23</v>
      </c>
      <c r="D1055" s="66" t="s">
        <v>3242</v>
      </c>
      <c r="E1055" s="67" t="s">
        <v>3243</v>
      </c>
      <c r="F1055" s="68" t="s">
        <v>100</v>
      </c>
      <c r="G1055" s="13" t="s">
        <v>3244</v>
      </c>
      <c r="H1055" s="69" t="s">
        <v>98</v>
      </c>
      <c r="I1055" s="51">
        <v>19090</v>
      </c>
      <c r="J1055" s="128">
        <f>IF(H1055="ครูผู้ช่วย",VLOOKUP(I1055,[1]แผ่น1!$C$17:$E$18,3,TRUE),IF(H1055="คศ.1",VLOOKUP(I1055,[1]แผ่น1!$C$14:$E$15,3,TRUE),IF(H1055="คศ.2",VLOOKUP(I1055,[1]แผ่น1!$C$11:$E$12,3,TRUE),IF(H1055="คศ.3",VLOOKUP(I1055,[1]แผ่น1!$C$8:$E$9,3,TRUE),IF(H1055="คศ.4",VLOOKUP(I1055,[1]แผ่น1!$C$5:$E$6,3,TRUE),IF(H1055="คศ.5",VLOOKUP(I1055,[1]แผ่น1!$C$2:$E$3,3,TRUE),IF(H1055="คศ.2(1)",VLOOKUP(I1055,[1]แผ่น1!$C$14:$E$15,3,TRUE),IF(H1055="คศ.3(2)",VLOOKUP(I1055,[1]แผ่น1!$C$11:$E$12,3,TRUE),IF(H1055="คศ.4(3)",VLOOKUP(I1055,[1]แผ่น1!$C$8:$E$9,3,TRUE),IF(H1055="คศ.5(4)",VLOOKUP(I1055,[1]แผ่น1!$C$5:$E$6,3,TRUE),0))))))))))</f>
        <v>22780</v>
      </c>
      <c r="L1055" s="91">
        <f t="shared" si="90"/>
        <v>0</v>
      </c>
      <c r="M1055" s="92">
        <f t="shared" si="91"/>
        <v>0</v>
      </c>
      <c r="N1055" s="90">
        <f t="shared" si="92"/>
        <v>19090</v>
      </c>
      <c r="O1055" s="93">
        <v>41620</v>
      </c>
      <c r="P1055" s="89">
        <f t="shared" si="93"/>
        <v>19090</v>
      </c>
      <c r="Q1055" s="89">
        <f t="shared" si="94"/>
        <v>0</v>
      </c>
      <c r="R1055" s="315"/>
      <c r="S1055" s="316"/>
      <c r="T1055" s="70">
        <v>8</v>
      </c>
      <c r="U1055" s="318"/>
    </row>
    <row r="1056" spans="1:21">
      <c r="A1056" s="317">
        <v>1046</v>
      </c>
      <c r="B1056" s="68" t="s">
        <v>3247</v>
      </c>
      <c r="C1056" s="65" t="s">
        <v>23</v>
      </c>
      <c r="D1056" s="66" t="s">
        <v>3249</v>
      </c>
      <c r="E1056" s="67" t="s">
        <v>3250</v>
      </c>
      <c r="F1056" s="68" t="s">
        <v>100</v>
      </c>
      <c r="G1056" s="13" t="s">
        <v>3251</v>
      </c>
      <c r="H1056" s="69" t="s">
        <v>34</v>
      </c>
      <c r="I1056" s="51">
        <v>31940</v>
      </c>
      <c r="J1056" s="128">
        <f>IF(H1056="ครูผู้ช่วย",VLOOKUP(I1056,[1]แผ่น1!$C$17:$E$18,3,TRUE),IF(H1056="คศ.1",VLOOKUP(I1056,[1]แผ่น1!$C$14:$E$15,3,TRUE),IF(H1056="คศ.2",VLOOKUP(I1056,[1]แผ่น1!$C$11:$E$12,3,TRUE),IF(H1056="คศ.3",VLOOKUP(I1056,[1]แผ่น1!$C$8:$E$9,3,TRUE),IF(H1056="คศ.4",VLOOKUP(I1056,[1]แผ่น1!$C$5:$E$6,3,TRUE),IF(H1056="คศ.5",VLOOKUP(I1056,[1]แผ่น1!$C$2:$E$3,3,TRUE),IF(H1056="คศ.2(1)",VLOOKUP(I1056,[1]แผ่น1!$C$14:$E$15,3,TRUE),IF(H1056="คศ.3(2)",VLOOKUP(I1056,[1]แผ่น1!$C$11:$E$12,3,TRUE),IF(H1056="คศ.4(3)",VLOOKUP(I1056,[1]แผ่น1!$C$8:$E$9,3,TRUE),IF(H1056="คศ.5(4)",VLOOKUP(I1056,[1]แผ่น1!$C$5:$E$6,3,TRUE),0))))))))))</f>
        <v>35270</v>
      </c>
      <c r="L1056" s="91">
        <f t="shared" si="90"/>
        <v>0</v>
      </c>
      <c r="M1056" s="92">
        <f t="shared" si="91"/>
        <v>0</v>
      </c>
      <c r="N1056" s="90">
        <f t="shared" si="92"/>
        <v>31940</v>
      </c>
      <c r="O1056" s="93">
        <v>58390</v>
      </c>
      <c r="P1056" s="89">
        <f t="shared" si="93"/>
        <v>31940</v>
      </c>
      <c r="Q1056" s="89">
        <f t="shared" si="94"/>
        <v>0</v>
      </c>
      <c r="R1056" s="315"/>
      <c r="S1056" s="316"/>
      <c r="T1056" s="70">
        <v>8</v>
      </c>
      <c r="U1056" s="318"/>
    </row>
    <row r="1057" spans="1:21">
      <c r="A1057" s="317">
        <v>1047</v>
      </c>
      <c r="B1057" s="68" t="s">
        <v>3247</v>
      </c>
      <c r="C1057" s="65" t="s">
        <v>19</v>
      </c>
      <c r="D1057" s="66" t="s">
        <v>3252</v>
      </c>
      <c r="E1057" s="67" t="s">
        <v>3253</v>
      </c>
      <c r="F1057" s="68" t="s">
        <v>124</v>
      </c>
      <c r="G1057" s="13" t="s">
        <v>3254</v>
      </c>
      <c r="H1057" s="69" t="s">
        <v>124</v>
      </c>
      <c r="I1057" s="51">
        <v>16680</v>
      </c>
      <c r="J1057" s="128">
        <f>IF(H1057="ครูผู้ช่วย",VLOOKUP(I1057,[1]แผ่น1!$C$17:$E$18,3,TRUE),IF(H1057="คศ.1",VLOOKUP(I1057,[1]แผ่น1!$C$14:$E$15,3,TRUE),IF(H1057="คศ.2",VLOOKUP(I1057,[1]แผ่น1!$C$11:$E$12,3,TRUE),IF(H1057="คศ.3",VLOOKUP(I1057,[1]แผ่น1!$C$8:$E$9,3,TRUE),IF(H1057="คศ.4",VLOOKUP(I1057,[1]แผ่น1!$C$5:$E$6,3,TRUE),IF(H1057="คศ.5",VLOOKUP(I1057,[1]แผ่น1!$C$2:$E$3,3,TRUE),IF(H1057="คศ.2(1)",VLOOKUP(I1057,[1]แผ่น1!$C$14:$E$15,3,TRUE),IF(H1057="คศ.3(2)",VLOOKUP(I1057,[1]แผ่น1!$C$11:$E$12,3,TRUE),IF(H1057="คศ.4(3)",VLOOKUP(I1057,[1]แผ่น1!$C$8:$E$9,3,TRUE),IF(H1057="คศ.5(4)",VLOOKUP(I1057,[1]แผ่น1!$C$5:$E$6,3,TRUE),0))))))))))</f>
        <v>17480</v>
      </c>
      <c r="L1057" s="91">
        <f t="shared" si="90"/>
        <v>0</v>
      </c>
      <c r="M1057" s="92">
        <f t="shared" si="91"/>
        <v>0</v>
      </c>
      <c r="N1057" s="90">
        <f t="shared" si="92"/>
        <v>16680</v>
      </c>
      <c r="O1057" s="93">
        <v>24750</v>
      </c>
      <c r="P1057" s="89">
        <f t="shared" si="93"/>
        <v>16680</v>
      </c>
      <c r="Q1057" s="89">
        <f t="shared" si="94"/>
        <v>0</v>
      </c>
      <c r="R1057" s="315"/>
      <c r="S1057" s="316"/>
      <c r="T1057" s="70">
        <v>8</v>
      </c>
      <c r="U1057" s="318"/>
    </row>
    <row r="1058" spans="1:21">
      <c r="A1058" s="317">
        <v>1048</v>
      </c>
      <c r="B1058" s="68" t="s">
        <v>3247</v>
      </c>
      <c r="C1058" s="65" t="s">
        <v>12</v>
      </c>
      <c r="D1058" s="66" t="s">
        <v>2188</v>
      </c>
      <c r="E1058" s="67" t="s">
        <v>2240</v>
      </c>
      <c r="F1058" s="68" t="s">
        <v>100</v>
      </c>
      <c r="G1058" s="13" t="s">
        <v>3255</v>
      </c>
      <c r="H1058" s="69" t="s">
        <v>98</v>
      </c>
      <c r="I1058" s="51">
        <v>24540</v>
      </c>
      <c r="J1058" s="128">
        <f>IF(H1058="ครูผู้ช่วย",VLOOKUP(I1058,[1]แผ่น1!$C$17:$E$18,3,TRUE),IF(H1058="คศ.1",VLOOKUP(I1058,[1]แผ่น1!$C$14:$E$15,3,TRUE),IF(H1058="คศ.2",VLOOKUP(I1058,[1]แผ่น1!$C$11:$E$12,3,TRUE),IF(H1058="คศ.3",VLOOKUP(I1058,[1]แผ่น1!$C$8:$E$9,3,TRUE),IF(H1058="คศ.4",VLOOKUP(I1058,[1]แผ่น1!$C$5:$E$6,3,TRUE),IF(H1058="คศ.5",VLOOKUP(I1058,[1]แผ่น1!$C$2:$E$3,3,TRUE),IF(H1058="คศ.2(1)",VLOOKUP(I1058,[1]แผ่น1!$C$14:$E$15,3,TRUE),IF(H1058="คศ.3(2)",VLOOKUP(I1058,[1]แผ่น1!$C$11:$E$12,3,TRUE),IF(H1058="คศ.4(3)",VLOOKUP(I1058,[1]แผ่น1!$C$8:$E$9,3,TRUE),IF(H1058="คศ.5(4)",VLOOKUP(I1058,[1]แผ่น1!$C$5:$E$6,3,TRUE),0))))))))))</f>
        <v>22780</v>
      </c>
      <c r="L1058" s="91">
        <f t="shared" si="90"/>
        <v>0</v>
      </c>
      <c r="M1058" s="92">
        <f t="shared" si="91"/>
        <v>0</v>
      </c>
      <c r="N1058" s="90">
        <f t="shared" si="92"/>
        <v>24540</v>
      </c>
      <c r="O1058" s="93">
        <v>41620</v>
      </c>
      <c r="P1058" s="89">
        <f t="shared" si="93"/>
        <v>24540</v>
      </c>
      <c r="Q1058" s="89">
        <f t="shared" si="94"/>
        <v>0</v>
      </c>
      <c r="R1058" s="315"/>
      <c r="S1058" s="316"/>
      <c r="T1058" s="70">
        <v>8</v>
      </c>
      <c r="U1058" s="318"/>
    </row>
    <row r="1059" spans="1:21">
      <c r="A1059" s="317">
        <v>1049</v>
      </c>
      <c r="B1059" s="68" t="s">
        <v>3247</v>
      </c>
      <c r="C1059" s="65" t="s">
        <v>19</v>
      </c>
      <c r="D1059" s="66" t="s">
        <v>3256</v>
      </c>
      <c r="E1059" s="67" t="s">
        <v>3257</v>
      </c>
      <c r="F1059" s="68" t="s">
        <v>124</v>
      </c>
      <c r="G1059" s="13" t="s">
        <v>3258</v>
      </c>
      <c r="H1059" s="69" t="s">
        <v>124</v>
      </c>
      <c r="I1059" s="51">
        <v>16680</v>
      </c>
      <c r="J1059" s="128">
        <f>IF(H1059="ครูผู้ช่วย",VLOOKUP(I1059,[1]แผ่น1!$C$17:$E$18,3,TRUE),IF(H1059="คศ.1",VLOOKUP(I1059,[1]แผ่น1!$C$14:$E$15,3,TRUE),IF(H1059="คศ.2",VLOOKUP(I1059,[1]แผ่น1!$C$11:$E$12,3,TRUE),IF(H1059="คศ.3",VLOOKUP(I1059,[1]แผ่น1!$C$8:$E$9,3,TRUE),IF(H1059="คศ.4",VLOOKUP(I1059,[1]แผ่น1!$C$5:$E$6,3,TRUE),IF(H1059="คศ.5",VLOOKUP(I1059,[1]แผ่น1!$C$2:$E$3,3,TRUE),IF(H1059="คศ.2(1)",VLOOKUP(I1059,[1]แผ่น1!$C$14:$E$15,3,TRUE),IF(H1059="คศ.3(2)",VLOOKUP(I1059,[1]แผ่น1!$C$11:$E$12,3,TRUE),IF(H1059="คศ.4(3)",VLOOKUP(I1059,[1]แผ่น1!$C$8:$E$9,3,TRUE),IF(H1059="คศ.5(4)",VLOOKUP(I1059,[1]แผ่น1!$C$5:$E$6,3,TRUE),0))))))))))</f>
        <v>17480</v>
      </c>
      <c r="L1059" s="91">
        <f t="shared" si="90"/>
        <v>0</v>
      </c>
      <c r="M1059" s="92">
        <f t="shared" si="91"/>
        <v>0</v>
      </c>
      <c r="N1059" s="90">
        <f t="shared" si="92"/>
        <v>16680</v>
      </c>
      <c r="O1059" s="93">
        <v>24750</v>
      </c>
      <c r="P1059" s="89">
        <f t="shared" si="93"/>
        <v>16680</v>
      </c>
      <c r="Q1059" s="89">
        <f t="shared" si="94"/>
        <v>0</v>
      </c>
      <c r="R1059" s="315"/>
      <c r="S1059" s="316"/>
      <c r="T1059" s="70">
        <v>8</v>
      </c>
      <c r="U1059" s="318"/>
    </row>
    <row r="1060" spans="1:21">
      <c r="A1060" s="317">
        <v>1050</v>
      </c>
      <c r="B1060" s="68" t="s">
        <v>3247</v>
      </c>
      <c r="C1060" s="65" t="s">
        <v>19</v>
      </c>
      <c r="D1060" s="66" t="s">
        <v>3259</v>
      </c>
      <c r="E1060" s="67" t="s">
        <v>3260</v>
      </c>
      <c r="F1060" s="68" t="s">
        <v>124</v>
      </c>
      <c r="G1060" s="13" t="s">
        <v>3261</v>
      </c>
      <c r="H1060" s="69" t="s">
        <v>124</v>
      </c>
      <c r="I1060" s="51">
        <v>15050</v>
      </c>
      <c r="J1060" s="128">
        <f>IF(H1060="ครูผู้ช่วย",VLOOKUP(I1060,[1]แผ่น1!$C$17:$E$18,3,TRUE),IF(H1060="คศ.1",VLOOKUP(I1060,[1]แผ่น1!$C$14:$E$15,3,TRUE),IF(H1060="คศ.2",VLOOKUP(I1060,[1]แผ่น1!$C$11:$E$12,3,TRUE),IF(H1060="คศ.3",VLOOKUP(I1060,[1]แผ่น1!$C$8:$E$9,3,TRUE),IF(H1060="คศ.4",VLOOKUP(I1060,[1]แผ่น1!$C$5:$E$6,3,TRUE),IF(H1060="คศ.5",VLOOKUP(I1060,[1]แผ่น1!$C$2:$E$3,3,TRUE),IF(H1060="คศ.2(1)",VLOOKUP(I1060,[1]แผ่น1!$C$14:$E$15,3,TRUE),IF(H1060="คศ.3(2)",VLOOKUP(I1060,[1]แผ่น1!$C$11:$E$12,3,TRUE),IF(H1060="คศ.4(3)",VLOOKUP(I1060,[1]แผ่น1!$C$8:$E$9,3,TRUE),IF(H1060="คศ.5(4)",VLOOKUP(I1060,[1]แผ่น1!$C$5:$E$6,3,TRUE),0))))))))))</f>
        <v>17480</v>
      </c>
      <c r="L1060" s="91">
        <f t="shared" si="90"/>
        <v>0</v>
      </c>
      <c r="M1060" s="92">
        <f t="shared" si="91"/>
        <v>0</v>
      </c>
      <c r="N1060" s="90">
        <f t="shared" si="92"/>
        <v>15050</v>
      </c>
      <c r="O1060" s="93">
        <v>24750</v>
      </c>
      <c r="P1060" s="89">
        <f t="shared" si="93"/>
        <v>15050</v>
      </c>
      <c r="Q1060" s="89">
        <f t="shared" si="94"/>
        <v>0</v>
      </c>
      <c r="R1060" s="315"/>
      <c r="S1060" s="316"/>
      <c r="T1060" s="70">
        <v>8</v>
      </c>
      <c r="U1060" s="318"/>
    </row>
    <row r="1061" spans="1:21">
      <c r="A1061" s="317">
        <v>1051</v>
      </c>
      <c r="B1061" s="68" t="s">
        <v>3247</v>
      </c>
      <c r="C1061" s="65" t="s">
        <v>19</v>
      </c>
      <c r="D1061" s="66" t="s">
        <v>3262</v>
      </c>
      <c r="E1061" s="67" t="s">
        <v>3263</v>
      </c>
      <c r="F1061" s="68" t="s">
        <v>100</v>
      </c>
      <c r="G1061" s="13" t="s">
        <v>3264</v>
      </c>
      <c r="H1061" s="69" t="s">
        <v>18</v>
      </c>
      <c r="I1061" s="51">
        <v>35350</v>
      </c>
      <c r="J1061" s="128">
        <f>IF(H1061="ครูผู้ช่วย",VLOOKUP(I1061,[1]แผ่น1!$C$17:$E$18,3,TRUE),IF(H1061="คศ.1",VLOOKUP(I1061,[1]แผ่น1!$C$14:$E$15,3,TRUE),IF(H1061="คศ.2",VLOOKUP(I1061,[1]แผ่น1!$C$11:$E$12,3,TRUE),IF(H1061="คศ.3",VLOOKUP(I1061,[1]แผ่น1!$C$8:$E$9,3,TRUE),IF(H1061="คศ.4",VLOOKUP(I1061,[1]แผ่น1!$C$5:$E$6,3,TRUE),IF(H1061="คศ.5",VLOOKUP(I1061,[1]แผ่น1!$C$2:$E$3,3,TRUE),IF(H1061="คศ.2(1)",VLOOKUP(I1061,[1]แผ่น1!$C$14:$E$15,3,TRUE),IF(H1061="คศ.3(2)",VLOOKUP(I1061,[1]แผ่น1!$C$11:$E$12,3,TRUE),IF(H1061="คศ.4(3)",VLOOKUP(I1061,[1]แผ่น1!$C$8:$E$9,3,TRUE),IF(H1061="คศ.5(4)",VLOOKUP(I1061,[1]แผ่น1!$C$5:$E$6,3,TRUE),0))))))))))</f>
        <v>37200</v>
      </c>
      <c r="L1061" s="91">
        <f t="shared" si="90"/>
        <v>0</v>
      </c>
      <c r="M1061" s="92">
        <f t="shared" si="91"/>
        <v>0</v>
      </c>
      <c r="N1061" s="90">
        <f t="shared" si="92"/>
        <v>35350</v>
      </c>
      <c r="O1061" s="93">
        <v>69040</v>
      </c>
      <c r="P1061" s="89">
        <f t="shared" si="93"/>
        <v>35350</v>
      </c>
      <c r="Q1061" s="89">
        <f t="shared" si="94"/>
        <v>0</v>
      </c>
      <c r="R1061" s="315"/>
      <c r="S1061" s="316"/>
      <c r="T1061" s="70">
        <v>8</v>
      </c>
      <c r="U1061" s="318"/>
    </row>
    <row r="1062" spans="1:21">
      <c r="A1062" s="317">
        <v>1052</v>
      </c>
      <c r="B1062" s="68" t="s">
        <v>3247</v>
      </c>
      <c r="C1062" s="65" t="s">
        <v>12</v>
      </c>
      <c r="D1062" s="66" t="s">
        <v>3265</v>
      </c>
      <c r="E1062" s="67" t="s">
        <v>3266</v>
      </c>
      <c r="F1062" s="68" t="s">
        <v>100</v>
      </c>
      <c r="G1062" s="13" t="s">
        <v>3267</v>
      </c>
      <c r="H1062" s="69" t="s">
        <v>34</v>
      </c>
      <c r="I1062" s="51">
        <v>27580</v>
      </c>
      <c r="J1062" s="128">
        <f>IF(H1062="ครูผู้ช่วย",VLOOKUP(I1062,[1]แผ่น1!$C$17:$E$18,3,TRUE),IF(H1062="คศ.1",VLOOKUP(I1062,[1]แผ่น1!$C$14:$E$15,3,TRUE),IF(H1062="คศ.2",VLOOKUP(I1062,[1]แผ่น1!$C$11:$E$12,3,TRUE),IF(H1062="คศ.3",VLOOKUP(I1062,[1]แผ่น1!$C$8:$E$9,3,TRUE),IF(H1062="คศ.4",VLOOKUP(I1062,[1]แผ่น1!$C$5:$E$6,3,TRUE),IF(H1062="คศ.5",VLOOKUP(I1062,[1]แผ่น1!$C$2:$E$3,3,TRUE),IF(H1062="คศ.2(1)",VLOOKUP(I1062,[1]แผ่น1!$C$14:$E$15,3,TRUE),IF(H1062="คศ.3(2)",VLOOKUP(I1062,[1]แผ่น1!$C$11:$E$12,3,TRUE),IF(H1062="คศ.4(3)",VLOOKUP(I1062,[1]แผ่น1!$C$8:$E$9,3,TRUE),IF(H1062="คศ.5(4)",VLOOKUP(I1062,[1]แผ่น1!$C$5:$E$6,3,TRUE),0))))))))))</f>
        <v>30200</v>
      </c>
      <c r="L1062" s="91">
        <f t="shared" si="90"/>
        <v>0</v>
      </c>
      <c r="M1062" s="92">
        <f t="shared" si="91"/>
        <v>0</v>
      </c>
      <c r="N1062" s="90">
        <f t="shared" si="92"/>
        <v>27580</v>
      </c>
      <c r="O1062" s="93">
        <v>58390</v>
      </c>
      <c r="P1062" s="89">
        <f t="shared" si="93"/>
        <v>27580</v>
      </c>
      <c r="Q1062" s="89">
        <f t="shared" si="94"/>
        <v>0</v>
      </c>
      <c r="R1062" s="315"/>
      <c r="S1062" s="316"/>
      <c r="T1062" s="70">
        <v>8</v>
      </c>
      <c r="U1062" s="318"/>
    </row>
    <row r="1063" spans="1:21">
      <c r="A1063" s="317">
        <v>1053</v>
      </c>
      <c r="B1063" s="68" t="s">
        <v>3247</v>
      </c>
      <c r="C1063" s="65" t="s">
        <v>19</v>
      </c>
      <c r="D1063" s="66" t="s">
        <v>263</v>
      </c>
      <c r="E1063" s="67" t="s">
        <v>3268</v>
      </c>
      <c r="F1063" s="68" t="s">
        <v>100</v>
      </c>
      <c r="G1063" s="13" t="s">
        <v>3269</v>
      </c>
      <c r="H1063" s="69" t="s">
        <v>18</v>
      </c>
      <c r="I1063" s="51">
        <v>33410</v>
      </c>
      <c r="J1063" s="128">
        <f>IF(H1063="ครูผู้ช่วย",VLOOKUP(I1063,[1]แผ่น1!$C$17:$E$18,3,TRUE),IF(H1063="คศ.1",VLOOKUP(I1063,[1]แผ่น1!$C$14:$E$15,3,TRUE),IF(H1063="คศ.2",VLOOKUP(I1063,[1]แผ่น1!$C$11:$E$12,3,TRUE),IF(H1063="คศ.3",VLOOKUP(I1063,[1]แผ่น1!$C$8:$E$9,3,TRUE),IF(H1063="คศ.4",VLOOKUP(I1063,[1]แผ่น1!$C$5:$E$6,3,TRUE),IF(H1063="คศ.5",VLOOKUP(I1063,[1]แผ่น1!$C$2:$E$3,3,TRUE),IF(H1063="คศ.2(1)",VLOOKUP(I1063,[1]แผ่น1!$C$14:$E$15,3,TRUE),IF(H1063="คศ.3(2)",VLOOKUP(I1063,[1]แผ่น1!$C$11:$E$12,3,TRUE),IF(H1063="คศ.4(3)",VLOOKUP(I1063,[1]แผ่น1!$C$8:$E$9,3,TRUE),IF(H1063="คศ.5(4)",VLOOKUP(I1063,[1]แผ่น1!$C$5:$E$6,3,TRUE),0))))))))))</f>
        <v>37200</v>
      </c>
      <c r="L1063" s="91">
        <f t="shared" si="90"/>
        <v>0</v>
      </c>
      <c r="M1063" s="92">
        <f t="shared" si="91"/>
        <v>0</v>
      </c>
      <c r="N1063" s="90">
        <f t="shared" si="92"/>
        <v>33410</v>
      </c>
      <c r="O1063" s="93">
        <v>69040</v>
      </c>
      <c r="P1063" s="89">
        <f t="shared" si="93"/>
        <v>33410</v>
      </c>
      <c r="Q1063" s="89">
        <f t="shared" si="94"/>
        <v>0</v>
      </c>
      <c r="R1063" s="315"/>
      <c r="S1063" s="316"/>
      <c r="T1063" s="70">
        <v>8</v>
      </c>
      <c r="U1063" s="318"/>
    </row>
    <row r="1064" spans="1:21">
      <c r="A1064" s="317">
        <v>1054</v>
      </c>
      <c r="B1064" s="68" t="s">
        <v>3247</v>
      </c>
      <c r="C1064" s="65" t="s">
        <v>23</v>
      </c>
      <c r="D1064" s="66" t="s">
        <v>1568</v>
      </c>
      <c r="E1064" s="67" t="s">
        <v>3270</v>
      </c>
      <c r="F1064" s="68" t="s">
        <v>100</v>
      </c>
      <c r="G1064" s="13" t="s">
        <v>3271</v>
      </c>
      <c r="H1064" s="69" t="s">
        <v>18</v>
      </c>
      <c r="I1064" s="51">
        <v>53590</v>
      </c>
      <c r="J1064" s="128">
        <f>IF(H1064="ครูผู้ช่วย",VLOOKUP(I1064,[1]แผ่น1!$C$17:$E$18,3,TRUE),IF(H1064="คศ.1",VLOOKUP(I1064,[1]แผ่น1!$C$14:$E$15,3,TRUE),IF(H1064="คศ.2",VLOOKUP(I1064,[1]แผ่น1!$C$11:$E$12,3,TRUE),IF(H1064="คศ.3",VLOOKUP(I1064,[1]แผ่น1!$C$8:$E$9,3,TRUE),IF(H1064="คศ.4",VLOOKUP(I1064,[1]แผ่น1!$C$5:$E$6,3,TRUE),IF(H1064="คศ.5",VLOOKUP(I1064,[1]แผ่น1!$C$2:$E$3,3,TRUE),IF(H1064="คศ.2(1)",VLOOKUP(I1064,[1]แผ่น1!$C$14:$E$15,3,TRUE),IF(H1064="คศ.3(2)",VLOOKUP(I1064,[1]แผ่น1!$C$11:$E$12,3,TRUE),IF(H1064="คศ.4(3)",VLOOKUP(I1064,[1]แผ่น1!$C$8:$E$9,3,TRUE),IF(H1064="คศ.5(4)",VLOOKUP(I1064,[1]แผ่น1!$C$5:$E$6,3,TRUE),0))))))))))</f>
        <v>49330</v>
      </c>
      <c r="L1064" s="91">
        <f t="shared" si="90"/>
        <v>0</v>
      </c>
      <c r="M1064" s="92">
        <f t="shared" si="91"/>
        <v>0</v>
      </c>
      <c r="N1064" s="90">
        <f t="shared" si="92"/>
        <v>53590</v>
      </c>
      <c r="O1064" s="93">
        <v>69040</v>
      </c>
      <c r="P1064" s="89">
        <f t="shared" si="93"/>
        <v>53590</v>
      </c>
      <c r="Q1064" s="89">
        <f t="shared" si="94"/>
        <v>0</v>
      </c>
      <c r="R1064" s="315"/>
      <c r="S1064" s="316"/>
      <c r="T1064" s="70">
        <v>8</v>
      </c>
      <c r="U1064" s="318"/>
    </row>
    <row r="1065" spans="1:21">
      <c r="A1065" s="317">
        <v>1055</v>
      </c>
      <c r="B1065" s="68" t="s">
        <v>3247</v>
      </c>
      <c r="C1065" s="65" t="s">
        <v>19</v>
      </c>
      <c r="D1065" s="66" t="s">
        <v>3272</v>
      </c>
      <c r="E1065" s="67" t="s">
        <v>3273</v>
      </c>
      <c r="F1065" s="68" t="s">
        <v>124</v>
      </c>
      <c r="G1065" s="13" t="s">
        <v>3274</v>
      </c>
      <c r="H1065" s="69" t="s">
        <v>124</v>
      </c>
      <c r="I1065" s="51">
        <v>15050</v>
      </c>
      <c r="J1065" s="128">
        <f>IF(H1065="ครูผู้ช่วย",VLOOKUP(I1065,[1]แผ่น1!$C$17:$E$18,3,TRUE),IF(H1065="คศ.1",VLOOKUP(I1065,[1]แผ่น1!$C$14:$E$15,3,TRUE),IF(H1065="คศ.2",VLOOKUP(I1065,[1]แผ่น1!$C$11:$E$12,3,TRUE),IF(H1065="คศ.3",VLOOKUP(I1065,[1]แผ่น1!$C$8:$E$9,3,TRUE),IF(H1065="คศ.4",VLOOKUP(I1065,[1]แผ่น1!$C$5:$E$6,3,TRUE),IF(H1065="คศ.5",VLOOKUP(I1065,[1]แผ่น1!$C$2:$E$3,3,TRUE),IF(H1065="คศ.2(1)",VLOOKUP(I1065,[1]แผ่น1!$C$14:$E$15,3,TRUE),IF(H1065="คศ.3(2)",VLOOKUP(I1065,[1]แผ่น1!$C$11:$E$12,3,TRUE),IF(H1065="คศ.4(3)",VLOOKUP(I1065,[1]แผ่น1!$C$8:$E$9,3,TRUE),IF(H1065="คศ.5(4)",VLOOKUP(I1065,[1]แผ่น1!$C$5:$E$6,3,TRUE),0))))))))))</f>
        <v>17480</v>
      </c>
      <c r="L1065" s="91">
        <f t="shared" si="90"/>
        <v>0</v>
      </c>
      <c r="M1065" s="92">
        <f t="shared" si="91"/>
        <v>0</v>
      </c>
      <c r="N1065" s="90">
        <f t="shared" si="92"/>
        <v>15050</v>
      </c>
      <c r="O1065" s="93">
        <v>24750</v>
      </c>
      <c r="P1065" s="89">
        <f t="shared" si="93"/>
        <v>15050</v>
      </c>
      <c r="Q1065" s="89">
        <f t="shared" si="94"/>
        <v>0</v>
      </c>
      <c r="R1065" s="315"/>
      <c r="S1065" s="316"/>
      <c r="T1065" s="70">
        <v>8</v>
      </c>
      <c r="U1065" s="318"/>
    </row>
    <row r="1066" spans="1:21">
      <c r="A1066" s="317">
        <v>1056</v>
      </c>
      <c r="B1066" s="68" t="s">
        <v>3247</v>
      </c>
      <c r="C1066" s="65" t="s">
        <v>12</v>
      </c>
      <c r="D1066" s="66" t="s">
        <v>3275</v>
      </c>
      <c r="E1066" s="67" t="s">
        <v>3276</v>
      </c>
      <c r="F1066" s="68" t="s">
        <v>100</v>
      </c>
      <c r="G1066" s="13" t="s">
        <v>3277</v>
      </c>
      <c r="H1066" s="69" t="s">
        <v>18</v>
      </c>
      <c r="I1066" s="51">
        <v>37480</v>
      </c>
      <c r="J1066" s="128">
        <f>IF(H1066="ครูผู้ช่วย",VLOOKUP(I1066,[1]แผ่น1!$C$17:$E$18,3,TRUE),IF(H1066="คศ.1",VLOOKUP(I1066,[1]แผ่น1!$C$14:$E$15,3,TRUE),IF(H1066="คศ.2",VLOOKUP(I1066,[1]แผ่น1!$C$11:$E$12,3,TRUE),IF(H1066="คศ.3",VLOOKUP(I1066,[1]แผ่น1!$C$8:$E$9,3,TRUE),IF(H1066="คศ.4",VLOOKUP(I1066,[1]แผ่น1!$C$5:$E$6,3,TRUE),IF(H1066="คศ.5",VLOOKUP(I1066,[1]แผ่น1!$C$2:$E$3,3,TRUE),IF(H1066="คศ.2(1)",VLOOKUP(I1066,[1]แผ่น1!$C$14:$E$15,3,TRUE),IF(H1066="คศ.3(2)",VLOOKUP(I1066,[1]แผ่น1!$C$11:$E$12,3,TRUE),IF(H1066="คศ.4(3)",VLOOKUP(I1066,[1]แผ่น1!$C$8:$E$9,3,TRUE),IF(H1066="คศ.5(4)",VLOOKUP(I1066,[1]แผ่น1!$C$5:$E$6,3,TRUE),0))))))))))</f>
        <v>37200</v>
      </c>
      <c r="L1066" s="91">
        <f t="shared" si="90"/>
        <v>0</v>
      </c>
      <c r="M1066" s="92">
        <f t="shared" si="91"/>
        <v>0</v>
      </c>
      <c r="N1066" s="90">
        <f t="shared" si="92"/>
        <v>37480</v>
      </c>
      <c r="O1066" s="93">
        <v>69040</v>
      </c>
      <c r="P1066" s="89">
        <f t="shared" si="93"/>
        <v>37480</v>
      </c>
      <c r="Q1066" s="89">
        <f t="shared" si="94"/>
        <v>0</v>
      </c>
      <c r="R1066" s="315"/>
      <c r="S1066" s="316"/>
      <c r="T1066" s="70">
        <v>8</v>
      </c>
      <c r="U1066" s="318"/>
    </row>
    <row r="1067" spans="1:21">
      <c r="A1067" s="317">
        <v>1057</v>
      </c>
      <c r="B1067" s="68" t="s">
        <v>3247</v>
      </c>
      <c r="C1067" s="65" t="s">
        <v>12</v>
      </c>
      <c r="D1067" s="66" t="s">
        <v>3278</v>
      </c>
      <c r="E1067" s="67" t="s">
        <v>3279</v>
      </c>
      <c r="F1067" s="68" t="s">
        <v>124</v>
      </c>
      <c r="G1067" s="13" t="s">
        <v>3280</v>
      </c>
      <c r="H1067" s="69" t="s">
        <v>124</v>
      </c>
      <c r="I1067" s="51">
        <v>15800</v>
      </c>
      <c r="J1067" s="128">
        <f>IF(H1067="ครูผู้ช่วย",VLOOKUP(I1067,[1]แผ่น1!$C$17:$E$18,3,TRUE),IF(H1067="คศ.1",VLOOKUP(I1067,[1]แผ่น1!$C$14:$E$15,3,TRUE),IF(H1067="คศ.2",VLOOKUP(I1067,[1]แผ่น1!$C$11:$E$12,3,TRUE),IF(H1067="คศ.3",VLOOKUP(I1067,[1]แผ่น1!$C$8:$E$9,3,TRUE),IF(H1067="คศ.4",VLOOKUP(I1067,[1]แผ่น1!$C$5:$E$6,3,TRUE),IF(H1067="คศ.5",VLOOKUP(I1067,[1]แผ่น1!$C$2:$E$3,3,TRUE),IF(H1067="คศ.2(1)",VLOOKUP(I1067,[1]แผ่น1!$C$14:$E$15,3,TRUE),IF(H1067="คศ.3(2)",VLOOKUP(I1067,[1]แผ่น1!$C$11:$E$12,3,TRUE),IF(H1067="คศ.4(3)",VLOOKUP(I1067,[1]แผ่น1!$C$8:$E$9,3,TRUE),IF(H1067="คศ.5(4)",VLOOKUP(I1067,[1]แผ่น1!$C$5:$E$6,3,TRUE),0))))))))))</f>
        <v>17480</v>
      </c>
      <c r="L1067" s="91">
        <f t="shared" si="90"/>
        <v>0</v>
      </c>
      <c r="M1067" s="92">
        <f t="shared" si="91"/>
        <v>0</v>
      </c>
      <c r="N1067" s="90">
        <f t="shared" si="92"/>
        <v>15800</v>
      </c>
      <c r="O1067" s="93">
        <v>24750</v>
      </c>
      <c r="P1067" s="89">
        <f t="shared" si="93"/>
        <v>15800</v>
      </c>
      <c r="Q1067" s="89">
        <f t="shared" si="94"/>
        <v>0</v>
      </c>
      <c r="R1067" s="315"/>
      <c r="S1067" s="316"/>
      <c r="T1067" s="70">
        <v>8</v>
      </c>
      <c r="U1067" s="318"/>
    </row>
    <row r="1068" spans="1:21">
      <c r="A1068" s="317">
        <v>1058</v>
      </c>
      <c r="B1068" s="68" t="s">
        <v>3247</v>
      </c>
      <c r="C1068" s="65" t="s">
        <v>12</v>
      </c>
      <c r="D1068" s="66" t="s">
        <v>3281</v>
      </c>
      <c r="E1068" s="67" t="s">
        <v>3282</v>
      </c>
      <c r="F1068" s="68" t="s">
        <v>100</v>
      </c>
      <c r="G1068" s="13" t="s">
        <v>3283</v>
      </c>
      <c r="H1068" s="69" t="s">
        <v>18</v>
      </c>
      <c r="I1068" s="51">
        <v>33030</v>
      </c>
      <c r="J1068" s="128">
        <f>IF(H1068="ครูผู้ช่วย",VLOOKUP(I1068,[1]แผ่น1!$C$17:$E$18,3,TRUE),IF(H1068="คศ.1",VLOOKUP(I1068,[1]แผ่น1!$C$14:$E$15,3,TRUE),IF(H1068="คศ.2",VLOOKUP(I1068,[1]แผ่น1!$C$11:$E$12,3,TRUE),IF(H1068="คศ.3",VLOOKUP(I1068,[1]แผ่น1!$C$8:$E$9,3,TRUE),IF(H1068="คศ.4",VLOOKUP(I1068,[1]แผ่น1!$C$5:$E$6,3,TRUE),IF(H1068="คศ.5",VLOOKUP(I1068,[1]แผ่น1!$C$2:$E$3,3,TRUE),IF(H1068="คศ.2(1)",VLOOKUP(I1068,[1]แผ่น1!$C$14:$E$15,3,TRUE),IF(H1068="คศ.3(2)",VLOOKUP(I1068,[1]แผ่น1!$C$11:$E$12,3,TRUE),IF(H1068="คศ.4(3)",VLOOKUP(I1068,[1]แผ่น1!$C$8:$E$9,3,TRUE),IF(H1068="คศ.5(4)",VLOOKUP(I1068,[1]แผ่น1!$C$5:$E$6,3,TRUE),0))))))))))</f>
        <v>37200</v>
      </c>
      <c r="L1068" s="91">
        <f t="shared" si="90"/>
        <v>0</v>
      </c>
      <c r="M1068" s="92">
        <f t="shared" si="91"/>
        <v>0</v>
      </c>
      <c r="N1068" s="90">
        <f t="shared" si="92"/>
        <v>33030</v>
      </c>
      <c r="O1068" s="93">
        <v>69040</v>
      </c>
      <c r="P1068" s="89">
        <f t="shared" si="93"/>
        <v>33030</v>
      </c>
      <c r="Q1068" s="89">
        <f t="shared" si="94"/>
        <v>0</v>
      </c>
      <c r="R1068" s="315"/>
      <c r="S1068" s="316"/>
      <c r="T1068" s="70">
        <v>8</v>
      </c>
      <c r="U1068" s="318"/>
    </row>
    <row r="1069" spans="1:21">
      <c r="A1069" s="317">
        <v>1059</v>
      </c>
      <c r="B1069" s="68" t="s">
        <v>3247</v>
      </c>
      <c r="C1069" s="65" t="s">
        <v>23</v>
      </c>
      <c r="D1069" s="66" t="s">
        <v>3284</v>
      </c>
      <c r="E1069" s="67" t="s">
        <v>3285</v>
      </c>
      <c r="F1069" s="68" t="s">
        <v>124</v>
      </c>
      <c r="G1069" s="13" t="s">
        <v>3286</v>
      </c>
      <c r="H1069" s="69" t="s">
        <v>124</v>
      </c>
      <c r="I1069" s="51">
        <v>15800</v>
      </c>
      <c r="J1069" s="128">
        <f>IF(H1069="ครูผู้ช่วย",VLOOKUP(I1069,[1]แผ่น1!$C$17:$E$18,3,TRUE),IF(H1069="คศ.1",VLOOKUP(I1069,[1]แผ่น1!$C$14:$E$15,3,TRUE),IF(H1069="คศ.2",VLOOKUP(I1069,[1]แผ่น1!$C$11:$E$12,3,TRUE),IF(H1069="คศ.3",VLOOKUP(I1069,[1]แผ่น1!$C$8:$E$9,3,TRUE),IF(H1069="คศ.4",VLOOKUP(I1069,[1]แผ่น1!$C$5:$E$6,3,TRUE),IF(H1069="คศ.5",VLOOKUP(I1069,[1]แผ่น1!$C$2:$E$3,3,TRUE),IF(H1069="คศ.2(1)",VLOOKUP(I1069,[1]แผ่น1!$C$14:$E$15,3,TRUE),IF(H1069="คศ.3(2)",VLOOKUP(I1069,[1]แผ่น1!$C$11:$E$12,3,TRUE),IF(H1069="คศ.4(3)",VLOOKUP(I1069,[1]แผ่น1!$C$8:$E$9,3,TRUE),IF(H1069="คศ.5(4)",VLOOKUP(I1069,[1]แผ่น1!$C$5:$E$6,3,TRUE),0))))))))))</f>
        <v>17480</v>
      </c>
      <c r="L1069" s="91"/>
      <c r="M1069" s="92"/>
      <c r="N1069" s="90">
        <f t="shared" si="92"/>
        <v>15800</v>
      </c>
      <c r="O1069" s="93">
        <v>24750</v>
      </c>
      <c r="P1069" s="89">
        <f t="shared" si="93"/>
        <v>15800</v>
      </c>
      <c r="Q1069" s="89">
        <f t="shared" si="94"/>
        <v>0</v>
      </c>
      <c r="R1069" s="315"/>
      <c r="S1069" s="316"/>
      <c r="T1069" s="70">
        <v>8</v>
      </c>
      <c r="U1069" s="318" t="s">
        <v>4168</v>
      </c>
    </row>
    <row r="1070" spans="1:21">
      <c r="A1070" s="317">
        <v>1060</v>
      </c>
      <c r="B1070" s="68" t="s">
        <v>3247</v>
      </c>
      <c r="C1070" s="65" t="s">
        <v>23</v>
      </c>
      <c r="D1070" s="66" t="s">
        <v>127</v>
      </c>
      <c r="E1070" s="67" t="s">
        <v>3288</v>
      </c>
      <c r="F1070" s="68" t="s">
        <v>100</v>
      </c>
      <c r="G1070" s="13" t="s">
        <v>3289</v>
      </c>
      <c r="H1070" s="69" t="s">
        <v>34</v>
      </c>
      <c r="I1070" s="51">
        <v>25130</v>
      </c>
      <c r="J1070" s="128">
        <f>IF(H1070="ครูผู้ช่วย",VLOOKUP(I1070,[1]แผ่น1!$C$17:$E$18,3,TRUE),IF(H1070="คศ.1",VLOOKUP(I1070,[1]แผ่น1!$C$14:$E$15,3,TRUE),IF(H1070="คศ.2",VLOOKUP(I1070,[1]แผ่น1!$C$11:$E$12,3,TRUE),IF(H1070="คศ.3",VLOOKUP(I1070,[1]แผ่น1!$C$8:$E$9,3,TRUE),IF(H1070="คศ.4",VLOOKUP(I1070,[1]แผ่น1!$C$5:$E$6,3,TRUE),IF(H1070="คศ.5",VLOOKUP(I1070,[1]แผ่น1!$C$2:$E$3,3,TRUE),IF(H1070="คศ.2(1)",VLOOKUP(I1070,[1]แผ่น1!$C$14:$E$15,3,TRUE),IF(H1070="คศ.3(2)",VLOOKUP(I1070,[1]แผ่น1!$C$11:$E$12,3,TRUE),IF(H1070="คศ.4(3)",VLOOKUP(I1070,[1]แผ่น1!$C$8:$E$9,3,TRUE),IF(H1070="คศ.5(4)",VLOOKUP(I1070,[1]แผ่น1!$C$5:$E$6,3,TRUE),0))))))))))</f>
        <v>30200</v>
      </c>
      <c r="L1070" s="91">
        <f t="shared" si="90"/>
        <v>0</v>
      </c>
      <c r="M1070" s="92">
        <f t="shared" si="91"/>
        <v>0</v>
      </c>
      <c r="N1070" s="90">
        <f t="shared" si="92"/>
        <v>25130</v>
      </c>
      <c r="O1070" s="93">
        <v>58390</v>
      </c>
      <c r="P1070" s="89">
        <f t="shared" si="93"/>
        <v>25130</v>
      </c>
      <c r="Q1070" s="89">
        <f t="shared" si="94"/>
        <v>0</v>
      </c>
      <c r="R1070" s="315"/>
      <c r="S1070" s="316"/>
      <c r="T1070" s="70">
        <v>8</v>
      </c>
      <c r="U1070" s="318"/>
    </row>
    <row r="1071" spans="1:21">
      <c r="A1071" s="317">
        <v>1061</v>
      </c>
      <c r="B1071" s="68" t="s">
        <v>3292</v>
      </c>
      <c r="C1071" s="65" t="s">
        <v>19</v>
      </c>
      <c r="D1071" s="66" t="s">
        <v>3294</v>
      </c>
      <c r="E1071" s="67" t="s">
        <v>3295</v>
      </c>
      <c r="F1071" s="68" t="s">
        <v>124</v>
      </c>
      <c r="G1071" s="13" t="s">
        <v>3296</v>
      </c>
      <c r="H1071" s="69" t="s">
        <v>124</v>
      </c>
      <c r="I1071" s="51">
        <v>16740</v>
      </c>
      <c r="J1071" s="128">
        <f>IF(H1071="ครูผู้ช่วย",VLOOKUP(I1071,[1]แผ่น1!$C$17:$E$18,3,TRUE),IF(H1071="คศ.1",VLOOKUP(I1071,[1]แผ่น1!$C$14:$E$15,3,TRUE),IF(H1071="คศ.2",VLOOKUP(I1071,[1]แผ่น1!$C$11:$E$12,3,TRUE),IF(H1071="คศ.3",VLOOKUP(I1071,[1]แผ่น1!$C$8:$E$9,3,TRUE),IF(H1071="คศ.4",VLOOKUP(I1071,[1]แผ่น1!$C$5:$E$6,3,TRUE),IF(H1071="คศ.5",VLOOKUP(I1071,[1]แผ่น1!$C$2:$E$3,3,TRUE),IF(H1071="คศ.2(1)",VLOOKUP(I1071,[1]แผ่น1!$C$14:$E$15,3,TRUE),IF(H1071="คศ.3(2)",VLOOKUP(I1071,[1]แผ่น1!$C$11:$E$12,3,TRUE),IF(H1071="คศ.4(3)",VLOOKUP(I1071,[1]แผ่น1!$C$8:$E$9,3,TRUE),IF(H1071="คศ.5(4)",VLOOKUP(I1071,[1]แผ่น1!$C$5:$E$6,3,TRUE),0))))))))))</f>
        <v>17480</v>
      </c>
      <c r="L1071" s="91">
        <f t="shared" si="90"/>
        <v>0</v>
      </c>
      <c r="M1071" s="92">
        <f t="shared" si="91"/>
        <v>0</v>
      </c>
      <c r="N1071" s="90">
        <f t="shared" si="92"/>
        <v>16740</v>
      </c>
      <c r="O1071" s="93">
        <v>24750</v>
      </c>
      <c r="P1071" s="89">
        <f t="shared" si="93"/>
        <v>16740</v>
      </c>
      <c r="Q1071" s="89">
        <f t="shared" si="94"/>
        <v>0</v>
      </c>
      <c r="R1071" s="315"/>
      <c r="S1071" s="316"/>
      <c r="T1071" s="70">
        <v>8</v>
      </c>
      <c r="U1071" s="318"/>
    </row>
    <row r="1072" spans="1:21">
      <c r="A1072" s="317">
        <v>1062</v>
      </c>
      <c r="B1072" s="68" t="s">
        <v>3292</v>
      </c>
      <c r="C1072" s="65" t="s">
        <v>23</v>
      </c>
      <c r="D1072" s="66" t="s">
        <v>3297</v>
      </c>
      <c r="E1072" s="67" t="s">
        <v>3298</v>
      </c>
      <c r="F1072" s="68" t="s">
        <v>100</v>
      </c>
      <c r="G1072" s="13" t="s">
        <v>3299</v>
      </c>
      <c r="H1072" s="69" t="s">
        <v>18</v>
      </c>
      <c r="I1072" s="51">
        <v>68380</v>
      </c>
      <c r="J1072" s="128">
        <f>IF(H1072="ครูผู้ช่วย",VLOOKUP(I1072,[1]แผ่น1!$C$17:$E$18,3,TRUE),IF(H1072="คศ.1",VLOOKUP(I1072,[1]แผ่น1!$C$14:$E$15,3,TRUE),IF(H1072="คศ.2",VLOOKUP(I1072,[1]แผ่น1!$C$11:$E$12,3,TRUE),IF(H1072="คศ.3",VLOOKUP(I1072,[1]แผ่น1!$C$8:$E$9,3,TRUE),IF(H1072="คศ.4",VLOOKUP(I1072,[1]แผ่น1!$C$5:$E$6,3,TRUE),IF(H1072="คศ.5",VLOOKUP(I1072,[1]แผ่น1!$C$2:$E$3,3,TRUE),IF(H1072="คศ.2(1)",VLOOKUP(I1072,[1]แผ่น1!$C$14:$E$15,3,TRUE),IF(H1072="คศ.3(2)",VLOOKUP(I1072,[1]แผ่น1!$C$11:$E$12,3,TRUE),IF(H1072="คศ.4(3)",VLOOKUP(I1072,[1]แผ่น1!$C$8:$E$9,3,TRUE),IF(H1072="คศ.5(4)",VLOOKUP(I1072,[1]แผ่น1!$C$5:$E$6,3,TRUE),0))))))))))</f>
        <v>49330</v>
      </c>
      <c r="L1072" s="91">
        <f t="shared" si="90"/>
        <v>0</v>
      </c>
      <c r="M1072" s="92">
        <f t="shared" si="91"/>
        <v>0</v>
      </c>
      <c r="N1072" s="90">
        <f t="shared" si="92"/>
        <v>68380</v>
      </c>
      <c r="O1072" s="93">
        <v>69040</v>
      </c>
      <c r="P1072" s="89">
        <f t="shared" si="93"/>
        <v>68380</v>
      </c>
      <c r="Q1072" s="89">
        <f t="shared" si="94"/>
        <v>0</v>
      </c>
      <c r="R1072" s="315"/>
      <c r="S1072" s="316"/>
      <c r="T1072" s="70">
        <v>8</v>
      </c>
      <c r="U1072" s="318"/>
    </row>
    <row r="1073" spans="1:21">
      <c r="A1073" s="317">
        <v>1063</v>
      </c>
      <c r="B1073" s="68" t="s">
        <v>3292</v>
      </c>
      <c r="C1073" s="65" t="s">
        <v>23</v>
      </c>
      <c r="D1073" s="66" t="s">
        <v>3300</v>
      </c>
      <c r="E1073" s="67" t="s">
        <v>3301</v>
      </c>
      <c r="F1073" s="68" t="s">
        <v>124</v>
      </c>
      <c r="G1073" s="13" t="s">
        <v>3302</v>
      </c>
      <c r="H1073" s="69" t="s">
        <v>124</v>
      </c>
      <c r="I1073" s="51">
        <v>17450</v>
      </c>
      <c r="J1073" s="128">
        <f>IF(H1073="ครูผู้ช่วย",VLOOKUP(I1073,[1]แผ่น1!$C$17:$E$18,3,TRUE),IF(H1073="คศ.1",VLOOKUP(I1073,[1]แผ่น1!$C$14:$E$15,3,TRUE),IF(H1073="คศ.2",VLOOKUP(I1073,[1]แผ่น1!$C$11:$E$12,3,TRUE),IF(H1073="คศ.3",VLOOKUP(I1073,[1]แผ่น1!$C$8:$E$9,3,TRUE),IF(H1073="คศ.4",VLOOKUP(I1073,[1]แผ่น1!$C$5:$E$6,3,TRUE),IF(H1073="คศ.5",VLOOKUP(I1073,[1]แผ่น1!$C$2:$E$3,3,TRUE),IF(H1073="คศ.2(1)",VLOOKUP(I1073,[1]แผ่น1!$C$14:$E$15,3,TRUE),IF(H1073="คศ.3(2)",VLOOKUP(I1073,[1]แผ่น1!$C$11:$E$12,3,TRUE),IF(H1073="คศ.4(3)",VLOOKUP(I1073,[1]แผ่น1!$C$8:$E$9,3,TRUE),IF(H1073="คศ.5(4)",VLOOKUP(I1073,[1]แผ่น1!$C$5:$E$6,3,TRUE),0))))))))))</f>
        <v>17480</v>
      </c>
      <c r="L1073" s="91">
        <f t="shared" si="90"/>
        <v>0</v>
      </c>
      <c r="M1073" s="92">
        <f t="shared" si="91"/>
        <v>0</v>
      </c>
      <c r="N1073" s="90">
        <f t="shared" si="92"/>
        <v>17450</v>
      </c>
      <c r="O1073" s="93">
        <v>24750</v>
      </c>
      <c r="P1073" s="89">
        <f t="shared" si="93"/>
        <v>17450</v>
      </c>
      <c r="Q1073" s="89">
        <f t="shared" si="94"/>
        <v>0</v>
      </c>
      <c r="R1073" s="315"/>
      <c r="S1073" s="316"/>
      <c r="T1073" s="70">
        <v>8</v>
      </c>
      <c r="U1073" s="318"/>
    </row>
    <row r="1074" spans="1:21">
      <c r="A1074" s="317">
        <v>1064</v>
      </c>
      <c r="B1074" s="68" t="s">
        <v>3292</v>
      </c>
      <c r="C1074" s="65" t="s">
        <v>23</v>
      </c>
      <c r="D1074" s="66" t="s">
        <v>765</v>
      </c>
      <c r="E1074" s="67" t="s">
        <v>3303</v>
      </c>
      <c r="F1074" s="68" t="s">
        <v>124</v>
      </c>
      <c r="G1074" s="23">
        <v>123179</v>
      </c>
      <c r="H1074" s="69" t="s">
        <v>124</v>
      </c>
      <c r="I1074" s="51">
        <v>16420</v>
      </c>
      <c r="J1074" s="128">
        <f>IF(H1074="ครูผู้ช่วย",VLOOKUP(I1074,[1]แผ่น1!$C$17:$E$18,3,TRUE),IF(H1074="คศ.1",VLOOKUP(I1074,[1]แผ่น1!$C$14:$E$15,3,TRUE),IF(H1074="คศ.2",VLOOKUP(I1074,[1]แผ่น1!$C$11:$E$12,3,TRUE),IF(H1074="คศ.3",VLOOKUP(I1074,[1]แผ่น1!$C$8:$E$9,3,TRUE),IF(H1074="คศ.4",VLOOKUP(I1074,[1]แผ่น1!$C$5:$E$6,3,TRUE),IF(H1074="คศ.5",VLOOKUP(I1074,[1]แผ่น1!$C$2:$E$3,3,TRUE),IF(H1074="คศ.2(1)",VLOOKUP(I1074,[1]แผ่น1!$C$14:$E$15,3,TRUE),IF(H1074="คศ.3(2)",VLOOKUP(I1074,[1]แผ่น1!$C$11:$E$12,3,TRUE),IF(H1074="คศ.4(3)",VLOOKUP(I1074,[1]แผ่น1!$C$8:$E$9,3,TRUE),IF(H1074="คศ.5(4)",VLOOKUP(I1074,[1]แผ่น1!$C$5:$E$6,3,TRUE),0))))))))))</f>
        <v>17480</v>
      </c>
      <c r="L1074" s="91">
        <f t="shared" si="90"/>
        <v>0</v>
      </c>
      <c r="M1074" s="92">
        <f t="shared" si="91"/>
        <v>0</v>
      </c>
      <c r="N1074" s="90">
        <f t="shared" si="92"/>
        <v>16420</v>
      </c>
      <c r="O1074" s="93">
        <v>24750</v>
      </c>
      <c r="P1074" s="89">
        <f t="shared" si="93"/>
        <v>16420</v>
      </c>
      <c r="Q1074" s="89">
        <f t="shared" si="94"/>
        <v>0</v>
      </c>
      <c r="R1074" s="315"/>
      <c r="S1074" s="316"/>
      <c r="T1074" s="70">
        <v>8</v>
      </c>
      <c r="U1074" s="318"/>
    </row>
    <row r="1075" spans="1:21">
      <c r="A1075" s="317">
        <v>1065</v>
      </c>
      <c r="B1075" s="68" t="s">
        <v>96</v>
      </c>
      <c r="C1075" s="65" t="s">
        <v>19</v>
      </c>
      <c r="D1075" s="66" t="s">
        <v>260</v>
      </c>
      <c r="E1075" s="67" t="s">
        <v>3307</v>
      </c>
      <c r="F1075" s="68" t="s">
        <v>124</v>
      </c>
      <c r="G1075" s="13" t="s">
        <v>3308</v>
      </c>
      <c r="H1075" s="69" t="s">
        <v>124</v>
      </c>
      <c r="I1075" s="51">
        <v>16710</v>
      </c>
      <c r="J1075" s="128">
        <f>IF(H1075="ครูผู้ช่วย",VLOOKUP(I1075,[1]แผ่น1!$C$17:$E$18,3,TRUE),IF(H1075="คศ.1",VLOOKUP(I1075,[1]แผ่น1!$C$14:$E$15,3,TRUE),IF(H1075="คศ.2",VLOOKUP(I1075,[1]แผ่น1!$C$11:$E$12,3,TRUE),IF(H1075="คศ.3",VLOOKUP(I1075,[1]แผ่น1!$C$8:$E$9,3,TRUE),IF(H1075="คศ.4",VLOOKUP(I1075,[1]แผ่น1!$C$5:$E$6,3,TRUE),IF(H1075="คศ.5",VLOOKUP(I1075,[1]แผ่น1!$C$2:$E$3,3,TRUE),IF(H1075="คศ.2(1)",VLOOKUP(I1075,[1]แผ่น1!$C$14:$E$15,3,TRUE),IF(H1075="คศ.3(2)",VLOOKUP(I1075,[1]แผ่น1!$C$11:$E$12,3,TRUE),IF(H1075="คศ.4(3)",VLOOKUP(I1075,[1]แผ่น1!$C$8:$E$9,3,TRUE),IF(H1075="คศ.5(4)",VLOOKUP(I1075,[1]แผ่น1!$C$5:$E$6,3,TRUE),0))))))))))</f>
        <v>17480</v>
      </c>
      <c r="L1075" s="91">
        <f t="shared" si="90"/>
        <v>0</v>
      </c>
      <c r="M1075" s="92">
        <f t="shared" si="91"/>
        <v>0</v>
      </c>
      <c r="N1075" s="90">
        <f t="shared" si="92"/>
        <v>16710</v>
      </c>
      <c r="O1075" s="93">
        <v>24750</v>
      </c>
      <c r="P1075" s="89">
        <f t="shared" si="93"/>
        <v>16710</v>
      </c>
      <c r="Q1075" s="89">
        <f t="shared" si="94"/>
        <v>0</v>
      </c>
      <c r="R1075" s="315"/>
      <c r="S1075" s="316"/>
      <c r="T1075" s="70">
        <v>8</v>
      </c>
      <c r="U1075" s="318"/>
    </row>
    <row r="1076" spans="1:21">
      <c r="A1076" s="317">
        <v>1066</v>
      </c>
      <c r="B1076" s="68" t="s">
        <v>96</v>
      </c>
      <c r="C1076" s="65" t="s">
        <v>23</v>
      </c>
      <c r="D1076" s="66" t="s">
        <v>3309</v>
      </c>
      <c r="E1076" s="67" t="s">
        <v>3310</v>
      </c>
      <c r="F1076" s="68" t="s">
        <v>124</v>
      </c>
      <c r="G1076" s="13" t="s">
        <v>3311</v>
      </c>
      <c r="H1076" s="69" t="s">
        <v>124</v>
      </c>
      <c r="I1076" s="51">
        <v>15800</v>
      </c>
      <c r="J1076" s="128">
        <f>IF(H1076="ครูผู้ช่วย",VLOOKUP(I1076,[1]แผ่น1!$C$17:$E$18,3,TRUE),IF(H1076="คศ.1",VLOOKUP(I1076,[1]แผ่น1!$C$14:$E$15,3,TRUE),IF(H1076="คศ.2",VLOOKUP(I1076,[1]แผ่น1!$C$11:$E$12,3,TRUE),IF(H1076="คศ.3",VLOOKUP(I1076,[1]แผ่น1!$C$8:$E$9,3,TRUE),IF(H1076="คศ.4",VLOOKUP(I1076,[1]แผ่น1!$C$5:$E$6,3,TRUE),IF(H1076="คศ.5",VLOOKUP(I1076,[1]แผ่น1!$C$2:$E$3,3,TRUE),IF(H1076="คศ.2(1)",VLOOKUP(I1076,[1]แผ่น1!$C$14:$E$15,3,TRUE),IF(H1076="คศ.3(2)",VLOOKUP(I1076,[1]แผ่น1!$C$11:$E$12,3,TRUE),IF(H1076="คศ.4(3)",VLOOKUP(I1076,[1]แผ่น1!$C$8:$E$9,3,TRUE),IF(H1076="คศ.5(4)",VLOOKUP(I1076,[1]แผ่น1!$C$5:$E$6,3,TRUE),0))))))))))</f>
        <v>17480</v>
      </c>
      <c r="L1076" s="91">
        <f t="shared" si="90"/>
        <v>0</v>
      </c>
      <c r="M1076" s="92">
        <f t="shared" si="91"/>
        <v>0</v>
      </c>
      <c r="N1076" s="90">
        <f t="shared" si="92"/>
        <v>15800</v>
      </c>
      <c r="O1076" s="93">
        <v>24750</v>
      </c>
      <c r="P1076" s="89">
        <f t="shared" si="93"/>
        <v>15800</v>
      </c>
      <c r="Q1076" s="89">
        <f t="shared" si="94"/>
        <v>0</v>
      </c>
      <c r="R1076" s="315"/>
      <c r="S1076" s="316"/>
      <c r="T1076" s="70">
        <v>8</v>
      </c>
      <c r="U1076" s="318"/>
    </row>
    <row r="1077" spans="1:21">
      <c r="A1077" s="317">
        <v>1067</v>
      </c>
      <c r="B1077" s="68" t="s">
        <v>96</v>
      </c>
      <c r="C1077" s="65" t="s">
        <v>23</v>
      </c>
      <c r="D1077" s="66" t="s">
        <v>3312</v>
      </c>
      <c r="E1077" s="67" t="s">
        <v>3313</v>
      </c>
      <c r="F1077" s="68" t="s">
        <v>124</v>
      </c>
      <c r="G1077" s="13" t="s">
        <v>3314</v>
      </c>
      <c r="H1077" s="69" t="s">
        <v>124</v>
      </c>
      <c r="I1077" s="51">
        <v>16940</v>
      </c>
      <c r="J1077" s="128">
        <f>IF(H1077="ครูผู้ช่วย",VLOOKUP(I1077,[1]แผ่น1!$C$17:$E$18,3,TRUE),IF(H1077="คศ.1",VLOOKUP(I1077,[1]แผ่น1!$C$14:$E$15,3,TRUE),IF(H1077="คศ.2",VLOOKUP(I1077,[1]แผ่น1!$C$11:$E$12,3,TRUE),IF(H1077="คศ.3",VLOOKUP(I1077,[1]แผ่น1!$C$8:$E$9,3,TRUE),IF(H1077="คศ.4",VLOOKUP(I1077,[1]แผ่น1!$C$5:$E$6,3,TRUE),IF(H1077="คศ.5",VLOOKUP(I1077,[1]แผ่น1!$C$2:$E$3,3,TRUE),IF(H1077="คศ.2(1)",VLOOKUP(I1077,[1]แผ่น1!$C$14:$E$15,3,TRUE),IF(H1077="คศ.3(2)",VLOOKUP(I1077,[1]แผ่น1!$C$11:$E$12,3,TRUE),IF(H1077="คศ.4(3)",VLOOKUP(I1077,[1]แผ่น1!$C$8:$E$9,3,TRUE),IF(H1077="คศ.5(4)",VLOOKUP(I1077,[1]แผ่น1!$C$5:$E$6,3,TRUE),0))))))))))</f>
        <v>17480</v>
      </c>
      <c r="L1077" s="91">
        <f t="shared" si="90"/>
        <v>0</v>
      </c>
      <c r="M1077" s="92">
        <f t="shared" si="91"/>
        <v>0</v>
      </c>
      <c r="N1077" s="90">
        <f t="shared" si="92"/>
        <v>16940</v>
      </c>
      <c r="O1077" s="93">
        <v>24750</v>
      </c>
      <c r="P1077" s="89">
        <f t="shared" si="93"/>
        <v>16940</v>
      </c>
      <c r="Q1077" s="89">
        <f t="shared" si="94"/>
        <v>0</v>
      </c>
      <c r="R1077" s="315"/>
      <c r="S1077" s="316"/>
      <c r="T1077" s="70">
        <v>8</v>
      </c>
      <c r="U1077" s="318"/>
    </row>
    <row r="1078" spans="1:21">
      <c r="A1078" s="317">
        <v>1068</v>
      </c>
      <c r="B1078" s="68" t="s">
        <v>96</v>
      </c>
      <c r="C1078" s="65" t="s">
        <v>12</v>
      </c>
      <c r="D1078" s="66" t="s">
        <v>3315</v>
      </c>
      <c r="E1078" s="67" t="s">
        <v>3316</v>
      </c>
      <c r="F1078" s="68" t="s">
        <v>100</v>
      </c>
      <c r="G1078" s="13" t="s">
        <v>3317</v>
      </c>
      <c r="H1078" s="69" t="s">
        <v>18</v>
      </c>
      <c r="I1078" s="51">
        <v>36640</v>
      </c>
      <c r="J1078" s="128">
        <f>IF(H1078="ครูผู้ช่วย",VLOOKUP(I1078,[1]แผ่น1!$C$17:$E$18,3,TRUE),IF(H1078="คศ.1",VLOOKUP(I1078,[1]แผ่น1!$C$14:$E$15,3,TRUE),IF(H1078="คศ.2",VLOOKUP(I1078,[1]แผ่น1!$C$11:$E$12,3,TRUE),IF(H1078="คศ.3",VLOOKUP(I1078,[1]แผ่น1!$C$8:$E$9,3,TRUE),IF(H1078="คศ.4",VLOOKUP(I1078,[1]แผ่น1!$C$5:$E$6,3,TRUE),IF(H1078="คศ.5",VLOOKUP(I1078,[1]แผ่น1!$C$2:$E$3,3,TRUE),IF(H1078="คศ.2(1)",VLOOKUP(I1078,[1]แผ่น1!$C$14:$E$15,3,TRUE),IF(H1078="คศ.3(2)",VLOOKUP(I1078,[1]แผ่น1!$C$11:$E$12,3,TRUE),IF(H1078="คศ.4(3)",VLOOKUP(I1078,[1]แผ่น1!$C$8:$E$9,3,TRUE),IF(H1078="คศ.5(4)",VLOOKUP(I1078,[1]แผ่น1!$C$5:$E$6,3,TRUE),0))))))))))</f>
        <v>37200</v>
      </c>
      <c r="L1078" s="91">
        <f t="shared" si="90"/>
        <v>0</v>
      </c>
      <c r="M1078" s="92">
        <f t="shared" si="91"/>
        <v>0</v>
      </c>
      <c r="N1078" s="90">
        <f t="shared" si="92"/>
        <v>36640</v>
      </c>
      <c r="O1078" s="93">
        <v>69040</v>
      </c>
      <c r="P1078" s="89">
        <f t="shared" si="93"/>
        <v>36640</v>
      </c>
      <c r="Q1078" s="89">
        <f t="shared" si="94"/>
        <v>0</v>
      </c>
      <c r="R1078" s="315"/>
      <c r="S1078" s="316"/>
      <c r="T1078" s="70">
        <v>8</v>
      </c>
      <c r="U1078" s="318"/>
    </row>
    <row r="1079" spans="1:21">
      <c r="A1079" s="317">
        <v>1069</v>
      </c>
      <c r="B1079" s="68" t="s">
        <v>96</v>
      </c>
      <c r="C1079" s="65" t="s">
        <v>19</v>
      </c>
      <c r="D1079" s="66" t="s">
        <v>3318</v>
      </c>
      <c r="E1079" s="67" t="s">
        <v>3319</v>
      </c>
      <c r="F1079" s="68" t="s">
        <v>124</v>
      </c>
      <c r="G1079" s="13" t="s">
        <v>3320</v>
      </c>
      <c r="H1079" s="69" t="s">
        <v>124</v>
      </c>
      <c r="I1079" s="51">
        <v>17470</v>
      </c>
      <c r="J1079" s="128">
        <f>IF(H1079="ครูผู้ช่วย",VLOOKUP(I1079,[1]แผ่น1!$C$17:$E$18,3,TRUE),IF(H1079="คศ.1",VLOOKUP(I1079,[1]แผ่น1!$C$14:$E$15,3,TRUE),IF(H1079="คศ.2",VLOOKUP(I1079,[1]แผ่น1!$C$11:$E$12,3,TRUE),IF(H1079="คศ.3",VLOOKUP(I1079,[1]แผ่น1!$C$8:$E$9,3,TRUE),IF(H1079="คศ.4",VLOOKUP(I1079,[1]แผ่น1!$C$5:$E$6,3,TRUE),IF(H1079="คศ.5",VLOOKUP(I1079,[1]แผ่น1!$C$2:$E$3,3,TRUE),IF(H1079="คศ.2(1)",VLOOKUP(I1079,[1]แผ่น1!$C$14:$E$15,3,TRUE),IF(H1079="คศ.3(2)",VLOOKUP(I1079,[1]แผ่น1!$C$11:$E$12,3,TRUE),IF(H1079="คศ.4(3)",VLOOKUP(I1079,[1]แผ่น1!$C$8:$E$9,3,TRUE),IF(H1079="คศ.5(4)",VLOOKUP(I1079,[1]แผ่น1!$C$5:$E$6,3,TRUE),0))))))))))</f>
        <v>17480</v>
      </c>
      <c r="L1079" s="91">
        <f t="shared" si="90"/>
        <v>0</v>
      </c>
      <c r="M1079" s="92">
        <f t="shared" si="91"/>
        <v>0</v>
      </c>
      <c r="N1079" s="90">
        <f t="shared" si="92"/>
        <v>17470</v>
      </c>
      <c r="O1079" s="93">
        <v>24750</v>
      </c>
      <c r="P1079" s="89">
        <f t="shared" si="93"/>
        <v>17470</v>
      </c>
      <c r="Q1079" s="89">
        <f t="shared" si="94"/>
        <v>0</v>
      </c>
      <c r="R1079" s="315"/>
      <c r="S1079" s="316"/>
      <c r="T1079" s="70">
        <v>8</v>
      </c>
      <c r="U1079" s="318"/>
    </row>
    <row r="1080" spans="1:21">
      <c r="A1080" s="317">
        <v>1070</v>
      </c>
      <c r="B1080" s="68" t="s">
        <v>96</v>
      </c>
      <c r="C1080" s="65" t="s">
        <v>23</v>
      </c>
      <c r="D1080" s="66" t="s">
        <v>3321</v>
      </c>
      <c r="E1080" s="67" t="s">
        <v>3322</v>
      </c>
      <c r="F1080" s="68" t="s">
        <v>124</v>
      </c>
      <c r="G1080" s="23">
        <v>9223</v>
      </c>
      <c r="H1080" s="69" t="s">
        <v>124</v>
      </c>
      <c r="I1080" s="51">
        <v>16330</v>
      </c>
      <c r="J1080" s="128">
        <f>IF(H1080="ครูผู้ช่วย",VLOOKUP(I1080,[1]แผ่น1!$C$17:$E$18,3,TRUE),IF(H1080="คศ.1",VLOOKUP(I1080,[1]แผ่น1!$C$14:$E$15,3,TRUE),IF(H1080="คศ.2",VLOOKUP(I1080,[1]แผ่น1!$C$11:$E$12,3,TRUE),IF(H1080="คศ.3",VLOOKUP(I1080,[1]แผ่น1!$C$8:$E$9,3,TRUE),IF(H1080="คศ.4",VLOOKUP(I1080,[1]แผ่น1!$C$5:$E$6,3,TRUE),IF(H1080="คศ.5",VLOOKUP(I1080,[1]แผ่น1!$C$2:$E$3,3,TRUE),IF(H1080="คศ.2(1)",VLOOKUP(I1080,[1]แผ่น1!$C$14:$E$15,3,TRUE),IF(H1080="คศ.3(2)",VLOOKUP(I1080,[1]แผ่น1!$C$11:$E$12,3,TRUE),IF(H1080="คศ.4(3)",VLOOKUP(I1080,[1]แผ่น1!$C$8:$E$9,3,TRUE),IF(H1080="คศ.5(4)",VLOOKUP(I1080,[1]แผ่น1!$C$5:$E$6,3,TRUE),0))))))))))</f>
        <v>17480</v>
      </c>
      <c r="L1080" s="91">
        <f t="shared" si="90"/>
        <v>0</v>
      </c>
      <c r="M1080" s="92">
        <f t="shared" si="91"/>
        <v>0</v>
      </c>
      <c r="N1080" s="90">
        <f t="shared" si="92"/>
        <v>16330</v>
      </c>
      <c r="O1080" s="93">
        <v>24750</v>
      </c>
      <c r="P1080" s="89">
        <f t="shared" si="93"/>
        <v>16330</v>
      </c>
      <c r="Q1080" s="89">
        <f t="shared" si="94"/>
        <v>0</v>
      </c>
      <c r="R1080" s="315"/>
      <c r="S1080" s="316"/>
      <c r="T1080" s="70">
        <v>8</v>
      </c>
      <c r="U1080" s="318"/>
    </row>
    <row r="1081" spans="1:21">
      <c r="A1081" s="317">
        <v>1071</v>
      </c>
      <c r="B1081" s="68" t="s">
        <v>96</v>
      </c>
      <c r="C1081" s="65" t="s">
        <v>23</v>
      </c>
      <c r="D1081" s="66" t="s">
        <v>3323</v>
      </c>
      <c r="E1081" s="67" t="s">
        <v>3324</v>
      </c>
      <c r="F1081" s="68" t="s">
        <v>124</v>
      </c>
      <c r="G1081" s="23">
        <v>9224</v>
      </c>
      <c r="H1081" s="69" t="s">
        <v>124</v>
      </c>
      <c r="I1081" s="51">
        <v>15610</v>
      </c>
      <c r="J1081" s="128">
        <f>IF(H1081="ครูผู้ช่วย",VLOOKUP(I1081,[1]แผ่น1!$C$17:$E$18,3,TRUE),IF(H1081="คศ.1",VLOOKUP(I1081,[1]แผ่น1!$C$14:$E$15,3,TRUE),IF(H1081="คศ.2",VLOOKUP(I1081,[1]แผ่น1!$C$11:$E$12,3,TRUE),IF(H1081="คศ.3",VLOOKUP(I1081,[1]แผ่น1!$C$8:$E$9,3,TRUE),IF(H1081="คศ.4",VLOOKUP(I1081,[1]แผ่น1!$C$5:$E$6,3,TRUE),IF(H1081="คศ.5",VLOOKUP(I1081,[1]แผ่น1!$C$2:$E$3,3,TRUE),IF(H1081="คศ.2(1)",VLOOKUP(I1081,[1]แผ่น1!$C$14:$E$15,3,TRUE),IF(H1081="คศ.3(2)",VLOOKUP(I1081,[1]แผ่น1!$C$11:$E$12,3,TRUE),IF(H1081="คศ.4(3)",VLOOKUP(I1081,[1]แผ่น1!$C$8:$E$9,3,TRUE),IF(H1081="คศ.5(4)",VLOOKUP(I1081,[1]แผ่น1!$C$5:$E$6,3,TRUE),0))))))))))</f>
        <v>17480</v>
      </c>
      <c r="L1081" s="91">
        <f t="shared" si="90"/>
        <v>0</v>
      </c>
      <c r="M1081" s="92">
        <f t="shared" si="91"/>
        <v>0</v>
      </c>
      <c r="N1081" s="90">
        <f t="shared" si="92"/>
        <v>15610</v>
      </c>
      <c r="O1081" s="93">
        <v>24750</v>
      </c>
      <c r="P1081" s="89">
        <f t="shared" si="93"/>
        <v>15610</v>
      </c>
      <c r="Q1081" s="89">
        <f t="shared" si="94"/>
        <v>0</v>
      </c>
      <c r="R1081" s="315"/>
      <c r="S1081" s="316"/>
      <c r="T1081" s="70">
        <v>8</v>
      </c>
      <c r="U1081" s="318"/>
    </row>
    <row r="1082" spans="1:21">
      <c r="A1082" s="317">
        <v>1072</v>
      </c>
      <c r="B1082" s="68" t="s">
        <v>96</v>
      </c>
      <c r="C1082" s="65" t="s">
        <v>19</v>
      </c>
      <c r="D1082" s="66" t="s">
        <v>1461</v>
      </c>
      <c r="E1082" s="67" t="s">
        <v>3325</v>
      </c>
      <c r="F1082" s="68" t="s">
        <v>124</v>
      </c>
      <c r="G1082" s="13" t="s">
        <v>3326</v>
      </c>
      <c r="H1082" s="69" t="s">
        <v>124</v>
      </c>
      <c r="I1082" s="51">
        <v>16710</v>
      </c>
      <c r="J1082" s="128">
        <f>IF(H1082="ครูผู้ช่วย",VLOOKUP(I1082,[1]แผ่น1!$C$17:$E$18,3,TRUE),IF(H1082="คศ.1",VLOOKUP(I1082,[1]แผ่น1!$C$14:$E$15,3,TRUE),IF(H1082="คศ.2",VLOOKUP(I1082,[1]แผ่น1!$C$11:$E$12,3,TRUE),IF(H1082="คศ.3",VLOOKUP(I1082,[1]แผ่น1!$C$8:$E$9,3,TRUE),IF(H1082="คศ.4",VLOOKUP(I1082,[1]แผ่น1!$C$5:$E$6,3,TRUE),IF(H1082="คศ.5",VLOOKUP(I1082,[1]แผ่น1!$C$2:$E$3,3,TRUE),IF(H1082="คศ.2(1)",VLOOKUP(I1082,[1]แผ่น1!$C$14:$E$15,3,TRUE),IF(H1082="คศ.3(2)",VLOOKUP(I1082,[1]แผ่น1!$C$11:$E$12,3,TRUE),IF(H1082="คศ.4(3)",VLOOKUP(I1082,[1]แผ่น1!$C$8:$E$9,3,TRUE),IF(H1082="คศ.5(4)",VLOOKUP(I1082,[1]แผ่น1!$C$5:$E$6,3,TRUE),0))))))))))</f>
        <v>17480</v>
      </c>
      <c r="L1082" s="91">
        <f t="shared" si="90"/>
        <v>0</v>
      </c>
      <c r="M1082" s="92">
        <f t="shared" si="91"/>
        <v>0</v>
      </c>
      <c r="N1082" s="90">
        <f t="shared" si="92"/>
        <v>16710</v>
      </c>
      <c r="O1082" s="93">
        <v>24750</v>
      </c>
      <c r="P1082" s="89">
        <f t="shared" si="93"/>
        <v>16710</v>
      </c>
      <c r="Q1082" s="89">
        <f t="shared" si="94"/>
        <v>0</v>
      </c>
      <c r="R1082" s="315"/>
      <c r="S1082" s="316"/>
      <c r="T1082" s="70">
        <v>8</v>
      </c>
      <c r="U1082" s="318"/>
    </row>
    <row r="1083" spans="1:21">
      <c r="A1083" s="317">
        <v>1073</v>
      </c>
      <c r="B1083" s="68" t="s">
        <v>96</v>
      </c>
      <c r="C1083" s="65" t="s">
        <v>19</v>
      </c>
      <c r="D1083" s="66" t="s">
        <v>3327</v>
      </c>
      <c r="E1083" s="67" t="s">
        <v>3328</v>
      </c>
      <c r="F1083" s="68" t="s">
        <v>124</v>
      </c>
      <c r="G1083" s="13" t="s">
        <v>3329</v>
      </c>
      <c r="H1083" s="69" t="s">
        <v>124</v>
      </c>
      <c r="I1083" s="51">
        <v>17460</v>
      </c>
      <c r="J1083" s="128">
        <f>IF(H1083="ครูผู้ช่วย",VLOOKUP(I1083,[1]แผ่น1!$C$17:$E$18,3,TRUE),IF(H1083="คศ.1",VLOOKUP(I1083,[1]แผ่น1!$C$14:$E$15,3,TRUE),IF(H1083="คศ.2",VLOOKUP(I1083,[1]แผ่น1!$C$11:$E$12,3,TRUE),IF(H1083="คศ.3",VLOOKUP(I1083,[1]แผ่น1!$C$8:$E$9,3,TRUE),IF(H1083="คศ.4",VLOOKUP(I1083,[1]แผ่น1!$C$5:$E$6,3,TRUE),IF(H1083="คศ.5",VLOOKUP(I1083,[1]แผ่น1!$C$2:$E$3,3,TRUE),IF(H1083="คศ.2(1)",VLOOKUP(I1083,[1]แผ่น1!$C$14:$E$15,3,TRUE),IF(H1083="คศ.3(2)",VLOOKUP(I1083,[1]แผ่น1!$C$11:$E$12,3,TRUE),IF(H1083="คศ.4(3)",VLOOKUP(I1083,[1]แผ่น1!$C$8:$E$9,3,TRUE),IF(H1083="คศ.5(4)",VLOOKUP(I1083,[1]แผ่น1!$C$5:$E$6,3,TRUE),0))))))))))</f>
        <v>17480</v>
      </c>
      <c r="L1083" s="91">
        <f t="shared" si="90"/>
        <v>0</v>
      </c>
      <c r="M1083" s="92">
        <f t="shared" si="91"/>
        <v>0</v>
      </c>
      <c r="N1083" s="90">
        <f t="shared" si="92"/>
        <v>17460</v>
      </c>
      <c r="O1083" s="93">
        <v>24750</v>
      </c>
      <c r="P1083" s="89">
        <f t="shared" si="93"/>
        <v>17460</v>
      </c>
      <c r="Q1083" s="89">
        <f t="shared" si="94"/>
        <v>0</v>
      </c>
      <c r="R1083" s="315"/>
      <c r="S1083" s="316"/>
      <c r="T1083" s="70">
        <v>8</v>
      </c>
      <c r="U1083" s="318"/>
    </row>
    <row r="1084" spans="1:21">
      <c r="A1084" s="317">
        <v>1074</v>
      </c>
      <c r="B1084" s="68" t="s">
        <v>96</v>
      </c>
      <c r="C1084" s="65" t="s">
        <v>12</v>
      </c>
      <c r="D1084" s="66" t="s">
        <v>161</v>
      </c>
      <c r="E1084" s="67" t="s">
        <v>3330</v>
      </c>
      <c r="F1084" s="68" t="s">
        <v>100</v>
      </c>
      <c r="G1084" s="13" t="s">
        <v>3331</v>
      </c>
      <c r="H1084" s="69" t="s">
        <v>18</v>
      </c>
      <c r="I1084" s="51">
        <v>61530</v>
      </c>
      <c r="J1084" s="128">
        <f>IF(H1084="ครูผู้ช่วย",VLOOKUP(I1084,[1]แผ่น1!$C$17:$E$18,3,TRUE),IF(H1084="คศ.1",VLOOKUP(I1084,[1]แผ่น1!$C$14:$E$15,3,TRUE),IF(H1084="คศ.2",VLOOKUP(I1084,[1]แผ่น1!$C$11:$E$12,3,TRUE),IF(H1084="คศ.3",VLOOKUP(I1084,[1]แผ่น1!$C$8:$E$9,3,TRUE),IF(H1084="คศ.4",VLOOKUP(I1084,[1]แผ่น1!$C$5:$E$6,3,TRUE),IF(H1084="คศ.5",VLOOKUP(I1084,[1]แผ่น1!$C$2:$E$3,3,TRUE),IF(H1084="คศ.2(1)",VLOOKUP(I1084,[1]แผ่น1!$C$14:$E$15,3,TRUE),IF(H1084="คศ.3(2)",VLOOKUP(I1084,[1]แผ่น1!$C$11:$E$12,3,TRUE),IF(H1084="คศ.4(3)",VLOOKUP(I1084,[1]แผ่น1!$C$8:$E$9,3,TRUE),IF(H1084="คศ.5(4)",VLOOKUP(I1084,[1]แผ่น1!$C$5:$E$6,3,TRUE),0))))))))))</f>
        <v>49330</v>
      </c>
      <c r="L1084" s="91">
        <f t="shared" si="90"/>
        <v>0</v>
      </c>
      <c r="M1084" s="92">
        <f t="shared" si="91"/>
        <v>0</v>
      </c>
      <c r="N1084" s="90">
        <f t="shared" si="92"/>
        <v>61530</v>
      </c>
      <c r="O1084" s="93">
        <v>69040</v>
      </c>
      <c r="P1084" s="89">
        <f t="shared" si="93"/>
        <v>61530</v>
      </c>
      <c r="Q1084" s="89">
        <f t="shared" si="94"/>
        <v>0</v>
      </c>
      <c r="R1084" s="315"/>
      <c r="S1084" s="316"/>
      <c r="T1084" s="70">
        <v>8</v>
      </c>
      <c r="U1084" s="318"/>
    </row>
    <row r="1085" spans="1:21">
      <c r="A1085" s="317">
        <v>1075</v>
      </c>
      <c r="B1085" s="68" t="s">
        <v>96</v>
      </c>
      <c r="C1085" s="65" t="s">
        <v>23</v>
      </c>
      <c r="D1085" s="66" t="s">
        <v>1284</v>
      </c>
      <c r="E1085" s="67" t="s">
        <v>3332</v>
      </c>
      <c r="F1085" s="68" t="s">
        <v>100</v>
      </c>
      <c r="G1085" s="13" t="s">
        <v>3333</v>
      </c>
      <c r="H1085" s="69" t="s">
        <v>18</v>
      </c>
      <c r="I1085" s="51">
        <v>56570</v>
      </c>
      <c r="J1085" s="128">
        <f>IF(H1085="ครูผู้ช่วย",VLOOKUP(I1085,[1]แผ่น1!$C$17:$E$18,3,TRUE),IF(H1085="คศ.1",VLOOKUP(I1085,[1]แผ่น1!$C$14:$E$15,3,TRUE),IF(H1085="คศ.2",VLOOKUP(I1085,[1]แผ่น1!$C$11:$E$12,3,TRUE),IF(H1085="คศ.3",VLOOKUP(I1085,[1]แผ่น1!$C$8:$E$9,3,TRUE),IF(H1085="คศ.4",VLOOKUP(I1085,[1]แผ่น1!$C$5:$E$6,3,TRUE),IF(H1085="คศ.5",VLOOKUP(I1085,[1]แผ่น1!$C$2:$E$3,3,TRUE),IF(H1085="คศ.2(1)",VLOOKUP(I1085,[1]แผ่น1!$C$14:$E$15,3,TRUE),IF(H1085="คศ.3(2)",VLOOKUP(I1085,[1]แผ่น1!$C$11:$E$12,3,TRUE),IF(H1085="คศ.4(3)",VLOOKUP(I1085,[1]แผ่น1!$C$8:$E$9,3,TRUE),IF(H1085="คศ.5(4)",VLOOKUP(I1085,[1]แผ่น1!$C$5:$E$6,3,TRUE),0))))))))))</f>
        <v>49330</v>
      </c>
      <c r="L1085" s="91">
        <f t="shared" si="90"/>
        <v>0</v>
      </c>
      <c r="M1085" s="92">
        <f t="shared" si="91"/>
        <v>0</v>
      </c>
      <c r="N1085" s="90">
        <f t="shared" si="92"/>
        <v>56570</v>
      </c>
      <c r="O1085" s="93">
        <v>69040</v>
      </c>
      <c r="P1085" s="89">
        <f t="shared" si="93"/>
        <v>56570</v>
      </c>
      <c r="Q1085" s="89">
        <f t="shared" si="94"/>
        <v>0</v>
      </c>
      <c r="R1085" s="315"/>
      <c r="S1085" s="316"/>
      <c r="T1085" s="70">
        <v>8</v>
      </c>
      <c r="U1085" s="318"/>
    </row>
    <row r="1086" spans="1:21">
      <c r="A1086" s="317">
        <v>1076</v>
      </c>
      <c r="B1086" s="68" t="s">
        <v>96</v>
      </c>
      <c r="C1086" s="65" t="s">
        <v>23</v>
      </c>
      <c r="D1086" s="66" t="s">
        <v>3334</v>
      </c>
      <c r="E1086" s="67" t="s">
        <v>3335</v>
      </c>
      <c r="F1086" s="68" t="s">
        <v>100</v>
      </c>
      <c r="G1086" s="13" t="s">
        <v>3336</v>
      </c>
      <c r="H1086" s="69" t="s">
        <v>34</v>
      </c>
      <c r="I1086" s="51">
        <v>29250</v>
      </c>
      <c r="J1086" s="128">
        <f>IF(H1086="ครูผู้ช่วย",VLOOKUP(I1086,[1]แผ่น1!$C$17:$E$18,3,TRUE),IF(H1086="คศ.1",VLOOKUP(I1086,[1]แผ่น1!$C$14:$E$15,3,TRUE),IF(H1086="คศ.2",VLOOKUP(I1086,[1]แผ่น1!$C$11:$E$12,3,TRUE),IF(H1086="คศ.3",VLOOKUP(I1086,[1]แผ่น1!$C$8:$E$9,3,TRUE),IF(H1086="คศ.4",VLOOKUP(I1086,[1]แผ่น1!$C$5:$E$6,3,TRUE),IF(H1086="คศ.5",VLOOKUP(I1086,[1]แผ่น1!$C$2:$E$3,3,TRUE),IF(H1086="คศ.2(1)",VLOOKUP(I1086,[1]แผ่น1!$C$14:$E$15,3,TRUE),IF(H1086="คศ.3(2)",VLOOKUP(I1086,[1]แผ่น1!$C$11:$E$12,3,TRUE),IF(H1086="คศ.4(3)",VLOOKUP(I1086,[1]แผ่น1!$C$8:$E$9,3,TRUE),IF(H1086="คศ.5(4)",VLOOKUP(I1086,[1]แผ่น1!$C$5:$E$6,3,TRUE),0))))))))))</f>
        <v>30200</v>
      </c>
      <c r="L1086" s="91">
        <f t="shared" si="90"/>
        <v>0</v>
      </c>
      <c r="M1086" s="92">
        <f t="shared" si="91"/>
        <v>0</v>
      </c>
      <c r="N1086" s="90">
        <f t="shared" si="92"/>
        <v>29250</v>
      </c>
      <c r="O1086" s="93">
        <v>58390</v>
      </c>
      <c r="P1086" s="89">
        <f t="shared" si="93"/>
        <v>29250</v>
      </c>
      <c r="Q1086" s="89">
        <f t="shared" si="94"/>
        <v>0</v>
      </c>
      <c r="R1086" s="315"/>
      <c r="S1086" s="316"/>
      <c r="T1086" s="70">
        <v>8</v>
      </c>
      <c r="U1086" s="318"/>
    </row>
    <row r="1087" spans="1:21">
      <c r="A1087" s="317">
        <v>1077</v>
      </c>
      <c r="B1087" s="68" t="s">
        <v>96</v>
      </c>
      <c r="C1087" s="65" t="s">
        <v>23</v>
      </c>
      <c r="D1087" s="66" t="s">
        <v>3337</v>
      </c>
      <c r="E1087" s="67" t="s">
        <v>3338</v>
      </c>
      <c r="F1087" s="68" t="s">
        <v>100</v>
      </c>
      <c r="G1087" s="13" t="s">
        <v>3339</v>
      </c>
      <c r="H1087" s="69" t="s">
        <v>34</v>
      </c>
      <c r="I1087" s="51">
        <v>28930</v>
      </c>
      <c r="J1087" s="128">
        <f>IF(H1087="ครูผู้ช่วย",VLOOKUP(I1087,[1]แผ่น1!$C$17:$E$18,3,TRUE),IF(H1087="คศ.1",VLOOKUP(I1087,[1]แผ่น1!$C$14:$E$15,3,TRUE),IF(H1087="คศ.2",VLOOKUP(I1087,[1]แผ่น1!$C$11:$E$12,3,TRUE),IF(H1087="คศ.3",VLOOKUP(I1087,[1]แผ่น1!$C$8:$E$9,3,TRUE),IF(H1087="คศ.4",VLOOKUP(I1087,[1]แผ่น1!$C$5:$E$6,3,TRUE),IF(H1087="คศ.5",VLOOKUP(I1087,[1]แผ่น1!$C$2:$E$3,3,TRUE),IF(H1087="คศ.2(1)",VLOOKUP(I1087,[1]แผ่น1!$C$14:$E$15,3,TRUE),IF(H1087="คศ.3(2)",VLOOKUP(I1087,[1]แผ่น1!$C$11:$E$12,3,TRUE),IF(H1087="คศ.4(3)",VLOOKUP(I1087,[1]แผ่น1!$C$8:$E$9,3,TRUE),IF(H1087="คศ.5(4)",VLOOKUP(I1087,[1]แผ่น1!$C$5:$E$6,3,TRUE),0))))))))))</f>
        <v>30200</v>
      </c>
      <c r="L1087" s="91">
        <f t="shared" si="90"/>
        <v>0</v>
      </c>
      <c r="M1087" s="92">
        <f t="shared" si="91"/>
        <v>0</v>
      </c>
      <c r="N1087" s="90">
        <f t="shared" si="92"/>
        <v>28930</v>
      </c>
      <c r="O1087" s="93">
        <v>58390</v>
      </c>
      <c r="P1087" s="89">
        <f t="shared" si="93"/>
        <v>28930</v>
      </c>
      <c r="Q1087" s="89">
        <f t="shared" si="94"/>
        <v>0</v>
      </c>
      <c r="R1087" s="315"/>
      <c r="S1087" s="316"/>
      <c r="T1087" s="70">
        <v>8</v>
      </c>
      <c r="U1087" s="318"/>
    </row>
    <row r="1088" spans="1:21">
      <c r="A1088" s="317">
        <v>1078</v>
      </c>
      <c r="B1088" s="68" t="s">
        <v>96</v>
      </c>
      <c r="C1088" s="65" t="s">
        <v>23</v>
      </c>
      <c r="D1088" s="66" t="s">
        <v>3340</v>
      </c>
      <c r="E1088" s="67" t="s">
        <v>3316</v>
      </c>
      <c r="F1088" s="68" t="s">
        <v>100</v>
      </c>
      <c r="G1088" s="13" t="s">
        <v>3341</v>
      </c>
      <c r="H1088" s="69" t="s">
        <v>18</v>
      </c>
      <c r="I1088" s="51">
        <v>62980</v>
      </c>
      <c r="J1088" s="128">
        <f>IF(H1088="ครูผู้ช่วย",VLOOKUP(I1088,[1]แผ่น1!$C$17:$E$18,3,TRUE),IF(H1088="คศ.1",VLOOKUP(I1088,[1]แผ่น1!$C$14:$E$15,3,TRUE),IF(H1088="คศ.2",VLOOKUP(I1088,[1]แผ่น1!$C$11:$E$12,3,TRUE),IF(H1088="คศ.3",VLOOKUP(I1088,[1]แผ่น1!$C$8:$E$9,3,TRUE),IF(H1088="คศ.4",VLOOKUP(I1088,[1]แผ่น1!$C$5:$E$6,3,TRUE),IF(H1088="คศ.5",VLOOKUP(I1088,[1]แผ่น1!$C$2:$E$3,3,TRUE),IF(H1088="คศ.2(1)",VLOOKUP(I1088,[1]แผ่น1!$C$14:$E$15,3,TRUE),IF(H1088="คศ.3(2)",VLOOKUP(I1088,[1]แผ่น1!$C$11:$E$12,3,TRUE),IF(H1088="คศ.4(3)",VLOOKUP(I1088,[1]แผ่น1!$C$8:$E$9,3,TRUE),IF(H1088="คศ.5(4)",VLOOKUP(I1088,[1]แผ่น1!$C$5:$E$6,3,TRUE),0))))))))))</f>
        <v>49330</v>
      </c>
      <c r="L1088" s="91">
        <f t="shared" si="90"/>
        <v>0</v>
      </c>
      <c r="M1088" s="92">
        <f t="shared" si="91"/>
        <v>0</v>
      </c>
      <c r="N1088" s="90">
        <f t="shared" si="92"/>
        <v>62980</v>
      </c>
      <c r="O1088" s="93">
        <v>69040</v>
      </c>
      <c r="P1088" s="89">
        <f t="shared" si="93"/>
        <v>62980</v>
      </c>
      <c r="Q1088" s="89">
        <f t="shared" si="94"/>
        <v>0</v>
      </c>
      <c r="R1088" s="315"/>
      <c r="S1088" s="316"/>
      <c r="T1088" s="70">
        <v>8</v>
      </c>
      <c r="U1088" s="318"/>
    </row>
    <row r="1089" spans="1:21">
      <c r="A1089" s="317">
        <v>1079</v>
      </c>
      <c r="B1089" s="68" t="s">
        <v>3344</v>
      </c>
      <c r="C1089" s="65" t="s">
        <v>19</v>
      </c>
      <c r="D1089" s="66" t="s">
        <v>170</v>
      </c>
      <c r="E1089" s="67" t="s">
        <v>3346</v>
      </c>
      <c r="F1089" s="68" t="s">
        <v>124</v>
      </c>
      <c r="G1089" s="23">
        <v>6658</v>
      </c>
      <c r="H1089" s="69" t="s">
        <v>124</v>
      </c>
      <c r="I1089" s="51">
        <v>16420</v>
      </c>
      <c r="J1089" s="128">
        <f>IF(H1089="ครูผู้ช่วย",VLOOKUP(I1089,[1]แผ่น1!$C$17:$E$18,3,TRUE),IF(H1089="คศ.1",VLOOKUP(I1089,[1]แผ่น1!$C$14:$E$15,3,TRUE),IF(H1089="คศ.2",VLOOKUP(I1089,[1]แผ่น1!$C$11:$E$12,3,TRUE),IF(H1089="คศ.3",VLOOKUP(I1089,[1]แผ่น1!$C$8:$E$9,3,TRUE),IF(H1089="คศ.4",VLOOKUP(I1089,[1]แผ่น1!$C$5:$E$6,3,TRUE),IF(H1089="คศ.5",VLOOKUP(I1089,[1]แผ่น1!$C$2:$E$3,3,TRUE),IF(H1089="คศ.2(1)",VLOOKUP(I1089,[1]แผ่น1!$C$14:$E$15,3,TRUE),IF(H1089="คศ.3(2)",VLOOKUP(I1089,[1]แผ่น1!$C$11:$E$12,3,TRUE),IF(H1089="คศ.4(3)",VLOOKUP(I1089,[1]แผ่น1!$C$8:$E$9,3,TRUE),IF(H1089="คศ.5(4)",VLOOKUP(I1089,[1]แผ่น1!$C$5:$E$6,3,TRUE),0))))))))))</f>
        <v>17480</v>
      </c>
      <c r="L1089" s="91">
        <f t="shared" si="90"/>
        <v>0</v>
      </c>
      <c r="M1089" s="92">
        <f t="shared" si="91"/>
        <v>0</v>
      </c>
      <c r="N1089" s="90">
        <f t="shared" si="92"/>
        <v>16420</v>
      </c>
      <c r="O1089" s="93">
        <v>24750</v>
      </c>
      <c r="P1089" s="89">
        <f t="shared" si="93"/>
        <v>16420</v>
      </c>
      <c r="Q1089" s="89">
        <f t="shared" si="94"/>
        <v>0</v>
      </c>
      <c r="R1089" s="315"/>
      <c r="S1089" s="316"/>
      <c r="T1089" s="70">
        <v>8</v>
      </c>
      <c r="U1089" s="318"/>
    </row>
    <row r="1090" spans="1:21">
      <c r="A1090" s="317">
        <v>1080</v>
      </c>
      <c r="B1090" s="68" t="s">
        <v>3344</v>
      </c>
      <c r="C1090" s="65" t="s">
        <v>23</v>
      </c>
      <c r="D1090" s="66" t="s">
        <v>868</v>
      </c>
      <c r="E1090" s="67" t="s">
        <v>3347</v>
      </c>
      <c r="F1090" s="68" t="s">
        <v>100</v>
      </c>
      <c r="G1090" s="13" t="s">
        <v>3348</v>
      </c>
      <c r="H1090" s="69" t="s">
        <v>18</v>
      </c>
      <c r="I1090" s="51">
        <v>57720</v>
      </c>
      <c r="J1090" s="128">
        <f>IF(H1090="ครูผู้ช่วย",VLOOKUP(I1090,[1]แผ่น1!$C$17:$E$18,3,TRUE),IF(H1090="คศ.1",VLOOKUP(I1090,[1]แผ่น1!$C$14:$E$15,3,TRUE),IF(H1090="คศ.2",VLOOKUP(I1090,[1]แผ่น1!$C$11:$E$12,3,TRUE),IF(H1090="คศ.3",VLOOKUP(I1090,[1]แผ่น1!$C$8:$E$9,3,TRUE),IF(H1090="คศ.4",VLOOKUP(I1090,[1]แผ่น1!$C$5:$E$6,3,TRUE),IF(H1090="คศ.5",VLOOKUP(I1090,[1]แผ่น1!$C$2:$E$3,3,TRUE),IF(H1090="คศ.2(1)",VLOOKUP(I1090,[1]แผ่น1!$C$14:$E$15,3,TRUE),IF(H1090="คศ.3(2)",VLOOKUP(I1090,[1]แผ่น1!$C$11:$E$12,3,TRUE),IF(H1090="คศ.4(3)",VLOOKUP(I1090,[1]แผ่น1!$C$8:$E$9,3,TRUE),IF(H1090="คศ.5(4)",VLOOKUP(I1090,[1]แผ่น1!$C$5:$E$6,3,TRUE),0))))))))))</f>
        <v>49330</v>
      </c>
      <c r="L1090" s="91">
        <f t="shared" si="90"/>
        <v>0</v>
      </c>
      <c r="M1090" s="92">
        <f t="shared" si="91"/>
        <v>0</v>
      </c>
      <c r="N1090" s="90">
        <f t="shared" si="92"/>
        <v>57720</v>
      </c>
      <c r="O1090" s="93">
        <v>69040</v>
      </c>
      <c r="P1090" s="89">
        <f t="shared" si="93"/>
        <v>57720</v>
      </c>
      <c r="Q1090" s="89">
        <f t="shared" si="94"/>
        <v>0</v>
      </c>
      <c r="R1090" s="315"/>
      <c r="S1090" s="316"/>
      <c r="T1090" s="70">
        <v>8</v>
      </c>
      <c r="U1090" s="318"/>
    </row>
    <row r="1091" spans="1:21">
      <c r="A1091" s="317">
        <v>1081</v>
      </c>
      <c r="B1091" s="68" t="s">
        <v>3344</v>
      </c>
      <c r="C1091" s="65" t="s">
        <v>19</v>
      </c>
      <c r="D1091" s="66" t="s">
        <v>3349</v>
      </c>
      <c r="E1091" s="67" t="s">
        <v>3350</v>
      </c>
      <c r="F1091" s="68" t="s">
        <v>124</v>
      </c>
      <c r="G1091" s="23">
        <v>9185</v>
      </c>
      <c r="H1091" s="69" t="s">
        <v>124</v>
      </c>
      <c r="I1091" s="51">
        <v>15800</v>
      </c>
      <c r="J1091" s="128">
        <f>IF(H1091="ครูผู้ช่วย",VLOOKUP(I1091,[1]แผ่น1!$C$17:$E$18,3,TRUE),IF(H1091="คศ.1",VLOOKUP(I1091,[1]แผ่น1!$C$14:$E$15,3,TRUE),IF(H1091="คศ.2",VLOOKUP(I1091,[1]แผ่น1!$C$11:$E$12,3,TRUE),IF(H1091="คศ.3",VLOOKUP(I1091,[1]แผ่น1!$C$8:$E$9,3,TRUE),IF(H1091="คศ.4",VLOOKUP(I1091,[1]แผ่น1!$C$5:$E$6,3,TRUE),IF(H1091="คศ.5",VLOOKUP(I1091,[1]แผ่น1!$C$2:$E$3,3,TRUE),IF(H1091="คศ.2(1)",VLOOKUP(I1091,[1]แผ่น1!$C$14:$E$15,3,TRUE),IF(H1091="คศ.3(2)",VLOOKUP(I1091,[1]แผ่น1!$C$11:$E$12,3,TRUE),IF(H1091="คศ.4(3)",VLOOKUP(I1091,[1]แผ่น1!$C$8:$E$9,3,TRUE),IF(H1091="คศ.5(4)",VLOOKUP(I1091,[1]แผ่น1!$C$5:$E$6,3,TRUE),0))))))))))</f>
        <v>17480</v>
      </c>
      <c r="L1091" s="91">
        <f t="shared" si="90"/>
        <v>0</v>
      </c>
      <c r="M1091" s="92">
        <f t="shared" si="91"/>
        <v>0</v>
      </c>
      <c r="N1091" s="90">
        <f t="shared" si="92"/>
        <v>15800</v>
      </c>
      <c r="O1091" s="93">
        <v>24750</v>
      </c>
      <c r="P1091" s="89">
        <f t="shared" si="93"/>
        <v>15800</v>
      </c>
      <c r="Q1091" s="89">
        <f t="shared" si="94"/>
        <v>0</v>
      </c>
      <c r="R1091" s="315"/>
      <c r="S1091" s="316"/>
      <c r="T1091" s="70">
        <v>8</v>
      </c>
      <c r="U1091" s="318"/>
    </row>
    <row r="1092" spans="1:21">
      <c r="A1092" s="317">
        <v>1082</v>
      </c>
      <c r="B1092" s="68" t="s">
        <v>3344</v>
      </c>
      <c r="C1092" s="65" t="s">
        <v>12</v>
      </c>
      <c r="D1092" s="66" t="s">
        <v>1303</v>
      </c>
      <c r="E1092" s="67" t="s">
        <v>186</v>
      </c>
      <c r="F1092" s="68" t="s">
        <v>100</v>
      </c>
      <c r="G1092" s="13" t="s">
        <v>3351</v>
      </c>
      <c r="H1092" s="69" t="s">
        <v>18</v>
      </c>
      <c r="I1092" s="51">
        <v>59260</v>
      </c>
      <c r="J1092" s="128">
        <f>IF(H1092="ครูผู้ช่วย",VLOOKUP(I1092,[1]แผ่น1!$C$17:$E$18,3,TRUE),IF(H1092="คศ.1",VLOOKUP(I1092,[1]แผ่น1!$C$14:$E$15,3,TRUE),IF(H1092="คศ.2",VLOOKUP(I1092,[1]แผ่น1!$C$11:$E$12,3,TRUE),IF(H1092="คศ.3",VLOOKUP(I1092,[1]แผ่น1!$C$8:$E$9,3,TRUE),IF(H1092="คศ.4",VLOOKUP(I1092,[1]แผ่น1!$C$5:$E$6,3,TRUE),IF(H1092="คศ.5",VLOOKUP(I1092,[1]แผ่น1!$C$2:$E$3,3,TRUE),IF(H1092="คศ.2(1)",VLOOKUP(I1092,[1]แผ่น1!$C$14:$E$15,3,TRUE),IF(H1092="คศ.3(2)",VLOOKUP(I1092,[1]แผ่น1!$C$11:$E$12,3,TRUE),IF(H1092="คศ.4(3)",VLOOKUP(I1092,[1]แผ่น1!$C$8:$E$9,3,TRUE),IF(H1092="คศ.5(4)",VLOOKUP(I1092,[1]แผ่น1!$C$5:$E$6,3,TRUE),0))))))))))</f>
        <v>49330</v>
      </c>
      <c r="L1092" s="91">
        <f t="shared" si="90"/>
        <v>0</v>
      </c>
      <c r="M1092" s="92">
        <f t="shared" si="91"/>
        <v>0</v>
      </c>
      <c r="N1092" s="90">
        <f t="shared" si="92"/>
        <v>59260</v>
      </c>
      <c r="O1092" s="93">
        <v>69040</v>
      </c>
      <c r="P1092" s="89">
        <f t="shared" si="93"/>
        <v>59260</v>
      </c>
      <c r="Q1092" s="89">
        <f t="shared" si="94"/>
        <v>0</v>
      </c>
      <c r="R1092" s="315"/>
      <c r="S1092" s="316"/>
      <c r="T1092" s="70">
        <v>8</v>
      </c>
      <c r="U1092" s="318"/>
    </row>
    <row r="1093" spans="1:21">
      <c r="A1093" s="317">
        <v>1083</v>
      </c>
      <c r="B1093" s="68" t="s">
        <v>3344</v>
      </c>
      <c r="C1093" s="65" t="s">
        <v>23</v>
      </c>
      <c r="D1093" s="66" t="s">
        <v>3352</v>
      </c>
      <c r="E1093" s="67" t="s">
        <v>186</v>
      </c>
      <c r="F1093" s="68" t="s">
        <v>100</v>
      </c>
      <c r="G1093" s="13" t="s">
        <v>3353</v>
      </c>
      <c r="H1093" s="69" t="s">
        <v>18</v>
      </c>
      <c r="I1093" s="51">
        <v>58330</v>
      </c>
      <c r="J1093" s="128">
        <f>IF(H1093="ครูผู้ช่วย",VLOOKUP(I1093,[1]แผ่น1!$C$17:$E$18,3,TRUE),IF(H1093="คศ.1",VLOOKUP(I1093,[1]แผ่น1!$C$14:$E$15,3,TRUE),IF(H1093="คศ.2",VLOOKUP(I1093,[1]แผ่น1!$C$11:$E$12,3,TRUE),IF(H1093="คศ.3",VLOOKUP(I1093,[1]แผ่น1!$C$8:$E$9,3,TRUE),IF(H1093="คศ.4",VLOOKUP(I1093,[1]แผ่น1!$C$5:$E$6,3,TRUE),IF(H1093="คศ.5",VLOOKUP(I1093,[1]แผ่น1!$C$2:$E$3,3,TRUE),IF(H1093="คศ.2(1)",VLOOKUP(I1093,[1]แผ่น1!$C$14:$E$15,3,TRUE),IF(H1093="คศ.3(2)",VLOOKUP(I1093,[1]แผ่น1!$C$11:$E$12,3,TRUE),IF(H1093="คศ.4(3)",VLOOKUP(I1093,[1]แผ่น1!$C$8:$E$9,3,TRUE),IF(H1093="คศ.5(4)",VLOOKUP(I1093,[1]แผ่น1!$C$5:$E$6,3,TRUE),0))))))))))</f>
        <v>49330</v>
      </c>
      <c r="L1093" s="91">
        <f t="shared" si="90"/>
        <v>0</v>
      </c>
      <c r="M1093" s="92">
        <f t="shared" si="91"/>
        <v>0</v>
      </c>
      <c r="N1093" s="90">
        <f t="shared" si="92"/>
        <v>58330</v>
      </c>
      <c r="O1093" s="93">
        <v>69040</v>
      </c>
      <c r="P1093" s="89">
        <f t="shared" si="93"/>
        <v>58330</v>
      </c>
      <c r="Q1093" s="89">
        <f t="shared" si="94"/>
        <v>0</v>
      </c>
      <c r="R1093" s="315"/>
      <c r="S1093" s="316"/>
      <c r="T1093" s="70">
        <v>8</v>
      </c>
      <c r="U1093" s="318"/>
    </row>
    <row r="1094" spans="1:21">
      <c r="A1094" s="317">
        <v>1084</v>
      </c>
      <c r="B1094" s="68" t="s">
        <v>3344</v>
      </c>
      <c r="C1094" s="65" t="s">
        <v>12</v>
      </c>
      <c r="D1094" s="66" t="s">
        <v>1120</v>
      </c>
      <c r="E1094" s="67" t="s">
        <v>3295</v>
      </c>
      <c r="F1094" s="68" t="s">
        <v>100</v>
      </c>
      <c r="G1094" s="13" t="s">
        <v>3354</v>
      </c>
      <c r="H1094" s="69" t="s">
        <v>18</v>
      </c>
      <c r="I1094" s="51">
        <v>50830</v>
      </c>
      <c r="J1094" s="128">
        <f>IF(H1094="ครูผู้ช่วย",VLOOKUP(I1094,[1]แผ่น1!$C$17:$E$18,3,TRUE),IF(H1094="คศ.1",VLOOKUP(I1094,[1]แผ่น1!$C$14:$E$15,3,TRUE),IF(H1094="คศ.2",VLOOKUP(I1094,[1]แผ่น1!$C$11:$E$12,3,TRUE),IF(H1094="คศ.3",VLOOKUP(I1094,[1]แผ่น1!$C$8:$E$9,3,TRUE),IF(H1094="คศ.4",VLOOKUP(I1094,[1]แผ่น1!$C$5:$E$6,3,TRUE),IF(H1094="คศ.5",VLOOKUP(I1094,[1]แผ่น1!$C$2:$E$3,3,TRUE),IF(H1094="คศ.2(1)",VLOOKUP(I1094,[1]แผ่น1!$C$14:$E$15,3,TRUE),IF(H1094="คศ.3(2)",VLOOKUP(I1094,[1]แผ่น1!$C$11:$E$12,3,TRUE),IF(H1094="คศ.4(3)",VLOOKUP(I1094,[1]แผ่น1!$C$8:$E$9,3,TRUE),IF(H1094="คศ.5(4)",VLOOKUP(I1094,[1]แผ่น1!$C$5:$E$6,3,TRUE),0))))))))))</f>
        <v>49330</v>
      </c>
      <c r="L1094" s="91">
        <f t="shared" si="90"/>
        <v>0</v>
      </c>
      <c r="M1094" s="92">
        <f t="shared" si="91"/>
        <v>0</v>
      </c>
      <c r="N1094" s="90">
        <f t="shared" si="92"/>
        <v>50830</v>
      </c>
      <c r="O1094" s="93">
        <v>69040</v>
      </c>
      <c r="P1094" s="89">
        <f t="shared" si="93"/>
        <v>50830</v>
      </c>
      <c r="Q1094" s="89">
        <f t="shared" si="94"/>
        <v>0</v>
      </c>
      <c r="R1094" s="315"/>
      <c r="S1094" s="316"/>
      <c r="T1094" s="70">
        <v>8</v>
      </c>
      <c r="U1094" s="318"/>
    </row>
    <row r="1095" spans="1:21">
      <c r="A1095" s="317">
        <v>1085</v>
      </c>
      <c r="B1095" s="68" t="s">
        <v>3344</v>
      </c>
      <c r="C1095" s="65" t="s">
        <v>12</v>
      </c>
      <c r="D1095" s="66" t="s">
        <v>786</v>
      </c>
      <c r="E1095" s="67" t="s">
        <v>1941</v>
      </c>
      <c r="F1095" s="68" t="s">
        <v>100</v>
      </c>
      <c r="G1095" s="13" t="s">
        <v>3355</v>
      </c>
      <c r="H1095" s="69" t="s">
        <v>18</v>
      </c>
      <c r="I1095" s="51">
        <v>61800</v>
      </c>
      <c r="J1095" s="128">
        <f>IF(H1095="ครูผู้ช่วย",VLOOKUP(I1095,[1]แผ่น1!$C$17:$E$18,3,TRUE),IF(H1095="คศ.1",VLOOKUP(I1095,[1]แผ่น1!$C$14:$E$15,3,TRUE),IF(H1095="คศ.2",VLOOKUP(I1095,[1]แผ่น1!$C$11:$E$12,3,TRUE),IF(H1095="คศ.3",VLOOKUP(I1095,[1]แผ่น1!$C$8:$E$9,3,TRUE),IF(H1095="คศ.4",VLOOKUP(I1095,[1]แผ่น1!$C$5:$E$6,3,TRUE),IF(H1095="คศ.5",VLOOKUP(I1095,[1]แผ่น1!$C$2:$E$3,3,TRUE),IF(H1095="คศ.2(1)",VLOOKUP(I1095,[1]แผ่น1!$C$14:$E$15,3,TRUE),IF(H1095="คศ.3(2)",VLOOKUP(I1095,[1]แผ่น1!$C$11:$E$12,3,TRUE),IF(H1095="คศ.4(3)",VLOOKUP(I1095,[1]แผ่น1!$C$8:$E$9,3,TRUE),IF(H1095="คศ.5(4)",VLOOKUP(I1095,[1]แผ่น1!$C$5:$E$6,3,TRUE),0))))))))))</f>
        <v>49330</v>
      </c>
      <c r="L1095" s="91">
        <f t="shared" si="90"/>
        <v>0</v>
      </c>
      <c r="M1095" s="92">
        <f t="shared" si="91"/>
        <v>0</v>
      </c>
      <c r="N1095" s="90">
        <f t="shared" si="92"/>
        <v>61800</v>
      </c>
      <c r="O1095" s="93">
        <v>69040</v>
      </c>
      <c r="P1095" s="89">
        <f t="shared" si="93"/>
        <v>61800</v>
      </c>
      <c r="Q1095" s="89">
        <f t="shared" si="94"/>
        <v>0</v>
      </c>
      <c r="R1095" s="315"/>
      <c r="S1095" s="316"/>
      <c r="T1095" s="70">
        <v>8</v>
      </c>
      <c r="U1095" s="318"/>
    </row>
    <row r="1096" spans="1:21">
      <c r="A1096" s="317">
        <v>1086</v>
      </c>
      <c r="B1096" s="68" t="s">
        <v>3344</v>
      </c>
      <c r="C1096" s="65" t="s">
        <v>12</v>
      </c>
      <c r="D1096" s="66" t="s">
        <v>3356</v>
      </c>
      <c r="E1096" s="67" t="s">
        <v>3357</v>
      </c>
      <c r="F1096" s="68" t="s">
        <v>100</v>
      </c>
      <c r="G1096" s="13" t="s">
        <v>3358</v>
      </c>
      <c r="H1096" s="69" t="s">
        <v>18</v>
      </c>
      <c r="I1096" s="51">
        <v>46240</v>
      </c>
      <c r="J1096" s="128">
        <f>IF(H1096="ครูผู้ช่วย",VLOOKUP(I1096,[1]แผ่น1!$C$17:$E$18,3,TRUE),IF(H1096="คศ.1",VLOOKUP(I1096,[1]แผ่น1!$C$14:$E$15,3,TRUE),IF(H1096="คศ.2",VLOOKUP(I1096,[1]แผ่น1!$C$11:$E$12,3,TRUE),IF(H1096="คศ.3",VLOOKUP(I1096,[1]แผ่น1!$C$8:$E$9,3,TRUE),IF(H1096="คศ.4",VLOOKUP(I1096,[1]แผ่น1!$C$5:$E$6,3,TRUE),IF(H1096="คศ.5",VLOOKUP(I1096,[1]แผ่น1!$C$2:$E$3,3,TRUE),IF(H1096="คศ.2(1)",VLOOKUP(I1096,[1]แผ่น1!$C$14:$E$15,3,TRUE),IF(H1096="คศ.3(2)",VLOOKUP(I1096,[1]แผ่น1!$C$11:$E$12,3,TRUE),IF(H1096="คศ.4(3)",VLOOKUP(I1096,[1]แผ่น1!$C$8:$E$9,3,TRUE),IF(H1096="คศ.5(4)",VLOOKUP(I1096,[1]แผ่น1!$C$5:$E$6,3,TRUE),0))))))))))</f>
        <v>49330</v>
      </c>
      <c r="L1096" s="91">
        <f t="shared" si="90"/>
        <v>0</v>
      </c>
      <c r="M1096" s="92">
        <f t="shared" si="91"/>
        <v>0</v>
      </c>
      <c r="N1096" s="90">
        <f t="shared" si="92"/>
        <v>46240</v>
      </c>
      <c r="O1096" s="93">
        <v>69040</v>
      </c>
      <c r="P1096" s="89">
        <f t="shared" si="93"/>
        <v>46240</v>
      </c>
      <c r="Q1096" s="89">
        <f t="shared" si="94"/>
        <v>0</v>
      </c>
      <c r="R1096" s="315"/>
      <c r="S1096" s="316"/>
      <c r="T1096" s="70">
        <v>8</v>
      </c>
      <c r="U1096" s="318"/>
    </row>
    <row r="1097" spans="1:21">
      <c r="A1097" s="317">
        <v>1087</v>
      </c>
      <c r="B1097" s="68" t="s">
        <v>3344</v>
      </c>
      <c r="C1097" s="65" t="s">
        <v>12</v>
      </c>
      <c r="D1097" s="66" t="s">
        <v>3359</v>
      </c>
      <c r="E1097" s="67" t="s">
        <v>3360</v>
      </c>
      <c r="F1097" s="68" t="s">
        <v>100</v>
      </c>
      <c r="G1097" s="13" t="s">
        <v>3361</v>
      </c>
      <c r="H1097" s="69" t="s">
        <v>18</v>
      </c>
      <c r="I1097" s="51">
        <v>57540</v>
      </c>
      <c r="J1097" s="128">
        <f>IF(H1097="ครูผู้ช่วย",VLOOKUP(I1097,[1]แผ่น1!$C$17:$E$18,3,TRUE),IF(H1097="คศ.1",VLOOKUP(I1097,[1]แผ่น1!$C$14:$E$15,3,TRUE),IF(H1097="คศ.2",VLOOKUP(I1097,[1]แผ่น1!$C$11:$E$12,3,TRUE),IF(H1097="คศ.3",VLOOKUP(I1097,[1]แผ่น1!$C$8:$E$9,3,TRUE),IF(H1097="คศ.4",VLOOKUP(I1097,[1]แผ่น1!$C$5:$E$6,3,TRUE),IF(H1097="คศ.5",VLOOKUP(I1097,[1]แผ่น1!$C$2:$E$3,3,TRUE),IF(H1097="คศ.2(1)",VLOOKUP(I1097,[1]แผ่น1!$C$14:$E$15,3,TRUE),IF(H1097="คศ.3(2)",VLOOKUP(I1097,[1]แผ่น1!$C$11:$E$12,3,TRUE),IF(H1097="คศ.4(3)",VLOOKUP(I1097,[1]แผ่น1!$C$8:$E$9,3,TRUE),IF(H1097="คศ.5(4)",VLOOKUP(I1097,[1]แผ่น1!$C$5:$E$6,3,TRUE),0))))))))))</f>
        <v>49330</v>
      </c>
      <c r="L1097" s="91">
        <f t="shared" si="90"/>
        <v>0</v>
      </c>
      <c r="M1097" s="92">
        <f t="shared" si="91"/>
        <v>0</v>
      </c>
      <c r="N1097" s="90">
        <f t="shared" si="92"/>
        <v>57540</v>
      </c>
      <c r="O1097" s="93">
        <v>69040</v>
      </c>
      <c r="P1097" s="89">
        <f t="shared" si="93"/>
        <v>57540</v>
      </c>
      <c r="Q1097" s="89">
        <f t="shared" si="94"/>
        <v>0</v>
      </c>
      <c r="R1097" s="315"/>
      <c r="S1097" s="316"/>
      <c r="T1097" s="70">
        <v>8</v>
      </c>
      <c r="U1097" s="318"/>
    </row>
    <row r="1098" spans="1:21">
      <c r="A1098" s="317">
        <v>1088</v>
      </c>
      <c r="B1098" s="68" t="s">
        <v>3344</v>
      </c>
      <c r="C1098" s="65" t="s">
        <v>19</v>
      </c>
      <c r="D1098" s="66" t="s">
        <v>3362</v>
      </c>
      <c r="E1098" s="67" t="s">
        <v>3363</v>
      </c>
      <c r="F1098" s="68" t="s">
        <v>100</v>
      </c>
      <c r="G1098" s="13" t="s">
        <v>3364</v>
      </c>
      <c r="H1098" s="69" t="s">
        <v>98</v>
      </c>
      <c r="I1098" s="51">
        <v>19570</v>
      </c>
      <c r="J1098" s="128">
        <f>IF(H1098="ครูผู้ช่วย",VLOOKUP(I1098,[1]แผ่น1!$C$17:$E$18,3,TRUE),IF(H1098="คศ.1",VLOOKUP(I1098,[1]แผ่น1!$C$14:$E$15,3,TRUE),IF(H1098="คศ.2",VLOOKUP(I1098,[1]แผ่น1!$C$11:$E$12,3,TRUE),IF(H1098="คศ.3",VLOOKUP(I1098,[1]แผ่น1!$C$8:$E$9,3,TRUE),IF(H1098="คศ.4",VLOOKUP(I1098,[1]แผ่น1!$C$5:$E$6,3,TRUE),IF(H1098="คศ.5",VLOOKUP(I1098,[1]แผ่น1!$C$2:$E$3,3,TRUE),IF(H1098="คศ.2(1)",VLOOKUP(I1098,[1]แผ่น1!$C$14:$E$15,3,TRUE),IF(H1098="คศ.3(2)",VLOOKUP(I1098,[1]แผ่น1!$C$11:$E$12,3,TRUE),IF(H1098="คศ.4(3)",VLOOKUP(I1098,[1]แผ่น1!$C$8:$E$9,3,TRUE),IF(H1098="คศ.5(4)",VLOOKUP(I1098,[1]แผ่น1!$C$5:$E$6,3,TRUE),0))))))))))</f>
        <v>22780</v>
      </c>
      <c r="L1098" s="91">
        <f t="shared" si="90"/>
        <v>0</v>
      </c>
      <c r="M1098" s="92">
        <f t="shared" si="91"/>
        <v>0</v>
      </c>
      <c r="N1098" s="90">
        <f t="shared" si="92"/>
        <v>19570</v>
      </c>
      <c r="O1098" s="93">
        <v>41620</v>
      </c>
      <c r="P1098" s="89">
        <f t="shared" si="93"/>
        <v>19570</v>
      </c>
      <c r="Q1098" s="89">
        <f t="shared" si="94"/>
        <v>0</v>
      </c>
      <c r="R1098" s="315"/>
      <c r="S1098" s="316"/>
      <c r="T1098" s="70">
        <v>8</v>
      </c>
      <c r="U1098" s="318"/>
    </row>
    <row r="1099" spans="1:21">
      <c r="A1099" s="317">
        <v>1089</v>
      </c>
      <c r="B1099" s="68" t="s">
        <v>3344</v>
      </c>
      <c r="C1099" s="65" t="s">
        <v>23</v>
      </c>
      <c r="D1099" s="66" t="s">
        <v>3365</v>
      </c>
      <c r="E1099" s="67" t="s">
        <v>91</v>
      </c>
      <c r="F1099" s="68" t="s">
        <v>100</v>
      </c>
      <c r="G1099" s="13" t="s">
        <v>3366</v>
      </c>
      <c r="H1099" s="69" t="s">
        <v>18</v>
      </c>
      <c r="I1099" s="51">
        <v>55790</v>
      </c>
      <c r="J1099" s="128">
        <f>IF(H1099="ครูผู้ช่วย",VLOOKUP(I1099,[1]แผ่น1!$C$17:$E$18,3,TRUE),IF(H1099="คศ.1",VLOOKUP(I1099,[1]แผ่น1!$C$14:$E$15,3,TRUE),IF(H1099="คศ.2",VLOOKUP(I1099,[1]แผ่น1!$C$11:$E$12,3,TRUE),IF(H1099="คศ.3",VLOOKUP(I1099,[1]แผ่น1!$C$8:$E$9,3,TRUE),IF(H1099="คศ.4",VLOOKUP(I1099,[1]แผ่น1!$C$5:$E$6,3,TRUE),IF(H1099="คศ.5",VLOOKUP(I1099,[1]แผ่น1!$C$2:$E$3,3,TRUE),IF(H1099="คศ.2(1)",VLOOKUP(I1099,[1]แผ่น1!$C$14:$E$15,3,TRUE),IF(H1099="คศ.3(2)",VLOOKUP(I1099,[1]แผ่น1!$C$11:$E$12,3,TRUE),IF(H1099="คศ.4(3)",VLOOKUP(I1099,[1]แผ่น1!$C$8:$E$9,3,TRUE),IF(H1099="คศ.5(4)",VLOOKUP(I1099,[1]แผ่น1!$C$5:$E$6,3,TRUE),0))))))))))</f>
        <v>49330</v>
      </c>
      <c r="L1099" s="91">
        <f t="shared" si="90"/>
        <v>0</v>
      </c>
      <c r="M1099" s="92">
        <f t="shared" si="91"/>
        <v>0</v>
      </c>
      <c r="N1099" s="90">
        <f t="shared" si="92"/>
        <v>55790</v>
      </c>
      <c r="O1099" s="93">
        <v>69040</v>
      </c>
      <c r="P1099" s="89">
        <f t="shared" si="93"/>
        <v>55790</v>
      </c>
      <c r="Q1099" s="89">
        <f t="shared" si="94"/>
        <v>0</v>
      </c>
      <c r="R1099" s="315"/>
      <c r="S1099" s="316"/>
      <c r="T1099" s="70">
        <v>8</v>
      </c>
      <c r="U1099" s="318"/>
    </row>
    <row r="1100" spans="1:21">
      <c r="A1100" s="317">
        <v>1090</v>
      </c>
      <c r="B1100" s="68" t="s">
        <v>3344</v>
      </c>
      <c r="C1100" s="65" t="s">
        <v>23</v>
      </c>
      <c r="D1100" s="66" t="s">
        <v>3367</v>
      </c>
      <c r="E1100" s="67" t="s">
        <v>3368</v>
      </c>
      <c r="F1100" s="68" t="s">
        <v>124</v>
      </c>
      <c r="G1100" s="13" t="s">
        <v>3369</v>
      </c>
      <c r="H1100" s="69" t="s">
        <v>124</v>
      </c>
      <c r="I1100" s="51">
        <v>17500</v>
      </c>
      <c r="J1100" s="128">
        <f>IF(H1100="ครูผู้ช่วย",VLOOKUP(I1100,[1]แผ่น1!$C$17:$E$18,3,TRUE),IF(H1100="คศ.1",VLOOKUP(I1100,[1]แผ่น1!$C$14:$E$15,3,TRUE),IF(H1100="คศ.2",VLOOKUP(I1100,[1]แผ่น1!$C$11:$E$12,3,TRUE),IF(H1100="คศ.3",VLOOKUP(I1100,[1]แผ่น1!$C$8:$E$9,3,TRUE),IF(H1100="คศ.4",VLOOKUP(I1100,[1]แผ่น1!$C$5:$E$6,3,TRUE),IF(H1100="คศ.5",VLOOKUP(I1100,[1]แผ่น1!$C$2:$E$3,3,TRUE),IF(H1100="คศ.2(1)",VLOOKUP(I1100,[1]แผ่น1!$C$14:$E$15,3,TRUE),IF(H1100="คศ.3(2)",VLOOKUP(I1100,[1]แผ่น1!$C$11:$E$12,3,TRUE),IF(H1100="คศ.4(3)",VLOOKUP(I1100,[1]แผ่น1!$C$8:$E$9,3,TRUE),IF(H1100="คศ.5(4)",VLOOKUP(I1100,[1]แผ่น1!$C$5:$E$6,3,TRUE),0))))))))))</f>
        <v>17480</v>
      </c>
      <c r="L1100" s="91">
        <f t="shared" si="90"/>
        <v>0</v>
      </c>
      <c r="M1100" s="92">
        <f t="shared" si="91"/>
        <v>0</v>
      </c>
      <c r="N1100" s="90">
        <f t="shared" si="92"/>
        <v>17500</v>
      </c>
      <c r="O1100" s="93">
        <v>24750</v>
      </c>
      <c r="P1100" s="89">
        <f t="shared" si="93"/>
        <v>17500</v>
      </c>
      <c r="Q1100" s="89">
        <f t="shared" si="94"/>
        <v>0</v>
      </c>
      <c r="R1100" s="315"/>
      <c r="S1100" s="316"/>
      <c r="T1100" s="70">
        <v>8</v>
      </c>
      <c r="U1100" s="318"/>
    </row>
    <row r="1101" spans="1:21">
      <c r="A1101" s="317">
        <v>1091</v>
      </c>
      <c r="B1101" s="68" t="s">
        <v>3344</v>
      </c>
      <c r="C1101" s="65" t="s">
        <v>23</v>
      </c>
      <c r="D1101" s="66" t="s">
        <v>3370</v>
      </c>
      <c r="E1101" s="67" t="s">
        <v>3371</v>
      </c>
      <c r="F1101" s="68" t="s">
        <v>124</v>
      </c>
      <c r="G1101" s="17" t="s">
        <v>3372</v>
      </c>
      <c r="H1101" s="69" t="s">
        <v>124</v>
      </c>
      <c r="I1101" s="51">
        <v>15050</v>
      </c>
      <c r="J1101" s="128">
        <f>IF(H1101="ครูผู้ช่วย",VLOOKUP(I1101,[1]แผ่น1!$C$17:$E$18,3,TRUE),IF(H1101="คศ.1",VLOOKUP(I1101,[1]แผ่น1!$C$14:$E$15,3,TRUE),IF(H1101="คศ.2",VLOOKUP(I1101,[1]แผ่น1!$C$11:$E$12,3,TRUE),IF(H1101="คศ.3",VLOOKUP(I1101,[1]แผ่น1!$C$8:$E$9,3,TRUE),IF(H1101="คศ.4",VLOOKUP(I1101,[1]แผ่น1!$C$5:$E$6,3,TRUE),IF(H1101="คศ.5",VLOOKUP(I1101,[1]แผ่น1!$C$2:$E$3,3,TRUE),IF(H1101="คศ.2(1)",VLOOKUP(I1101,[1]แผ่น1!$C$14:$E$15,3,TRUE),IF(H1101="คศ.3(2)",VLOOKUP(I1101,[1]แผ่น1!$C$11:$E$12,3,TRUE),IF(H1101="คศ.4(3)",VLOOKUP(I1101,[1]แผ่น1!$C$8:$E$9,3,TRUE),IF(H1101="คศ.5(4)",VLOOKUP(I1101,[1]แผ่น1!$C$5:$E$6,3,TRUE),0))))))))))</f>
        <v>17480</v>
      </c>
      <c r="L1101" s="91">
        <f t="shared" si="90"/>
        <v>0</v>
      </c>
      <c r="M1101" s="92">
        <f t="shared" si="91"/>
        <v>0</v>
      </c>
      <c r="N1101" s="90">
        <f t="shared" si="92"/>
        <v>15050</v>
      </c>
      <c r="O1101" s="93">
        <v>24750</v>
      </c>
      <c r="P1101" s="89">
        <f t="shared" si="93"/>
        <v>15050</v>
      </c>
      <c r="Q1101" s="89">
        <f t="shared" si="94"/>
        <v>0</v>
      </c>
      <c r="R1101" s="315"/>
      <c r="S1101" s="316"/>
      <c r="T1101" s="70">
        <v>8</v>
      </c>
      <c r="U1101" s="318"/>
    </row>
    <row r="1102" spans="1:21">
      <c r="A1102" s="317">
        <v>1092</v>
      </c>
      <c r="B1102" s="68" t="s">
        <v>3344</v>
      </c>
      <c r="C1102" s="65" t="s">
        <v>144</v>
      </c>
      <c r="D1102" s="66" t="s">
        <v>3373</v>
      </c>
      <c r="E1102" s="67" t="s">
        <v>3374</v>
      </c>
      <c r="F1102" s="68" t="s">
        <v>100</v>
      </c>
      <c r="G1102" s="13" t="s">
        <v>3375</v>
      </c>
      <c r="H1102" s="69" t="s">
        <v>98</v>
      </c>
      <c r="I1102" s="51">
        <v>18020</v>
      </c>
      <c r="J1102" s="128">
        <f>IF(H1102="ครูผู้ช่วย",VLOOKUP(I1102,[1]แผ่น1!$C$17:$E$18,3,TRUE),IF(H1102="คศ.1",VLOOKUP(I1102,[1]แผ่น1!$C$14:$E$15,3,TRUE),IF(H1102="คศ.2",VLOOKUP(I1102,[1]แผ่น1!$C$11:$E$12,3,TRUE),IF(H1102="คศ.3",VLOOKUP(I1102,[1]แผ่น1!$C$8:$E$9,3,TRUE),IF(H1102="คศ.4",VLOOKUP(I1102,[1]แผ่น1!$C$5:$E$6,3,TRUE),IF(H1102="คศ.5",VLOOKUP(I1102,[1]แผ่น1!$C$2:$E$3,3,TRUE),IF(H1102="คศ.2(1)",VLOOKUP(I1102,[1]แผ่น1!$C$14:$E$15,3,TRUE),IF(H1102="คศ.3(2)",VLOOKUP(I1102,[1]แผ่น1!$C$11:$E$12,3,TRUE),IF(H1102="คศ.4(3)",VLOOKUP(I1102,[1]แผ่น1!$C$8:$E$9,3,TRUE),IF(H1102="คศ.5(4)",VLOOKUP(I1102,[1]แผ่น1!$C$5:$E$6,3,TRUE),0))))))))))</f>
        <v>22780</v>
      </c>
      <c r="L1102" s="91">
        <f t="shared" si="90"/>
        <v>0</v>
      </c>
      <c r="M1102" s="92">
        <f t="shared" si="91"/>
        <v>0</v>
      </c>
      <c r="N1102" s="90">
        <f t="shared" si="92"/>
        <v>18020</v>
      </c>
      <c r="O1102" s="93">
        <v>41620</v>
      </c>
      <c r="P1102" s="89">
        <f t="shared" si="93"/>
        <v>18020</v>
      </c>
      <c r="Q1102" s="89">
        <f t="shared" si="94"/>
        <v>0</v>
      </c>
      <c r="R1102" s="315"/>
      <c r="S1102" s="316"/>
      <c r="T1102" s="70">
        <v>8</v>
      </c>
      <c r="U1102" s="318"/>
    </row>
    <row r="1103" spans="1:21">
      <c r="A1103" s="317">
        <v>1093</v>
      </c>
      <c r="B1103" s="68" t="s">
        <v>3344</v>
      </c>
      <c r="C1103" s="65" t="s">
        <v>23</v>
      </c>
      <c r="D1103" s="66" t="s">
        <v>3373</v>
      </c>
      <c r="E1103" s="67" t="s">
        <v>3376</v>
      </c>
      <c r="F1103" s="68" t="s">
        <v>100</v>
      </c>
      <c r="G1103" s="13" t="s">
        <v>3377</v>
      </c>
      <c r="H1103" s="69" t="s">
        <v>18</v>
      </c>
      <c r="I1103" s="51">
        <v>34470</v>
      </c>
      <c r="J1103" s="128">
        <f>IF(H1103="ครูผู้ช่วย",VLOOKUP(I1103,[1]แผ่น1!$C$17:$E$18,3,TRUE),IF(H1103="คศ.1",VLOOKUP(I1103,[1]แผ่น1!$C$14:$E$15,3,TRUE),IF(H1103="คศ.2",VLOOKUP(I1103,[1]แผ่น1!$C$11:$E$12,3,TRUE),IF(H1103="คศ.3",VLOOKUP(I1103,[1]แผ่น1!$C$8:$E$9,3,TRUE),IF(H1103="คศ.4",VLOOKUP(I1103,[1]แผ่น1!$C$5:$E$6,3,TRUE),IF(H1103="คศ.5",VLOOKUP(I1103,[1]แผ่น1!$C$2:$E$3,3,TRUE),IF(H1103="คศ.2(1)",VLOOKUP(I1103,[1]แผ่น1!$C$14:$E$15,3,TRUE),IF(H1103="คศ.3(2)",VLOOKUP(I1103,[1]แผ่น1!$C$11:$E$12,3,TRUE),IF(H1103="คศ.4(3)",VLOOKUP(I1103,[1]แผ่น1!$C$8:$E$9,3,TRUE),IF(H1103="คศ.5(4)",VLOOKUP(I1103,[1]แผ่น1!$C$5:$E$6,3,TRUE),0))))))))))</f>
        <v>37200</v>
      </c>
      <c r="L1103" s="91">
        <f t="shared" si="90"/>
        <v>0</v>
      </c>
      <c r="M1103" s="92">
        <f t="shared" si="91"/>
        <v>0</v>
      </c>
      <c r="N1103" s="90">
        <f t="shared" si="92"/>
        <v>34470</v>
      </c>
      <c r="O1103" s="93">
        <v>69040</v>
      </c>
      <c r="P1103" s="89">
        <f t="shared" si="93"/>
        <v>34470</v>
      </c>
      <c r="Q1103" s="89">
        <f t="shared" si="94"/>
        <v>0</v>
      </c>
      <c r="R1103" s="315"/>
      <c r="S1103" s="316"/>
      <c r="T1103" s="70">
        <v>8</v>
      </c>
      <c r="U1103" s="318"/>
    </row>
    <row r="1104" spans="1:21">
      <c r="A1104" s="317">
        <v>1094</v>
      </c>
      <c r="B1104" s="68" t="s">
        <v>3379</v>
      </c>
      <c r="C1104" s="65" t="s">
        <v>23</v>
      </c>
      <c r="D1104" s="66" t="s">
        <v>3381</v>
      </c>
      <c r="E1104" s="67" t="s">
        <v>889</v>
      </c>
      <c r="F1104" s="68" t="s">
        <v>100</v>
      </c>
      <c r="G1104" s="13" t="s">
        <v>3382</v>
      </c>
      <c r="H1104" s="69" t="s">
        <v>18</v>
      </c>
      <c r="I1104" s="51">
        <v>58640</v>
      </c>
      <c r="J1104" s="128">
        <f>IF(H1104="ครูผู้ช่วย",VLOOKUP(I1104,[1]แผ่น1!$C$17:$E$18,3,TRUE),IF(H1104="คศ.1",VLOOKUP(I1104,[1]แผ่น1!$C$14:$E$15,3,TRUE),IF(H1104="คศ.2",VLOOKUP(I1104,[1]แผ่น1!$C$11:$E$12,3,TRUE),IF(H1104="คศ.3",VLOOKUP(I1104,[1]แผ่น1!$C$8:$E$9,3,TRUE),IF(H1104="คศ.4",VLOOKUP(I1104,[1]แผ่น1!$C$5:$E$6,3,TRUE),IF(H1104="คศ.5",VLOOKUP(I1104,[1]แผ่น1!$C$2:$E$3,3,TRUE),IF(H1104="คศ.2(1)",VLOOKUP(I1104,[1]แผ่น1!$C$14:$E$15,3,TRUE),IF(H1104="คศ.3(2)",VLOOKUP(I1104,[1]แผ่น1!$C$11:$E$12,3,TRUE),IF(H1104="คศ.4(3)",VLOOKUP(I1104,[1]แผ่น1!$C$8:$E$9,3,TRUE),IF(H1104="คศ.5(4)",VLOOKUP(I1104,[1]แผ่น1!$C$5:$E$6,3,TRUE),0))))))))))</f>
        <v>49330</v>
      </c>
      <c r="L1104" s="91">
        <f t="shared" si="90"/>
        <v>0</v>
      </c>
      <c r="M1104" s="92">
        <f t="shared" si="91"/>
        <v>0</v>
      </c>
      <c r="N1104" s="90">
        <f t="shared" si="92"/>
        <v>58640</v>
      </c>
      <c r="O1104" s="93">
        <v>69040</v>
      </c>
      <c r="P1104" s="89">
        <f t="shared" si="93"/>
        <v>58640</v>
      </c>
      <c r="Q1104" s="89">
        <f t="shared" si="94"/>
        <v>0</v>
      </c>
      <c r="R1104" s="315"/>
      <c r="S1104" s="316"/>
      <c r="T1104" s="70">
        <v>8</v>
      </c>
      <c r="U1104" s="318"/>
    </row>
    <row r="1105" spans="1:21">
      <c r="A1105" s="317">
        <v>1095</v>
      </c>
      <c r="B1105" s="68" t="s">
        <v>3379</v>
      </c>
      <c r="C1105" s="65" t="s">
        <v>23</v>
      </c>
      <c r="D1105" s="66" t="s">
        <v>2358</v>
      </c>
      <c r="E1105" s="67" t="s">
        <v>3383</v>
      </c>
      <c r="F1105" s="68" t="s">
        <v>100</v>
      </c>
      <c r="G1105" s="13" t="s">
        <v>3384</v>
      </c>
      <c r="H1105" s="69" t="s">
        <v>34</v>
      </c>
      <c r="I1105" s="51">
        <v>42490</v>
      </c>
      <c r="J1105" s="128">
        <f>IF(H1105="ครูผู้ช่วย",VLOOKUP(I1105,[1]แผ่น1!$C$17:$E$18,3,TRUE),IF(H1105="คศ.1",VLOOKUP(I1105,[1]แผ่น1!$C$14:$E$15,3,TRUE),IF(H1105="คศ.2",VLOOKUP(I1105,[1]แผ่น1!$C$11:$E$12,3,TRUE),IF(H1105="คศ.3",VLOOKUP(I1105,[1]แผ่น1!$C$8:$E$9,3,TRUE),IF(H1105="คศ.4",VLOOKUP(I1105,[1]แผ่น1!$C$5:$E$6,3,TRUE),IF(H1105="คศ.5",VLOOKUP(I1105,[1]แผ่น1!$C$2:$E$3,3,TRUE),IF(H1105="คศ.2(1)",VLOOKUP(I1105,[1]แผ่น1!$C$14:$E$15,3,TRUE),IF(H1105="คศ.3(2)",VLOOKUP(I1105,[1]แผ่น1!$C$11:$E$12,3,TRUE),IF(H1105="คศ.4(3)",VLOOKUP(I1105,[1]แผ่น1!$C$8:$E$9,3,TRUE),IF(H1105="คศ.5(4)",VLOOKUP(I1105,[1]แผ่น1!$C$5:$E$6,3,TRUE),0))))))))))</f>
        <v>35270</v>
      </c>
      <c r="L1105" s="91">
        <f t="shared" si="90"/>
        <v>0</v>
      </c>
      <c r="M1105" s="92">
        <f t="shared" si="91"/>
        <v>0</v>
      </c>
      <c r="N1105" s="90">
        <f t="shared" si="92"/>
        <v>42490</v>
      </c>
      <c r="O1105" s="93">
        <v>58390</v>
      </c>
      <c r="P1105" s="89">
        <f t="shared" si="93"/>
        <v>42490</v>
      </c>
      <c r="Q1105" s="89">
        <f t="shared" si="94"/>
        <v>0</v>
      </c>
      <c r="R1105" s="315"/>
      <c r="S1105" s="316"/>
      <c r="T1105" s="70">
        <v>8</v>
      </c>
      <c r="U1105" s="318"/>
    </row>
    <row r="1106" spans="1:21">
      <c r="A1106" s="317">
        <v>1096</v>
      </c>
      <c r="B1106" s="68" t="s">
        <v>3379</v>
      </c>
      <c r="C1106" s="65" t="s">
        <v>23</v>
      </c>
      <c r="D1106" s="66" t="s">
        <v>3385</v>
      </c>
      <c r="E1106" s="67" t="s">
        <v>3386</v>
      </c>
      <c r="F1106" s="68" t="s">
        <v>100</v>
      </c>
      <c r="G1106" s="13" t="s">
        <v>3387</v>
      </c>
      <c r="H1106" s="69" t="s">
        <v>18</v>
      </c>
      <c r="I1106" s="51">
        <v>65110</v>
      </c>
      <c r="J1106" s="128">
        <f>IF(H1106="ครูผู้ช่วย",VLOOKUP(I1106,[1]แผ่น1!$C$17:$E$18,3,TRUE),IF(H1106="คศ.1",VLOOKUP(I1106,[1]แผ่น1!$C$14:$E$15,3,TRUE),IF(H1106="คศ.2",VLOOKUP(I1106,[1]แผ่น1!$C$11:$E$12,3,TRUE),IF(H1106="คศ.3",VLOOKUP(I1106,[1]แผ่น1!$C$8:$E$9,3,TRUE),IF(H1106="คศ.4",VLOOKUP(I1106,[1]แผ่น1!$C$5:$E$6,3,TRUE),IF(H1106="คศ.5",VLOOKUP(I1106,[1]แผ่น1!$C$2:$E$3,3,TRUE),IF(H1106="คศ.2(1)",VLOOKUP(I1106,[1]แผ่น1!$C$14:$E$15,3,TRUE),IF(H1106="คศ.3(2)",VLOOKUP(I1106,[1]แผ่น1!$C$11:$E$12,3,TRUE),IF(H1106="คศ.4(3)",VLOOKUP(I1106,[1]แผ่น1!$C$8:$E$9,3,TRUE),IF(H1106="คศ.5(4)",VLOOKUP(I1106,[1]แผ่น1!$C$5:$E$6,3,TRUE),0))))))))))</f>
        <v>49330</v>
      </c>
      <c r="L1106" s="91">
        <f t="shared" si="90"/>
        <v>0</v>
      </c>
      <c r="M1106" s="92">
        <f t="shared" si="91"/>
        <v>0</v>
      </c>
      <c r="N1106" s="90">
        <f t="shared" si="92"/>
        <v>65110</v>
      </c>
      <c r="O1106" s="93">
        <v>69040</v>
      </c>
      <c r="P1106" s="89">
        <f t="shared" si="93"/>
        <v>65110</v>
      </c>
      <c r="Q1106" s="89">
        <f t="shared" si="94"/>
        <v>0</v>
      </c>
      <c r="R1106" s="315"/>
      <c r="S1106" s="316"/>
      <c r="T1106" s="70">
        <v>8</v>
      </c>
      <c r="U1106" s="318"/>
    </row>
    <row r="1107" spans="1:21">
      <c r="A1107" s="317">
        <v>1097</v>
      </c>
      <c r="B1107" s="68" t="s">
        <v>3379</v>
      </c>
      <c r="C1107" s="65" t="s">
        <v>19</v>
      </c>
      <c r="D1107" s="66" t="s">
        <v>3388</v>
      </c>
      <c r="E1107" s="67" t="s">
        <v>3389</v>
      </c>
      <c r="F1107" s="68" t="s">
        <v>124</v>
      </c>
      <c r="G1107" s="13" t="s">
        <v>3390</v>
      </c>
      <c r="H1107" s="69" t="s">
        <v>124</v>
      </c>
      <c r="I1107" s="51">
        <v>15800</v>
      </c>
      <c r="J1107" s="128">
        <f>IF(H1107="ครูผู้ช่วย",VLOOKUP(I1107,[1]แผ่น1!$C$17:$E$18,3,TRUE),IF(H1107="คศ.1",VLOOKUP(I1107,[1]แผ่น1!$C$14:$E$15,3,TRUE),IF(H1107="คศ.2",VLOOKUP(I1107,[1]แผ่น1!$C$11:$E$12,3,TRUE),IF(H1107="คศ.3",VLOOKUP(I1107,[1]แผ่น1!$C$8:$E$9,3,TRUE),IF(H1107="คศ.4",VLOOKUP(I1107,[1]แผ่น1!$C$5:$E$6,3,TRUE),IF(H1107="คศ.5",VLOOKUP(I1107,[1]แผ่น1!$C$2:$E$3,3,TRUE),IF(H1107="คศ.2(1)",VLOOKUP(I1107,[1]แผ่น1!$C$14:$E$15,3,TRUE),IF(H1107="คศ.3(2)",VLOOKUP(I1107,[1]แผ่น1!$C$11:$E$12,3,TRUE),IF(H1107="คศ.4(3)",VLOOKUP(I1107,[1]แผ่น1!$C$8:$E$9,3,TRUE),IF(H1107="คศ.5(4)",VLOOKUP(I1107,[1]แผ่น1!$C$5:$E$6,3,TRUE),0))))))))))</f>
        <v>17480</v>
      </c>
      <c r="L1107" s="91">
        <f t="shared" si="90"/>
        <v>0</v>
      </c>
      <c r="M1107" s="92">
        <f t="shared" si="91"/>
        <v>0</v>
      </c>
      <c r="N1107" s="90">
        <f t="shared" si="92"/>
        <v>15800</v>
      </c>
      <c r="O1107" s="93">
        <v>24750</v>
      </c>
      <c r="P1107" s="89">
        <f t="shared" si="93"/>
        <v>15800</v>
      </c>
      <c r="Q1107" s="89">
        <f t="shared" si="94"/>
        <v>0</v>
      </c>
      <c r="R1107" s="315"/>
      <c r="S1107" s="316"/>
      <c r="T1107" s="70">
        <v>8</v>
      </c>
      <c r="U1107" s="318"/>
    </row>
    <row r="1108" spans="1:21">
      <c r="A1108" s="317">
        <v>1098</v>
      </c>
      <c r="B1108" s="68" t="s">
        <v>3393</v>
      </c>
      <c r="C1108" s="65" t="s">
        <v>23</v>
      </c>
      <c r="D1108" s="66" t="s">
        <v>2717</v>
      </c>
      <c r="E1108" s="67" t="s">
        <v>2451</v>
      </c>
      <c r="F1108" s="68" t="s">
        <v>240</v>
      </c>
      <c r="G1108" s="17" t="s">
        <v>3395</v>
      </c>
      <c r="H1108" s="69" t="s">
        <v>34</v>
      </c>
      <c r="I1108" s="51">
        <v>26870</v>
      </c>
      <c r="J1108" s="128">
        <f>IF(H1108="ครูผู้ช่วย",VLOOKUP(I1108,[1]แผ่น1!$C$17:$E$18,3,TRUE),IF(H1108="คศ.1",VLOOKUP(I1108,[1]แผ่น1!$C$14:$E$15,3,TRUE),IF(H1108="คศ.2",VLOOKUP(I1108,[1]แผ่น1!$C$11:$E$12,3,TRUE),IF(H1108="คศ.3",VLOOKUP(I1108,[1]แผ่น1!$C$8:$E$9,3,TRUE),IF(H1108="คศ.4",VLOOKUP(I1108,[1]แผ่น1!$C$5:$E$6,3,TRUE),IF(H1108="คศ.5",VLOOKUP(I1108,[1]แผ่น1!$C$2:$E$3,3,TRUE),IF(H1108="คศ.2(1)",VLOOKUP(I1108,[1]แผ่น1!$C$14:$E$15,3,TRUE),IF(H1108="คศ.3(2)",VLOOKUP(I1108,[1]แผ่น1!$C$11:$E$12,3,TRUE),IF(H1108="คศ.4(3)",VLOOKUP(I1108,[1]แผ่น1!$C$8:$E$9,3,TRUE),IF(H1108="คศ.5(4)",VLOOKUP(I1108,[1]แผ่น1!$C$5:$E$6,3,TRUE),0))))))))))</f>
        <v>30200</v>
      </c>
      <c r="L1108" s="91">
        <f t="shared" si="90"/>
        <v>0</v>
      </c>
      <c r="M1108" s="92">
        <f t="shared" si="91"/>
        <v>0</v>
      </c>
      <c r="N1108" s="90">
        <f t="shared" si="92"/>
        <v>26870</v>
      </c>
      <c r="O1108" s="93">
        <v>58390</v>
      </c>
      <c r="P1108" s="89">
        <f t="shared" si="93"/>
        <v>26870</v>
      </c>
      <c r="Q1108" s="89">
        <f t="shared" si="94"/>
        <v>0</v>
      </c>
      <c r="R1108" s="315"/>
      <c r="S1108" s="316"/>
      <c r="T1108" s="70">
        <v>9</v>
      </c>
      <c r="U1108" s="318"/>
    </row>
    <row r="1109" spans="1:21">
      <c r="A1109" s="317">
        <v>1099</v>
      </c>
      <c r="B1109" s="68" t="s">
        <v>3393</v>
      </c>
      <c r="C1109" s="65" t="s">
        <v>19</v>
      </c>
      <c r="D1109" s="66" t="s">
        <v>3396</v>
      </c>
      <c r="E1109" s="67" t="s">
        <v>3397</v>
      </c>
      <c r="F1109" s="68" t="s">
        <v>100</v>
      </c>
      <c r="G1109" s="13" t="s">
        <v>3398</v>
      </c>
      <c r="H1109" s="69" t="s">
        <v>34</v>
      </c>
      <c r="I1109" s="51">
        <v>23480</v>
      </c>
      <c r="J1109" s="128">
        <f>IF(H1109="ครูผู้ช่วย",VLOOKUP(I1109,[1]แผ่น1!$C$17:$E$18,3,TRUE),IF(H1109="คศ.1",VLOOKUP(I1109,[1]แผ่น1!$C$14:$E$15,3,TRUE),IF(H1109="คศ.2",VLOOKUP(I1109,[1]แผ่น1!$C$11:$E$12,3,TRUE),IF(H1109="คศ.3",VLOOKUP(I1109,[1]แผ่น1!$C$8:$E$9,3,TRUE),IF(H1109="คศ.4",VLOOKUP(I1109,[1]แผ่น1!$C$5:$E$6,3,TRUE),IF(H1109="คศ.5",VLOOKUP(I1109,[1]แผ่น1!$C$2:$E$3,3,TRUE),IF(H1109="คศ.2(1)",VLOOKUP(I1109,[1]แผ่น1!$C$14:$E$15,3,TRUE),IF(H1109="คศ.3(2)",VLOOKUP(I1109,[1]แผ่น1!$C$11:$E$12,3,TRUE),IF(H1109="คศ.4(3)",VLOOKUP(I1109,[1]แผ่น1!$C$8:$E$9,3,TRUE),IF(H1109="คศ.5(4)",VLOOKUP(I1109,[1]แผ่น1!$C$5:$E$6,3,TRUE),0))))))))))</f>
        <v>30200</v>
      </c>
      <c r="L1109" s="91">
        <f t="shared" ref="L1109:L1172" si="95">J1109*K1109/100</f>
        <v>0</v>
      </c>
      <c r="M1109" s="92">
        <f t="shared" ref="M1109:M1172" si="96">CEILING(J1109*K1109/100,10)</f>
        <v>0</v>
      </c>
      <c r="N1109" s="90">
        <f t="shared" ref="N1109:N1172" si="97">I1109+M1109</f>
        <v>23480</v>
      </c>
      <c r="O1109" s="93">
        <v>58390</v>
      </c>
      <c r="P1109" s="89">
        <f t="shared" ref="P1109:P1172" si="98">IF(N1109&lt;=O1109,N1109,O1109)</f>
        <v>23480</v>
      </c>
      <c r="Q1109" s="89">
        <f t="shared" ref="Q1109:Q1172" si="99">IF(N1109-O1109&lt;0,0,N1109-O1109)</f>
        <v>0</v>
      </c>
      <c r="R1109" s="315"/>
      <c r="S1109" s="316"/>
      <c r="T1109" s="70">
        <v>9</v>
      </c>
      <c r="U1109" s="318"/>
    </row>
    <row r="1110" spans="1:21">
      <c r="A1110" s="317">
        <v>1100</v>
      </c>
      <c r="B1110" s="68" t="s">
        <v>3393</v>
      </c>
      <c r="C1110" s="65" t="s">
        <v>12</v>
      </c>
      <c r="D1110" s="66" t="s">
        <v>3399</v>
      </c>
      <c r="E1110" s="67" t="s">
        <v>3400</v>
      </c>
      <c r="F1110" s="68" t="s">
        <v>100</v>
      </c>
      <c r="G1110" s="24">
        <v>3686</v>
      </c>
      <c r="H1110" s="69" t="s">
        <v>18</v>
      </c>
      <c r="I1110" s="51">
        <v>37810</v>
      </c>
      <c r="J1110" s="128">
        <f>IF(H1110="ครูผู้ช่วย",VLOOKUP(I1110,[1]แผ่น1!$C$17:$E$18,3,TRUE),IF(H1110="คศ.1",VLOOKUP(I1110,[1]แผ่น1!$C$14:$E$15,3,TRUE),IF(H1110="คศ.2",VLOOKUP(I1110,[1]แผ่น1!$C$11:$E$12,3,TRUE),IF(H1110="คศ.3",VLOOKUP(I1110,[1]แผ่น1!$C$8:$E$9,3,TRUE),IF(H1110="คศ.4",VLOOKUP(I1110,[1]แผ่น1!$C$5:$E$6,3,TRUE),IF(H1110="คศ.5",VLOOKUP(I1110,[1]แผ่น1!$C$2:$E$3,3,TRUE),IF(H1110="คศ.2(1)",VLOOKUP(I1110,[1]แผ่น1!$C$14:$E$15,3,TRUE),IF(H1110="คศ.3(2)",VLOOKUP(I1110,[1]แผ่น1!$C$11:$E$12,3,TRUE),IF(H1110="คศ.4(3)",VLOOKUP(I1110,[1]แผ่น1!$C$8:$E$9,3,TRUE),IF(H1110="คศ.5(4)",VLOOKUP(I1110,[1]แผ่น1!$C$5:$E$6,3,TRUE),0))))))))))</f>
        <v>37200</v>
      </c>
      <c r="L1110" s="91">
        <f t="shared" si="95"/>
        <v>0</v>
      </c>
      <c r="M1110" s="92">
        <f t="shared" si="96"/>
        <v>0</v>
      </c>
      <c r="N1110" s="90">
        <f t="shared" si="97"/>
        <v>37810</v>
      </c>
      <c r="O1110" s="93">
        <v>69040</v>
      </c>
      <c r="P1110" s="89">
        <f t="shared" si="98"/>
        <v>37810</v>
      </c>
      <c r="Q1110" s="89">
        <f t="shared" si="99"/>
        <v>0</v>
      </c>
      <c r="R1110" s="315"/>
      <c r="S1110" s="316"/>
      <c r="T1110" s="70">
        <v>9</v>
      </c>
      <c r="U1110" s="318"/>
    </row>
    <row r="1111" spans="1:21">
      <c r="A1111" s="317">
        <v>1101</v>
      </c>
      <c r="B1111" s="68" t="s">
        <v>3393</v>
      </c>
      <c r="C1111" s="65" t="s">
        <v>23</v>
      </c>
      <c r="D1111" s="66" t="s">
        <v>3401</v>
      </c>
      <c r="E1111" s="67" t="s">
        <v>3402</v>
      </c>
      <c r="F1111" s="68" t="s">
        <v>100</v>
      </c>
      <c r="G1111" s="13" t="s">
        <v>3403</v>
      </c>
      <c r="H1111" s="69" t="s">
        <v>18</v>
      </c>
      <c r="I1111" s="51">
        <v>57220</v>
      </c>
      <c r="J1111" s="128">
        <f>IF(H1111="ครูผู้ช่วย",VLOOKUP(I1111,[1]แผ่น1!$C$17:$E$18,3,TRUE),IF(H1111="คศ.1",VLOOKUP(I1111,[1]แผ่น1!$C$14:$E$15,3,TRUE),IF(H1111="คศ.2",VLOOKUP(I1111,[1]แผ่น1!$C$11:$E$12,3,TRUE),IF(H1111="คศ.3",VLOOKUP(I1111,[1]แผ่น1!$C$8:$E$9,3,TRUE),IF(H1111="คศ.4",VLOOKUP(I1111,[1]แผ่น1!$C$5:$E$6,3,TRUE),IF(H1111="คศ.5",VLOOKUP(I1111,[1]แผ่น1!$C$2:$E$3,3,TRUE),IF(H1111="คศ.2(1)",VLOOKUP(I1111,[1]แผ่น1!$C$14:$E$15,3,TRUE),IF(H1111="คศ.3(2)",VLOOKUP(I1111,[1]แผ่น1!$C$11:$E$12,3,TRUE),IF(H1111="คศ.4(3)",VLOOKUP(I1111,[1]แผ่น1!$C$8:$E$9,3,TRUE),IF(H1111="คศ.5(4)",VLOOKUP(I1111,[1]แผ่น1!$C$5:$E$6,3,TRUE),0))))))))))</f>
        <v>49330</v>
      </c>
      <c r="L1111" s="91">
        <f t="shared" si="95"/>
        <v>0</v>
      </c>
      <c r="M1111" s="92">
        <f t="shared" si="96"/>
        <v>0</v>
      </c>
      <c r="N1111" s="90">
        <f t="shared" si="97"/>
        <v>57220</v>
      </c>
      <c r="O1111" s="93">
        <v>69040</v>
      </c>
      <c r="P1111" s="89">
        <f t="shared" si="98"/>
        <v>57220</v>
      </c>
      <c r="Q1111" s="89">
        <f t="shared" si="99"/>
        <v>0</v>
      </c>
      <c r="R1111" s="315"/>
      <c r="S1111" s="316"/>
      <c r="T1111" s="70">
        <v>9</v>
      </c>
      <c r="U1111" s="318"/>
    </row>
    <row r="1112" spans="1:21">
      <c r="A1112" s="317">
        <v>1102</v>
      </c>
      <c r="B1112" s="68" t="s">
        <v>3393</v>
      </c>
      <c r="C1112" s="65" t="s">
        <v>23</v>
      </c>
      <c r="D1112" s="66" t="s">
        <v>3404</v>
      </c>
      <c r="E1112" s="67" t="s">
        <v>3405</v>
      </c>
      <c r="F1112" s="68" t="s">
        <v>100</v>
      </c>
      <c r="G1112" s="13" t="s">
        <v>3406</v>
      </c>
      <c r="H1112" s="69" t="s">
        <v>98</v>
      </c>
      <c r="I1112" s="51">
        <v>21880</v>
      </c>
      <c r="J1112" s="128">
        <f>IF(H1112="ครูผู้ช่วย",VLOOKUP(I1112,[1]แผ่น1!$C$17:$E$18,3,TRUE),IF(H1112="คศ.1",VLOOKUP(I1112,[1]แผ่น1!$C$14:$E$15,3,TRUE),IF(H1112="คศ.2",VLOOKUP(I1112,[1]แผ่น1!$C$11:$E$12,3,TRUE),IF(H1112="คศ.3",VLOOKUP(I1112,[1]แผ่น1!$C$8:$E$9,3,TRUE),IF(H1112="คศ.4",VLOOKUP(I1112,[1]แผ่น1!$C$5:$E$6,3,TRUE),IF(H1112="คศ.5",VLOOKUP(I1112,[1]แผ่น1!$C$2:$E$3,3,TRUE),IF(H1112="คศ.2(1)",VLOOKUP(I1112,[1]แผ่น1!$C$14:$E$15,3,TRUE),IF(H1112="คศ.3(2)",VLOOKUP(I1112,[1]แผ่น1!$C$11:$E$12,3,TRUE),IF(H1112="คศ.4(3)",VLOOKUP(I1112,[1]แผ่น1!$C$8:$E$9,3,TRUE),IF(H1112="คศ.5(4)",VLOOKUP(I1112,[1]แผ่น1!$C$5:$E$6,3,TRUE),0))))))))))</f>
        <v>22780</v>
      </c>
      <c r="L1112" s="91">
        <f t="shared" si="95"/>
        <v>0</v>
      </c>
      <c r="M1112" s="92">
        <f t="shared" si="96"/>
        <v>0</v>
      </c>
      <c r="N1112" s="90">
        <f t="shared" si="97"/>
        <v>21880</v>
      </c>
      <c r="O1112" s="93">
        <v>41620</v>
      </c>
      <c r="P1112" s="89">
        <f t="shared" si="98"/>
        <v>21880</v>
      </c>
      <c r="Q1112" s="89">
        <f t="shared" si="99"/>
        <v>0</v>
      </c>
      <c r="R1112" s="315"/>
      <c r="S1112" s="316"/>
      <c r="T1112" s="70">
        <v>9</v>
      </c>
      <c r="U1112" s="318"/>
    </row>
    <row r="1113" spans="1:21">
      <c r="A1113" s="317">
        <v>1103</v>
      </c>
      <c r="B1113" s="68" t="s">
        <v>3393</v>
      </c>
      <c r="C1113" s="65" t="s">
        <v>19</v>
      </c>
      <c r="D1113" s="66" t="s">
        <v>3407</v>
      </c>
      <c r="E1113" s="67" t="s">
        <v>3408</v>
      </c>
      <c r="F1113" s="68" t="s">
        <v>100</v>
      </c>
      <c r="G1113" s="13" t="s">
        <v>3409</v>
      </c>
      <c r="H1113" s="69" t="s">
        <v>34</v>
      </c>
      <c r="I1113" s="51">
        <v>29220</v>
      </c>
      <c r="J1113" s="128">
        <f>IF(H1113="ครูผู้ช่วย",VLOOKUP(I1113,[1]แผ่น1!$C$17:$E$18,3,TRUE),IF(H1113="คศ.1",VLOOKUP(I1113,[1]แผ่น1!$C$14:$E$15,3,TRUE),IF(H1113="คศ.2",VLOOKUP(I1113,[1]แผ่น1!$C$11:$E$12,3,TRUE),IF(H1113="คศ.3",VLOOKUP(I1113,[1]แผ่น1!$C$8:$E$9,3,TRUE),IF(H1113="คศ.4",VLOOKUP(I1113,[1]แผ่น1!$C$5:$E$6,3,TRUE),IF(H1113="คศ.5",VLOOKUP(I1113,[1]แผ่น1!$C$2:$E$3,3,TRUE),IF(H1113="คศ.2(1)",VLOOKUP(I1113,[1]แผ่น1!$C$14:$E$15,3,TRUE),IF(H1113="คศ.3(2)",VLOOKUP(I1113,[1]แผ่น1!$C$11:$E$12,3,TRUE),IF(H1113="คศ.4(3)",VLOOKUP(I1113,[1]แผ่น1!$C$8:$E$9,3,TRUE),IF(H1113="คศ.5(4)",VLOOKUP(I1113,[1]แผ่น1!$C$5:$E$6,3,TRUE),0))))))))))</f>
        <v>30200</v>
      </c>
      <c r="L1113" s="91">
        <f t="shared" si="95"/>
        <v>0</v>
      </c>
      <c r="M1113" s="92">
        <f t="shared" si="96"/>
        <v>0</v>
      </c>
      <c r="N1113" s="90">
        <f t="shared" si="97"/>
        <v>29220</v>
      </c>
      <c r="O1113" s="93">
        <v>58390</v>
      </c>
      <c r="P1113" s="89">
        <f t="shared" si="98"/>
        <v>29220</v>
      </c>
      <c r="Q1113" s="89">
        <f t="shared" si="99"/>
        <v>0</v>
      </c>
      <c r="R1113" s="315"/>
      <c r="S1113" s="316"/>
      <c r="T1113" s="70">
        <v>9</v>
      </c>
      <c r="U1113" s="318"/>
    </row>
    <row r="1114" spans="1:21">
      <c r="A1114" s="317">
        <v>1104</v>
      </c>
      <c r="B1114" s="68" t="s">
        <v>3393</v>
      </c>
      <c r="C1114" s="65" t="s">
        <v>19</v>
      </c>
      <c r="D1114" s="66" t="s">
        <v>3410</v>
      </c>
      <c r="E1114" s="67" t="s">
        <v>3411</v>
      </c>
      <c r="F1114" s="68" t="s">
        <v>100</v>
      </c>
      <c r="G1114" s="13" t="s">
        <v>3412</v>
      </c>
      <c r="H1114" s="69" t="s">
        <v>18</v>
      </c>
      <c r="I1114" s="51">
        <v>29800</v>
      </c>
      <c r="J1114" s="128">
        <f>IF(H1114="ครูผู้ช่วย",VLOOKUP(I1114,[1]แผ่น1!$C$17:$E$18,3,TRUE),IF(H1114="คศ.1",VLOOKUP(I1114,[1]แผ่น1!$C$14:$E$15,3,TRUE),IF(H1114="คศ.2",VLOOKUP(I1114,[1]แผ่น1!$C$11:$E$12,3,TRUE),IF(H1114="คศ.3",VLOOKUP(I1114,[1]แผ่น1!$C$8:$E$9,3,TRUE),IF(H1114="คศ.4",VLOOKUP(I1114,[1]แผ่น1!$C$5:$E$6,3,TRUE),IF(H1114="คศ.5",VLOOKUP(I1114,[1]แผ่น1!$C$2:$E$3,3,TRUE),IF(H1114="คศ.2(1)",VLOOKUP(I1114,[1]แผ่น1!$C$14:$E$15,3,TRUE),IF(H1114="คศ.3(2)",VLOOKUP(I1114,[1]แผ่น1!$C$11:$E$12,3,TRUE),IF(H1114="คศ.4(3)",VLOOKUP(I1114,[1]แผ่น1!$C$8:$E$9,3,TRUE),IF(H1114="คศ.5(4)",VLOOKUP(I1114,[1]แผ่น1!$C$5:$E$6,3,TRUE),0))))))))))</f>
        <v>37200</v>
      </c>
      <c r="L1114" s="91">
        <f t="shared" si="95"/>
        <v>0</v>
      </c>
      <c r="M1114" s="92">
        <f t="shared" si="96"/>
        <v>0</v>
      </c>
      <c r="N1114" s="90">
        <f t="shared" si="97"/>
        <v>29800</v>
      </c>
      <c r="O1114" s="93">
        <v>69040</v>
      </c>
      <c r="P1114" s="89">
        <f t="shared" si="98"/>
        <v>29800</v>
      </c>
      <c r="Q1114" s="89">
        <f t="shared" si="99"/>
        <v>0</v>
      </c>
      <c r="R1114" s="315"/>
      <c r="S1114" s="316"/>
      <c r="T1114" s="70">
        <v>9</v>
      </c>
      <c r="U1114" s="318"/>
    </row>
    <row r="1115" spans="1:21">
      <c r="A1115" s="317">
        <v>1105</v>
      </c>
      <c r="B1115" s="68" t="s">
        <v>3393</v>
      </c>
      <c r="C1115" s="65" t="s">
        <v>19</v>
      </c>
      <c r="D1115" s="66" t="s">
        <v>3413</v>
      </c>
      <c r="E1115" s="67" t="s">
        <v>3414</v>
      </c>
      <c r="F1115" s="68" t="s">
        <v>100</v>
      </c>
      <c r="G1115" s="13" t="s">
        <v>3415</v>
      </c>
      <c r="H1115" s="69" t="s">
        <v>34</v>
      </c>
      <c r="I1115" s="51">
        <v>28490</v>
      </c>
      <c r="J1115" s="128">
        <f>IF(H1115="ครูผู้ช่วย",VLOOKUP(I1115,[1]แผ่น1!$C$17:$E$18,3,TRUE),IF(H1115="คศ.1",VLOOKUP(I1115,[1]แผ่น1!$C$14:$E$15,3,TRUE),IF(H1115="คศ.2",VLOOKUP(I1115,[1]แผ่น1!$C$11:$E$12,3,TRUE),IF(H1115="คศ.3",VLOOKUP(I1115,[1]แผ่น1!$C$8:$E$9,3,TRUE),IF(H1115="คศ.4",VLOOKUP(I1115,[1]แผ่น1!$C$5:$E$6,3,TRUE),IF(H1115="คศ.5",VLOOKUP(I1115,[1]แผ่น1!$C$2:$E$3,3,TRUE),IF(H1115="คศ.2(1)",VLOOKUP(I1115,[1]แผ่น1!$C$14:$E$15,3,TRUE),IF(H1115="คศ.3(2)",VLOOKUP(I1115,[1]แผ่น1!$C$11:$E$12,3,TRUE),IF(H1115="คศ.4(3)",VLOOKUP(I1115,[1]แผ่น1!$C$8:$E$9,3,TRUE),IF(H1115="คศ.5(4)",VLOOKUP(I1115,[1]แผ่น1!$C$5:$E$6,3,TRUE),0))))))))))</f>
        <v>30200</v>
      </c>
      <c r="L1115" s="91">
        <f t="shared" si="95"/>
        <v>0</v>
      </c>
      <c r="M1115" s="92">
        <f t="shared" si="96"/>
        <v>0</v>
      </c>
      <c r="N1115" s="90">
        <f t="shared" si="97"/>
        <v>28490</v>
      </c>
      <c r="O1115" s="93">
        <v>58390</v>
      </c>
      <c r="P1115" s="89">
        <f t="shared" si="98"/>
        <v>28490</v>
      </c>
      <c r="Q1115" s="89">
        <f t="shared" si="99"/>
        <v>0</v>
      </c>
      <c r="R1115" s="315"/>
      <c r="S1115" s="316"/>
      <c r="T1115" s="70">
        <v>9</v>
      </c>
      <c r="U1115" s="318"/>
    </row>
    <row r="1116" spans="1:21">
      <c r="A1116" s="317">
        <v>1106</v>
      </c>
      <c r="B1116" s="68" t="s">
        <v>3393</v>
      </c>
      <c r="C1116" s="65" t="s">
        <v>19</v>
      </c>
      <c r="D1116" s="66" t="s">
        <v>3416</v>
      </c>
      <c r="E1116" s="67" t="s">
        <v>1722</v>
      </c>
      <c r="F1116" s="68" t="s">
        <v>124</v>
      </c>
      <c r="G1116" s="13" t="s">
        <v>3417</v>
      </c>
      <c r="H1116" s="69" t="s">
        <v>124</v>
      </c>
      <c r="I1116" s="51">
        <v>17390</v>
      </c>
      <c r="J1116" s="128">
        <f>IF(H1116="ครูผู้ช่วย",VLOOKUP(I1116,[1]แผ่น1!$C$17:$E$18,3,TRUE),IF(H1116="คศ.1",VLOOKUP(I1116,[1]แผ่น1!$C$14:$E$15,3,TRUE),IF(H1116="คศ.2",VLOOKUP(I1116,[1]แผ่น1!$C$11:$E$12,3,TRUE),IF(H1116="คศ.3",VLOOKUP(I1116,[1]แผ่น1!$C$8:$E$9,3,TRUE),IF(H1116="คศ.4",VLOOKUP(I1116,[1]แผ่น1!$C$5:$E$6,3,TRUE),IF(H1116="คศ.5",VLOOKUP(I1116,[1]แผ่น1!$C$2:$E$3,3,TRUE),IF(H1116="คศ.2(1)",VLOOKUP(I1116,[1]แผ่น1!$C$14:$E$15,3,TRUE),IF(H1116="คศ.3(2)",VLOOKUP(I1116,[1]แผ่น1!$C$11:$E$12,3,TRUE),IF(H1116="คศ.4(3)",VLOOKUP(I1116,[1]แผ่น1!$C$8:$E$9,3,TRUE),IF(H1116="คศ.5(4)",VLOOKUP(I1116,[1]แผ่น1!$C$5:$E$6,3,TRUE),0))))))))))</f>
        <v>17480</v>
      </c>
      <c r="L1116" s="91">
        <f t="shared" si="95"/>
        <v>0</v>
      </c>
      <c r="M1116" s="92">
        <f t="shared" si="96"/>
        <v>0</v>
      </c>
      <c r="N1116" s="90">
        <f t="shared" si="97"/>
        <v>17390</v>
      </c>
      <c r="O1116" s="93">
        <v>24750</v>
      </c>
      <c r="P1116" s="89">
        <f t="shared" si="98"/>
        <v>17390</v>
      </c>
      <c r="Q1116" s="89">
        <f t="shared" si="99"/>
        <v>0</v>
      </c>
      <c r="R1116" s="315"/>
      <c r="S1116" s="316"/>
      <c r="T1116" s="70">
        <v>9</v>
      </c>
      <c r="U1116" s="318"/>
    </row>
    <row r="1117" spans="1:21">
      <c r="A1117" s="317">
        <v>1107</v>
      </c>
      <c r="B1117" s="68" t="s">
        <v>3393</v>
      </c>
      <c r="C1117" s="65" t="s">
        <v>19</v>
      </c>
      <c r="D1117" s="66" t="s">
        <v>3418</v>
      </c>
      <c r="E1117" s="67" t="s">
        <v>3419</v>
      </c>
      <c r="F1117" s="68" t="s">
        <v>124</v>
      </c>
      <c r="G1117" s="13" t="s">
        <v>3420</v>
      </c>
      <c r="H1117" s="69" t="s">
        <v>124</v>
      </c>
      <c r="I1117" s="51">
        <v>17390</v>
      </c>
      <c r="J1117" s="128">
        <f>IF(H1117="ครูผู้ช่วย",VLOOKUP(I1117,[1]แผ่น1!$C$17:$E$18,3,TRUE),IF(H1117="คศ.1",VLOOKUP(I1117,[1]แผ่น1!$C$14:$E$15,3,TRUE),IF(H1117="คศ.2",VLOOKUP(I1117,[1]แผ่น1!$C$11:$E$12,3,TRUE),IF(H1117="คศ.3",VLOOKUP(I1117,[1]แผ่น1!$C$8:$E$9,3,TRUE),IF(H1117="คศ.4",VLOOKUP(I1117,[1]แผ่น1!$C$5:$E$6,3,TRUE),IF(H1117="คศ.5",VLOOKUP(I1117,[1]แผ่น1!$C$2:$E$3,3,TRUE),IF(H1117="คศ.2(1)",VLOOKUP(I1117,[1]แผ่น1!$C$14:$E$15,3,TRUE),IF(H1117="คศ.3(2)",VLOOKUP(I1117,[1]แผ่น1!$C$11:$E$12,3,TRUE),IF(H1117="คศ.4(3)",VLOOKUP(I1117,[1]แผ่น1!$C$8:$E$9,3,TRUE),IF(H1117="คศ.5(4)",VLOOKUP(I1117,[1]แผ่น1!$C$5:$E$6,3,TRUE),0))))))))))</f>
        <v>17480</v>
      </c>
      <c r="L1117" s="91">
        <f t="shared" si="95"/>
        <v>0</v>
      </c>
      <c r="M1117" s="92">
        <f t="shared" si="96"/>
        <v>0</v>
      </c>
      <c r="N1117" s="90">
        <f t="shared" si="97"/>
        <v>17390</v>
      </c>
      <c r="O1117" s="93">
        <v>24750</v>
      </c>
      <c r="P1117" s="89">
        <f t="shared" si="98"/>
        <v>17390</v>
      </c>
      <c r="Q1117" s="89">
        <f t="shared" si="99"/>
        <v>0</v>
      </c>
      <c r="R1117" s="315"/>
      <c r="S1117" s="316"/>
      <c r="T1117" s="70">
        <v>9</v>
      </c>
      <c r="U1117" s="318"/>
    </row>
    <row r="1118" spans="1:21">
      <c r="A1118" s="317">
        <v>1108</v>
      </c>
      <c r="B1118" s="68" t="s">
        <v>3393</v>
      </c>
      <c r="C1118" s="65" t="s">
        <v>19</v>
      </c>
      <c r="D1118" s="66" t="s">
        <v>3421</v>
      </c>
      <c r="E1118" s="67" t="s">
        <v>3422</v>
      </c>
      <c r="F1118" s="68" t="s">
        <v>124</v>
      </c>
      <c r="G1118" s="13" t="s">
        <v>3423</v>
      </c>
      <c r="H1118" s="69" t="s">
        <v>124</v>
      </c>
      <c r="I1118" s="51">
        <v>15800</v>
      </c>
      <c r="J1118" s="128">
        <f>IF(H1118="ครูผู้ช่วย",VLOOKUP(I1118,[1]แผ่น1!$C$17:$E$18,3,TRUE),IF(H1118="คศ.1",VLOOKUP(I1118,[1]แผ่น1!$C$14:$E$15,3,TRUE),IF(H1118="คศ.2",VLOOKUP(I1118,[1]แผ่น1!$C$11:$E$12,3,TRUE),IF(H1118="คศ.3",VLOOKUP(I1118,[1]แผ่น1!$C$8:$E$9,3,TRUE),IF(H1118="คศ.4",VLOOKUP(I1118,[1]แผ่น1!$C$5:$E$6,3,TRUE),IF(H1118="คศ.5",VLOOKUP(I1118,[1]แผ่น1!$C$2:$E$3,3,TRUE),IF(H1118="คศ.2(1)",VLOOKUP(I1118,[1]แผ่น1!$C$14:$E$15,3,TRUE),IF(H1118="คศ.3(2)",VLOOKUP(I1118,[1]แผ่น1!$C$11:$E$12,3,TRUE),IF(H1118="คศ.4(3)",VLOOKUP(I1118,[1]แผ่น1!$C$8:$E$9,3,TRUE),IF(H1118="คศ.5(4)",VLOOKUP(I1118,[1]แผ่น1!$C$5:$E$6,3,TRUE),0))))))))))</f>
        <v>17480</v>
      </c>
      <c r="L1118" s="91">
        <v>0</v>
      </c>
      <c r="M1118" s="92">
        <v>0</v>
      </c>
      <c r="N1118" s="90">
        <f t="shared" si="97"/>
        <v>15800</v>
      </c>
      <c r="O1118" s="93">
        <v>24750</v>
      </c>
      <c r="P1118" s="89">
        <f t="shared" si="98"/>
        <v>15800</v>
      </c>
      <c r="Q1118" s="89">
        <f t="shared" si="99"/>
        <v>0</v>
      </c>
      <c r="R1118" s="315"/>
      <c r="S1118" s="316"/>
      <c r="T1118" s="70">
        <v>9</v>
      </c>
      <c r="U1118" s="318" t="s">
        <v>4168</v>
      </c>
    </row>
    <row r="1119" spans="1:21">
      <c r="A1119" s="317">
        <v>1109</v>
      </c>
      <c r="B1119" s="68" t="s">
        <v>3393</v>
      </c>
      <c r="C1119" s="65" t="s">
        <v>12</v>
      </c>
      <c r="D1119" s="66" t="s">
        <v>1954</v>
      </c>
      <c r="E1119" s="67" t="s">
        <v>3425</v>
      </c>
      <c r="F1119" s="68" t="s">
        <v>100</v>
      </c>
      <c r="G1119" s="13" t="s">
        <v>3426</v>
      </c>
      <c r="H1119" s="69" t="s">
        <v>18</v>
      </c>
      <c r="I1119" s="51">
        <v>61410</v>
      </c>
      <c r="J1119" s="128">
        <f>IF(H1119="ครูผู้ช่วย",VLOOKUP(I1119,[1]แผ่น1!$C$17:$E$18,3,TRUE),IF(H1119="คศ.1",VLOOKUP(I1119,[1]แผ่น1!$C$14:$E$15,3,TRUE),IF(H1119="คศ.2",VLOOKUP(I1119,[1]แผ่น1!$C$11:$E$12,3,TRUE),IF(H1119="คศ.3",VLOOKUP(I1119,[1]แผ่น1!$C$8:$E$9,3,TRUE),IF(H1119="คศ.4",VLOOKUP(I1119,[1]แผ่น1!$C$5:$E$6,3,TRUE),IF(H1119="คศ.5",VLOOKUP(I1119,[1]แผ่น1!$C$2:$E$3,3,TRUE),IF(H1119="คศ.2(1)",VLOOKUP(I1119,[1]แผ่น1!$C$14:$E$15,3,TRUE),IF(H1119="คศ.3(2)",VLOOKUP(I1119,[1]แผ่น1!$C$11:$E$12,3,TRUE),IF(H1119="คศ.4(3)",VLOOKUP(I1119,[1]แผ่น1!$C$8:$E$9,3,TRUE),IF(H1119="คศ.5(4)",VLOOKUP(I1119,[1]แผ่น1!$C$5:$E$6,3,TRUE),0))))))))))</f>
        <v>49330</v>
      </c>
      <c r="L1119" s="91">
        <f t="shared" si="95"/>
        <v>0</v>
      </c>
      <c r="M1119" s="92">
        <f t="shared" si="96"/>
        <v>0</v>
      </c>
      <c r="N1119" s="90">
        <f t="shared" si="97"/>
        <v>61410</v>
      </c>
      <c r="O1119" s="93">
        <v>69040</v>
      </c>
      <c r="P1119" s="89">
        <f t="shared" si="98"/>
        <v>61410</v>
      </c>
      <c r="Q1119" s="89">
        <f t="shared" si="99"/>
        <v>0</v>
      </c>
      <c r="R1119" s="315"/>
      <c r="S1119" s="316"/>
      <c r="T1119" s="70">
        <v>9</v>
      </c>
      <c r="U1119" s="318"/>
    </row>
    <row r="1120" spans="1:21">
      <c r="A1120" s="317">
        <v>1110</v>
      </c>
      <c r="B1120" s="68" t="s">
        <v>3393</v>
      </c>
      <c r="C1120" s="65" t="s">
        <v>19</v>
      </c>
      <c r="D1120" s="66" t="s">
        <v>3427</v>
      </c>
      <c r="E1120" s="67" t="s">
        <v>3428</v>
      </c>
      <c r="F1120" s="68" t="s">
        <v>100</v>
      </c>
      <c r="G1120" s="13" t="s">
        <v>3429</v>
      </c>
      <c r="H1120" s="69" t="s">
        <v>98</v>
      </c>
      <c r="I1120" s="51">
        <v>19060</v>
      </c>
      <c r="J1120" s="128">
        <f>IF(H1120="ครูผู้ช่วย",VLOOKUP(I1120,[1]แผ่น1!$C$17:$E$18,3,TRUE),IF(H1120="คศ.1",VLOOKUP(I1120,[1]แผ่น1!$C$14:$E$15,3,TRUE),IF(H1120="คศ.2",VLOOKUP(I1120,[1]แผ่น1!$C$11:$E$12,3,TRUE),IF(H1120="คศ.3",VLOOKUP(I1120,[1]แผ่น1!$C$8:$E$9,3,TRUE),IF(H1120="คศ.4",VLOOKUP(I1120,[1]แผ่น1!$C$5:$E$6,3,TRUE),IF(H1120="คศ.5",VLOOKUP(I1120,[1]แผ่น1!$C$2:$E$3,3,TRUE),IF(H1120="คศ.2(1)",VLOOKUP(I1120,[1]แผ่น1!$C$14:$E$15,3,TRUE),IF(H1120="คศ.3(2)",VLOOKUP(I1120,[1]แผ่น1!$C$11:$E$12,3,TRUE),IF(H1120="คศ.4(3)",VLOOKUP(I1120,[1]แผ่น1!$C$8:$E$9,3,TRUE),IF(H1120="คศ.5(4)",VLOOKUP(I1120,[1]แผ่น1!$C$5:$E$6,3,TRUE),0))))))))))</f>
        <v>22780</v>
      </c>
      <c r="L1120" s="91">
        <f t="shared" si="95"/>
        <v>0</v>
      </c>
      <c r="M1120" s="92">
        <f t="shared" si="96"/>
        <v>0</v>
      </c>
      <c r="N1120" s="90">
        <f t="shared" si="97"/>
        <v>19060</v>
      </c>
      <c r="O1120" s="93">
        <v>41620</v>
      </c>
      <c r="P1120" s="89">
        <f t="shared" si="98"/>
        <v>19060</v>
      </c>
      <c r="Q1120" s="89">
        <f t="shared" si="99"/>
        <v>0</v>
      </c>
      <c r="R1120" s="315"/>
      <c r="S1120" s="316"/>
      <c r="T1120" s="70">
        <v>9</v>
      </c>
      <c r="U1120" s="318"/>
    </row>
    <row r="1121" spans="1:21">
      <c r="A1121" s="317">
        <v>1111</v>
      </c>
      <c r="B1121" s="68" t="s">
        <v>3393</v>
      </c>
      <c r="C1121" s="65" t="s">
        <v>19</v>
      </c>
      <c r="D1121" s="66" t="s">
        <v>3430</v>
      </c>
      <c r="E1121" s="67" t="s">
        <v>3431</v>
      </c>
      <c r="F1121" s="68" t="s">
        <v>100</v>
      </c>
      <c r="G1121" s="13" t="s">
        <v>3432</v>
      </c>
      <c r="H1121" s="69" t="s">
        <v>98</v>
      </c>
      <c r="I1121" s="51">
        <v>20350</v>
      </c>
      <c r="J1121" s="128">
        <f>IF(H1121="ครูผู้ช่วย",VLOOKUP(I1121,[1]แผ่น1!$C$17:$E$18,3,TRUE),IF(H1121="คศ.1",VLOOKUP(I1121,[1]แผ่น1!$C$14:$E$15,3,TRUE),IF(H1121="คศ.2",VLOOKUP(I1121,[1]แผ่น1!$C$11:$E$12,3,TRUE),IF(H1121="คศ.3",VLOOKUP(I1121,[1]แผ่น1!$C$8:$E$9,3,TRUE),IF(H1121="คศ.4",VLOOKUP(I1121,[1]แผ่น1!$C$5:$E$6,3,TRUE),IF(H1121="คศ.5",VLOOKUP(I1121,[1]แผ่น1!$C$2:$E$3,3,TRUE),IF(H1121="คศ.2(1)",VLOOKUP(I1121,[1]แผ่น1!$C$14:$E$15,3,TRUE),IF(H1121="คศ.3(2)",VLOOKUP(I1121,[1]แผ่น1!$C$11:$E$12,3,TRUE),IF(H1121="คศ.4(3)",VLOOKUP(I1121,[1]แผ่น1!$C$8:$E$9,3,TRUE),IF(H1121="คศ.5(4)",VLOOKUP(I1121,[1]แผ่น1!$C$5:$E$6,3,TRUE),0))))))))))</f>
        <v>22780</v>
      </c>
      <c r="L1121" s="91">
        <f t="shared" si="95"/>
        <v>0</v>
      </c>
      <c r="M1121" s="92">
        <f t="shared" si="96"/>
        <v>0</v>
      </c>
      <c r="N1121" s="90">
        <f t="shared" si="97"/>
        <v>20350</v>
      </c>
      <c r="O1121" s="93">
        <v>41620</v>
      </c>
      <c r="P1121" s="89">
        <f t="shared" si="98"/>
        <v>20350</v>
      </c>
      <c r="Q1121" s="89">
        <f t="shared" si="99"/>
        <v>0</v>
      </c>
      <c r="R1121" s="315"/>
      <c r="S1121" s="316"/>
      <c r="T1121" s="70">
        <v>9</v>
      </c>
      <c r="U1121" s="318"/>
    </row>
    <row r="1122" spans="1:21">
      <c r="A1122" s="317">
        <v>1112</v>
      </c>
      <c r="B1122" s="68" t="s">
        <v>3393</v>
      </c>
      <c r="C1122" s="65" t="s">
        <v>12</v>
      </c>
      <c r="D1122" s="66" t="s">
        <v>3433</v>
      </c>
      <c r="E1122" s="67" t="s">
        <v>3434</v>
      </c>
      <c r="F1122" s="68" t="s">
        <v>100</v>
      </c>
      <c r="G1122" s="13" t="s">
        <v>3435</v>
      </c>
      <c r="H1122" s="69" t="s">
        <v>18</v>
      </c>
      <c r="I1122" s="51">
        <v>48360</v>
      </c>
      <c r="J1122" s="128">
        <f>IF(H1122="ครูผู้ช่วย",VLOOKUP(I1122,[1]แผ่น1!$C$17:$E$18,3,TRUE),IF(H1122="คศ.1",VLOOKUP(I1122,[1]แผ่น1!$C$14:$E$15,3,TRUE),IF(H1122="คศ.2",VLOOKUP(I1122,[1]แผ่น1!$C$11:$E$12,3,TRUE),IF(H1122="คศ.3",VLOOKUP(I1122,[1]แผ่น1!$C$8:$E$9,3,TRUE),IF(H1122="คศ.4",VLOOKUP(I1122,[1]แผ่น1!$C$5:$E$6,3,TRUE),IF(H1122="คศ.5",VLOOKUP(I1122,[1]แผ่น1!$C$2:$E$3,3,TRUE),IF(H1122="คศ.2(1)",VLOOKUP(I1122,[1]แผ่น1!$C$14:$E$15,3,TRUE),IF(H1122="คศ.3(2)",VLOOKUP(I1122,[1]แผ่น1!$C$11:$E$12,3,TRUE),IF(H1122="คศ.4(3)",VLOOKUP(I1122,[1]แผ่น1!$C$8:$E$9,3,TRUE),IF(H1122="คศ.5(4)",VLOOKUP(I1122,[1]แผ่น1!$C$5:$E$6,3,TRUE),0))))))))))</f>
        <v>49330</v>
      </c>
      <c r="L1122" s="91">
        <f t="shared" si="95"/>
        <v>0</v>
      </c>
      <c r="M1122" s="92">
        <f t="shared" si="96"/>
        <v>0</v>
      </c>
      <c r="N1122" s="90">
        <f t="shared" si="97"/>
        <v>48360</v>
      </c>
      <c r="O1122" s="93">
        <v>69040</v>
      </c>
      <c r="P1122" s="89">
        <f t="shared" si="98"/>
        <v>48360</v>
      </c>
      <c r="Q1122" s="89">
        <f t="shared" si="99"/>
        <v>0</v>
      </c>
      <c r="R1122" s="315"/>
      <c r="S1122" s="316"/>
      <c r="T1122" s="70">
        <v>9</v>
      </c>
      <c r="U1122" s="318"/>
    </row>
    <row r="1123" spans="1:21">
      <c r="A1123" s="317">
        <v>1113</v>
      </c>
      <c r="B1123" s="68" t="s">
        <v>3393</v>
      </c>
      <c r="C1123" s="65" t="s">
        <v>12</v>
      </c>
      <c r="D1123" s="66" t="s">
        <v>167</v>
      </c>
      <c r="E1123" s="67" t="s">
        <v>2826</v>
      </c>
      <c r="F1123" s="68" t="s">
        <v>100</v>
      </c>
      <c r="G1123" s="13" t="s">
        <v>3436</v>
      </c>
      <c r="H1123" s="69" t="s">
        <v>98</v>
      </c>
      <c r="I1123" s="51">
        <v>17740</v>
      </c>
      <c r="J1123" s="128">
        <f>IF(H1123="ครูผู้ช่วย",VLOOKUP(I1123,[1]แผ่น1!$C$17:$E$18,3,TRUE),IF(H1123="คศ.1",VLOOKUP(I1123,[1]แผ่น1!$C$14:$E$15,3,TRUE),IF(H1123="คศ.2",VLOOKUP(I1123,[1]แผ่น1!$C$11:$E$12,3,TRUE),IF(H1123="คศ.3",VLOOKUP(I1123,[1]แผ่น1!$C$8:$E$9,3,TRUE),IF(H1123="คศ.4",VLOOKUP(I1123,[1]แผ่น1!$C$5:$E$6,3,TRUE),IF(H1123="คศ.5",VLOOKUP(I1123,[1]แผ่น1!$C$2:$E$3,3,TRUE),IF(H1123="คศ.2(1)",VLOOKUP(I1123,[1]แผ่น1!$C$14:$E$15,3,TRUE),IF(H1123="คศ.3(2)",VLOOKUP(I1123,[1]แผ่น1!$C$11:$E$12,3,TRUE),IF(H1123="คศ.4(3)",VLOOKUP(I1123,[1]แผ่น1!$C$8:$E$9,3,TRUE),IF(H1123="คศ.5(4)",VLOOKUP(I1123,[1]แผ่น1!$C$5:$E$6,3,TRUE),0))))))))))</f>
        <v>22780</v>
      </c>
      <c r="L1123" s="91">
        <f t="shared" si="95"/>
        <v>0</v>
      </c>
      <c r="M1123" s="92">
        <f t="shared" si="96"/>
        <v>0</v>
      </c>
      <c r="N1123" s="90">
        <f t="shared" si="97"/>
        <v>17740</v>
      </c>
      <c r="O1123" s="93">
        <v>41620</v>
      </c>
      <c r="P1123" s="89">
        <f t="shared" si="98"/>
        <v>17740</v>
      </c>
      <c r="Q1123" s="89">
        <f t="shared" si="99"/>
        <v>0</v>
      </c>
      <c r="R1123" s="315"/>
      <c r="S1123" s="316"/>
      <c r="T1123" s="70">
        <v>9</v>
      </c>
      <c r="U1123" s="318"/>
    </row>
    <row r="1124" spans="1:21">
      <c r="A1124" s="317">
        <v>1114</v>
      </c>
      <c r="B1124" s="68" t="s">
        <v>3393</v>
      </c>
      <c r="C1124" s="65" t="s">
        <v>12</v>
      </c>
      <c r="D1124" s="66" t="s">
        <v>3437</v>
      </c>
      <c r="E1124" s="67" t="s">
        <v>3438</v>
      </c>
      <c r="F1124" s="68" t="s">
        <v>100</v>
      </c>
      <c r="G1124" s="13" t="s">
        <v>3439</v>
      </c>
      <c r="H1124" s="69" t="s">
        <v>18</v>
      </c>
      <c r="I1124" s="51">
        <v>53880</v>
      </c>
      <c r="J1124" s="128">
        <f>IF(H1124="ครูผู้ช่วย",VLOOKUP(I1124,[1]แผ่น1!$C$17:$E$18,3,TRUE),IF(H1124="คศ.1",VLOOKUP(I1124,[1]แผ่น1!$C$14:$E$15,3,TRUE),IF(H1124="คศ.2",VLOOKUP(I1124,[1]แผ่น1!$C$11:$E$12,3,TRUE),IF(H1124="คศ.3",VLOOKUP(I1124,[1]แผ่น1!$C$8:$E$9,3,TRUE),IF(H1124="คศ.4",VLOOKUP(I1124,[1]แผ่น1!$C$5:$E$6,3,TRUE),IF(H1124="คศ.5",VLOOKUP(I1124,[1]แผ่น1!$C$2:$E$3,3,TRUE),IF(H1124="คศ.2(1)",VLOOKUP(I1124,[1]แผ่น1!$C$14:$E$15,3,TRUE),IF(H1124="คศ.3(2)",VLOOKUP(I1124,[1]แผ่น1!$C$11:$E$12,3,TRUE),IF(H1124="คศ.4(3)",VLOOKUP(I1124,[1]แผ่น1!$C$8:$E$9,3,TRUE),IF(H1124="คศ.5(4)",VLOOKUP(I1124,[1]แผ่น1!$C$5:$E$6,3,TRUE),0))))))))))</f>
        <v>49330</v>
      </c>
      <c r="L1124" s="91">
        <f t="shared" si="95"/>
        <v>0</v>
      </c>
      <c r="M1124" s="92">
        <f t="shared" si="96"/>
        <v>0</v>
      </c>
      <c r="N1124" s="90">
        <f t="shared" si="97"/>
        <v>53880</v>
      </c>
      <c r="O1124" s="93">
        <v>69040</v>
      </c>
      <c r="P1124" s="89">
        <f t="shared" si="98"/>
        <v>53880</v>
      </c>
      <c r="Q1124" s="89">
        <f t="shared" si="99"/>
        <v>0</v>
      </c>
      <c r="R1124" s="315"/>
      <c r="S1124" s="316"/>
      <c r="T1124" s="70">
        <v>9</v>
      </c>
      <c r="U1124" s="318"/>
    </row>
    <row r="1125" spans="1:21">
      <c r="A1125" s="317">
        <v>1115</v>
      </c>
      <c r="B1125" s="68" t="s">
        <v>3393</v>
      </c>
      <c r="C1125" s="65" t="s">
        <v>12</v>
      </c>
      <c r="D1125" s="66" t="s">
        <v>3440</v>
      </c>
      <c r="E1125" s="67" t="s">
        <v>3441</v>
      </c>
      <c r="F1125" s="68" t="s">
        <v>100</v>
      </c>
      <c r="G1125" s="13" t="s">
        <v>3442</v>
      </c>
      <c r="H1125" s="69" t="s">
        <v>18</v>
      </c>
      <c r="I1125" s="51">
        <v>49060</v>
      </c>
      <c r="J1125" s="128">
        <f>IF(H1125="ครูผู้ช่วย",VLOOKUP(I1125,[1]แผ่น1!$C$17:$E$18,3,TRUE),IF(H1125="คศ.1",VLOOKUP(I1125,[1]แผ่น1!$C$14:$E$15,3,TRUE),IF(H1125="คศ.2",VLOOKUP(I1125,[1]แผ่น1!$C$11:$E$12,3,TRUE),IF(H1125="คศ.3",VLOOKUP(I1125,[1]แผ่น1!$C$8:$E$9,3,TRUE),IF(H1125="คศ.4",VLOOKUP(I1125,[1]แผ่น1!$C$5:$E$6,3,TRUE),IF(H1125="คศ.5",VLOOKUP(I1125,[1]แผ่น1!$C$2:$E$3,3,TRUE),IF(H1125="คศ.2(1)",VLOOKUP(I1125,[1]แผ่น1!$C$14:$E$15,3,TRUE),IF(H1125="คศ.3(2)",VLOOKUP(I1125,[1]แผ่น1!$C$11:$E$12,3,TRUE),IF(H1125="คศ.4(3)",VLOOKUP(I1125,[1]แผ่น1!$C$8:$E$9,3,TRUE),IF(H1125="คศ.5(4)",VLOOKUP(I1125,[1]แผ่น1!$C$5:$E$6,3,TRUE),0))))))))))</f>
        <v>49330</v>
      </c>
      <c r="L1125" s="91">
        <f t="shared" si="95"/>
        <v>0</v>
      </c>
      <c r="M1125" s="92">
        <f t="shared" si="96"/>
        <v>0</v>
      </c>
      <c r="N1125" s="90">
        <f t="shared" si="97"/>
        <v>49060</v>
      </c>
      <c r="O1125" s="93">
        <v>69040</v>
      </c>
      <c r="P1125" s="89">
        <f t="shared" si="98"/>
        <v>49060</v>
      </c>
      <c r="Q1125" s="89">
        <f t="shared" si="99"/>
        <v>0</v>
      </c>
      <c r="R1125" s="315"/>
      <c r="S1125" s="316"/>
      <c r="T1125" s="70">
        <v>9</v>
      </c>
      <c r="U1125" s="318"/>
    </row>
    <row r="1126" spans="1:21">
      <c r="A1126" s="317">
        <v>1116</v>
      </c>
      <c r="B1126" s="68" t="s">
        <v>3393</v>
      </c>
      <c r="C1126" s="65" t="s">
        <v>12</v>
      </c>
      <c r="D1126" s="66" t="s">
        <v>3443</v>
      </c>
      <c r="E1126" s="67" t="s">
        <v>2279</v>
      </c>
      <c r="F1126" s="68" t="s">
        <v>100</v>
      </c>
      <c r="G1126" s="13" t="s">
        <v>3444</v>
      </c>
      <c r="H1126" s="69" t="s">
        <v>18</v>
      </c>
      <c r="I1126" s="51">
        <v>62880</v>
      </c>
      <c r="J1126" s="128">
        <f>IF(H1126="ครูผู้ช่วย",VLOOKUP(I1126,[1]แผ่น1!$C$17:$E$18,3,TRUE),IF(H1126="คศ.1",VLOOKUP(I1126,[1]แผ่น1!$C$14:$E$15,3,TRUE),IF(H1126="คศ.2",VLOOKUP(I1126,[1]แผ่น1!$C$11:$E$12,3,TRUE),IF(H1126="คศ.3",VLOOKUP(I1126,[1]แผ่น1!$C$8:$E$9,3,TRUE),IF(H1126="คศ.4",VLOOKUP(I1126,[1]แผ่น1!$C$5:$E$6,3,TRUE),IF(H1126="คศ.5",VLOOKUP(I1126,[1]แผ่น1!$C$2:$E$3,3,TRUE),IF(H1126="คศ.2(1)",VLOOKUP(I1126,[1]แผ่น1!$C$14:$E$15,3,TRUE),IF(H1126="คศ.3(2)",VLOOKUP(I1126,[1]แผ่น1!$C$11:$E$12,3,TRUE),IF(H1126="คศ.4(3)",VLOOKUP(I1126,[1]แผ่น1!$C$8:$E$9,3,TRUE),IF(H1126="คศ.5(4)",VLOOKUP(I1126,[1]แผ่น1!$C$5:$E$6,3,TRUE),0))))))))))</f>
        <v>49330</v>
      </c>
      <c r="L1126" s="91">
        <f t="shared" si="95"/>
        <v>0</v>
      </c>
      <c r="M1126" s="92">
        <f t="shared" si="96"/>
        <v>0</v>
      </c>
      <c r="N1126" s="90">
        <f t="shared" si="97"/>
        <v>62880</v>
      </c>
      <c r="O1126" s="93">
        <v>69040</v>
      </c>
      <c r="P1126" s="89">
        <f t="shared" si="98"/>
        <v>62880</v>
      </c>
      <c r="Q1126" s="89">
        <f t="shared" si="99"/>
        <v>0</v>
      </c>
      <c r="R1126" s="315"/>
      <c r="S1126" s="316"/>
      <c r="T1126" s="70">
        <v>9</v>
      </c>
      <c r="U1126" s="318"/>
    </row>
    <row r="1127" spans="1:21">
      <c r="A1127" s="317">
        <v>1117</v>
      </c>
      <c r="B1127" s="68" t="s">
        <v>3393</v>
      </c>
      <c r="C1127" s="65" t="s">
        <v>12</v>
      </c>
      <c r="D1127" s="66" t="s">
        <v>3076</v>
      </c>
      <c r="E1127" s="67" t="s">
        <v>3445</v>
      </c>
      <c r="F1127" s="68" t="s">
        <v>100</v>
      </c>
      <c r="G1127" s="13" t="s">
        <v>3446</v>
      </c>
      <c r="H1127" s="69" t="s">
        <v>18</v>
      </c>
      <c r="I1127" s="51">
        <v>54360</v>
      </c>
      <c r="J1127" s="128">
        <f>IF(H1127="ครูผู้ช่วย",VLOOKUP(I1127,[1]แผ่น1!$C$17:$E$18,3,TRUE),IF(H1127="คศ.1",VLOOKUP(I1127,[1]แผ่น1!$C$14:$E$15,3,TRUE),IF(H1127="คศ.2",VLOOKUP(I1127,[1]แผ่น1!$C$11:$E$12,3,TRUE),IF(H1127="คศ.3",VLOOKUP(I1127,[1]แผ่น1!$C$8:$E$9,3,TRUE),IF(H1127="คศ.4",VLOOKUP(I1127,[1]แผ่น1!$C$5:$E$6,3,TRUE),IF(H1127="คศ.5",VLOOKUP(I1127,[1]แผ่น1!$C$2:$E$3,3,TRUE),IF(H1127="คศ.2(1)",VLOOKUP(I1127,[1]แผ่น1!$C$14:$E$15,3,TRUE),IF(H1127="คศ.3(2)",VLOOKUP(I1127,[1]แผ่น1!$C$11:$E$12,3,TRUE),IF(H1127="คศ.4(3)",VLOOKUP(I1127,[1]แผ่น1!$C$8:$E$9,3,TRUE),IF(H1127="คศ.5(4)",VLOOKUP(I1127,[1]แผ่น1!$C$5:$E$6,3,TRUE),0))))))))))</f>
        <v>49330</v>
      </c>
      <c r="L1127" s="91">
        <f t="shared" si="95"/>
        <v>0</v>
      </c>
      <c r="M1127" s="92">
        <f t="shared" si="96"/>
        <v>0</v>
      </c>
      <c r="N1127" s="90">
        <f t="shared" si="97"/>
        <v>54360</v>
      </c>
      <c r="O1127" s="93">
        <v>69040</v>
      </c>
      <c r="P1127" s="89">
        <f t="shared" si="98"/>
        <v>54360</v>
      </c>
      <c r="Q1127" s="89">
        <f t="shared" si="99"/>
        <v>0</v>
      </c>
      <c r="R1127" s="315"/>
      <c r="S1127" s="316"/>
      <c r="T1127" s="70">
        <v>9</v>
      </c>
      <c r="U1127" s="318"/>
    </row>
    <row r="1128" spans="1:21">
      <c r="A1128" s="317">
        <v>1118</v>
      </c>
      <c r="B1128" s="68" t="s">
        <v>3393</v>
      </c>
      <c r="C1128" s="65" t="s">
        <v>12</v>
      </c>
      <c r="D1128" s="66" t="s">
        <v>3447</v>
      </c>
      <c r="E1128" s="67" t="s">
        <v>3448</v>
      </c>
      <c r="F1128" s="68" t="s">
        <v>100</v>
      </c>
      <c r="G1128" s="13" t="s">
        <v>3449</v>
      </c>
      <c r="H1128" s="69" t="s">
        <v>18</v>
      </c>
      <c r="I1128" s="51">
        <v>35200</v>
      </c>
      <c r="J1128" s="128">
        <f>IF(H1128="ครูผู้ช่วย",VLOOKUP(I1128,[1]แผ่น1!$C$17:$E$18,3,TRUE),IF(H1128="คศ.1",VLOOKUP(I1128,[1]แผ่น1!$C$14:$E$15,3,TRUE),IF(H1128="คศ.2",VLOOKUP(I1128,[1]แผ่น1!$C$11:$E$12,3,TRUE),IF(H1128="คศ.3",VLOOKUP(I1128,[1]แผ่น1!$C$8:$E$9,3,TRUE),IF(H1128="คศ.4",VLOOKUP(I1128,[1]แผ่น1!$C$5:$E$6,3,TRUE),IF(H1128="คศ.5",VLOOKUP(I1128,[1]แผ่น1!$C$2:$E$3,3,TRUE),IF(H1128="คศ.2(1)",VLOOKUP(I1128,[1]แผ่น1!$C$14:$E$15,3,TRUE),IF(H1128="คศ.3(2)",VLOOKUP(I1128,[1]แผ่น1!$C$11:$E$12,3,TRUE),IF(H1128="คศ.4(3)",VLOOKUP(I1128,[1]แผ่น1!$C$8:$E$9,3,TRUE),IF(H1128="คศ.5(4)",VLOOKUP(I1128,[1]แผ่น1!$C$5:$E$6,3,TRUE),0))))))))))</f>
        <v>37200</v>
      </c>
      <c r="L1128" s="91">
        <f t="shared" si="95"/>
        <v>0</v>
      </c>
      <c r="M1128" s="92">
        <f t="shared" si="96"/>
        <v>0</v>
      </c>
      <c r="N1128" s="90">
        <f t="shared" si="97"/>
        <v>35200</v>
      </c>
      <c r="O1128" s="93">
        <v>69040</v>
      </c>
      <c r="P1128" s="89">
        <f t="shared" si="98"/>
        <v>35200</v>
      </c>
      <c r="Q1128" s="89">
        <f t="shared" si="99"/>
        <v>0</v>
      </c>
      <c r="R1128" s="315"/>
      <c r="S1128" s="316"/>
      <c r="T1128" s="70">
        <v>9</v>
      </c>
      <c r="U1128" s="318"/>
    </row>
    <row r="1129" spans="1:21">
      <c r="A1129" s="317">
        <v>1119</v>
      </c>
      <c r="B1129" s="68" t="s">
        <v>3393</v>
      </c>
      <c r="C1129" s="65" t="s">
        <v>19</v>
      </c>
      <c r="D1129" s="66" t="s">
        <v>3450</v>
      </c>
      <c r="E1129" s="67" t="s">
        <v>3451</v>
      </c>
      <c r="F1129" s="68" t="s">
        <v>100</v>
      </c>
      <c r="G1129" s="13" t="s">
        <v>3452</v>
      </c>
      <c r="H1129" s="69" t="s">
        <v>98</v>
      </c>
      <c r="I1129" s="51">
        <v>19440</v>
      </c>
      <c r="J1129" s="128">
        <f>IF(H1129="ครูผู้ช่วย",VLOOKUP(I1129,[1]แผ่น1!$C$17:$E$18,3,TRUE),IF(H1129="คศ.1",VLOOKUP(I1129,[1]แผ่น1!$C$14:$E$15,3,TRUE),IF(H1129="คศ.2",VLOOKUP(I1129,[1]แผ่น1!$C$11:$E$12,3,TRUE),IF(H1129="คศ.3",VLOOKUP(I1129,[1]แผ่น1!$C$8:$E$9,3,TRUE),IF(H1129="คศ.4",VLOOKUP(I1129,[1]แผ่น1!$C$5:$E$6,3,TRUE),IF(H1129="คศ.5",VLOOKUP(I1129,[1]แผ่น1!$C$2:$E$3,3,TRUE),IF(H1129="คศ.2(1)",VLOOKUP(I1129,[1]แผ่น1!$C$14:$E$15,3,TRUE),IF(H1129="คศ.3(2)",VLOOKUP(I1129,[1]แผ่น1!$C$11:$E$12,3,TRUE),IF(H1129="คศ.4(3)",VLOOKUP(I1129,[1]แผ่น1!$C$8:$E$9,3,TRUE),IF(H1129="คศ.5(4)",VLOOKUP(I1129,[1]แผ่น1!$C$5:$E$6,3,TRUE),0))))))))))</f>
        <v>22780</v>
      </c>
      <c r="L1129" s="91">
        <f t="shared" si="95"/>
        <v>0</v>
      </c>
      <c r="M1129" s="92">
        <f t="shared" si="96"/>
        <v>0</v>
      </c>
      <c r="N1129" s="90">
        <f t="shared" si="97"/>
        <v>19440</v>
      </c>
      <c r="O1129" s="93">
        <v>41620</v>
      </c>
      <c r="P1129" s="89">
        <f t="shared" si="98"/>
        <v>19440</v>
      </c>
      <c r="Q1129" s="89">
        <f t="shared" si="99"/>
        <v>0</v>
      </c>
      <c r="R1129" s="315"/>
      <c r="S1129" s="316"/>
      <c r="T1129" s="70">
        <v>9</v>
      </c>
      <c r="U1129" s="318"/>
    </row>
    <row r="1130" spans="1:21">
      <c r="A1130" s="317">
        <v>1120</v>
      </c>
      <c r="B1130" s="68" t="s">
        <v>3393</v>
      </c>
      <c r="C1130" s="65" t="s">
        <v>19</v>
      </c>
      <c r="D1130" s="66" t="s">
        <v>3453</v>
      </c>
      <c r="E1130" s="67" t="s">
        <v>478</v>
      </c>
      <c r="F1130" s="68" t="s">
        <v>100</v>
      </c>
      <c r="G1130" s="13" t="s">
        <v>3454</v>
      </c>
      <c r="H1130" s="69" t="s">
        <v>18</v>
      </c>
      <c r="I1130" s="51">
        <v>40440</v>
      </c>
      <c r="J1130" s="128">
        <f>IF(H1130="ครูผู้ช่วย",VLOOKUP(I1130,[1]แผ่น1!$C$17:$E$18,3,TRUE),IF(H1130="คศ.1",VLOOKUP(I1130,[1]แผ่น1!$C$14:$E$15,3,TRUE),IF(H1130="คศ.2",VLOOKUP(I1130,[1]แผ่น1!$C$11:$E$12,3,TRUE),IF(H1130="คศ.3",VLOOKUP(I1130,[1]แผ่น1!$C$8:$E$9,3,TRUE),IF(H1130="คศ.4",VLOOKUP(I1130,[1]แผ่น1!$C$5:$E$6,3,TRUE),IF(H1130="คศ.5",VLOOKUP(I1130,[1]แผ่น1!$C$2:$E$3,3,TRUE),IF(H1130="คศ.2(1)",VLOOKUP(I1130,[1]แผ่น1!$C$14:$E$15,3,TRUE),IF(H1130="คศ.3(2)",VLOOKUP(I1130,[1]แผ่น1!$C$11:$E$12,3,TRUE),IF(H1130="คศ.4(3)",VLOOKUP(I1130,[1]แผ่น1!$C$8:$E$9,3,TRUE),IF(H1130="คศ.5(4)",VLOOKUP(I1130,[1]แผ่น1!$C$5:$E$6,3,TRUE),0))))))))))</f>
        <v>49330</v>
      </c>
      <c r="L1130" s="91">
        <f t="shared" si="95"/>
        <v>0</v>
      </c>
      <c r="M1130" s="92">
        <f t="shared" si="96"/>
        <v>0</v>
      </c>
      <c r="N1130" s="90">
        <f t="shared" si="97"/>
        <v>40440</v>
      </c>
      <c r="O1130" s="93">
        <v>69040</v>
      </c>
      <c r="P1130" s="89">
        <f t="shared" si="98"/>
        <v>40440</v>
      </c>
      <c r="Q1130" s="89">
        <f t="shared" si="99"/>
        <v>0</v>
      </c>
      <c r="R1130" s="315"/>
      <c r="S1130" s="316"/>
      <c r="T1130" s="70">
        <v>9</v>
      </c>
      <c r="U1130" s="318"/>
    </row>
    <row r="1131" spans="1:21">
      <c r="A1131" s="317">
        <v>1121</v>
      </c>
      <c r="B1131" s="68" t="s">
        <v>3393</v>
      </c>
      <c r="C1131" s="65" t="s">
        <v>12</v>
      </c>
      <c r="D1131" s="66" t="s">
        <v>3455</v>
      </c>
      <c r="E1131" s="67" t="s">
        <v>3456</v>
      </c>
      <c r="F1131" s="68" t="s">
        <v>100</v>
      </c>
      <c r="G1131" s="13" t="s">
        <v>3457</v>
      </c>
      <c r="H1131" s="69" t="s">
        <v>18</v>
      </c>
      <c r="I1131" s="51">
        <v>55580</v>
      </c>
      <c r="J1131" s="128">
        <f>IF(H1131="ครูผู้ช่วย",VLOOKUP(I1131,[1]แผ่น1!$C$17:$E$18,3,TRUE),IF(H1131="คศ.1",VLOOKUP(I1131,[1]แผ่น1!$C$14:$E$15,3,TRUE),IF(H1131="คศ.2",VLOOKUP(I1131,[1]แผ่น1!$C$11:$E$12,3,TRUE),IF(H1131="คศ.3",VLOOKUP(I1131,[1]แผ่น1!$C$8:$E$9,3,TRUE),IF(H1131="คศ.4",VLOOKUP(I1131,[1]แผ่น1!$C$5:$E$6,3,TRUE),IF(H1131="คศ.5",VLOOKUP(I1131,[1]แผ่น1!$C$2:$E$3,3,TRUE),IF(H1131="คศ.2(1)",VLOOKUP(I1131,[1]แผ่น1!$C$14:$E$15,3,TRUE),IF(H1131="คศ.3(2)",VLOOKUP(I1131,[1]แผ่น1!$C$11:$E$12,3,TRUE),IF(H1131="คศ.4(3)",VLOOKUP(I1131,[1]แผ่น1!$C$8:$E$9,3,TRUE),IF(H1131="คศ.5(4)",VLOOKUP(I1131,[1]แผ่น1!$C$5:$E$6,3,TRUE),0))))))))))</f>
        <v>49330</v>
      </c>
      <c r="L1131" s="91">
        <f t="shared" si="95"/>
        <v>0</v>
      </c>
      <c r="M1131" s="92">
        <f t="shared" si="96"/>
        <v>0</v>
      </c>
      <c r="N1131" s="90">
        <f t="shared" si="97"/>
        <v>55580</v>
      </c>
      <c r="O1131" s="93">
        <v>69040</v>
      </c>
      <c r="P1131" s="89">
        <f t="shared" si="98"/>
        <v>55580</v>
      </c>
      <c r="Q1131" s="89">
        <f t="shared" si="99"/>
        <v>0</v>
      </c>
      <c r="R1131" s="315"/>
      <c r="S1131" s="316"/>
      <c r="T1131" s="70">
        <v>9</v>
      </c>
      <c r="U1131" s="318"/>
    </row>
    <row r="1132" spans="1:21">
      <c r="A1132" s="317">
        <v>1122</v>
      </c>
      <c r="B1132" s="68" t="s">
        <v>3393</v>
      </c>
      <c r="C1132" s="65" t="s">
        <v>12</v>
      </c>
      <c r="D1132" s="66" t="s">
        <v>3458</v>
      </c>
      <c r="E1132" s="67" t="s">
        <v>3402</v>
      </c>
      <c r="F1132" s="68" t="s">
        <v>100</v>
      </c>
      <c r="G1132" s="13" t="s">
        <v>3459</v>
      </c>
      <c r="H1132" s="69" t="s">
        <v>18</v>
      </c>
      <c r="I1132" s="51">
        <v>52020</v>
      </c>
      <c r="J1132" s="128">
        <f>IF(H1132="ครูผู้ช่วย",VLOOKUP(I1132,[1]แผ่น1!$C$17:$E$18,3,TRUE),IF(H1132="คศ.1",VLOOKUP(I1132,[1]แผ่น1!$C$14:$E$15,3,TRUE),IF(H1132="คศ.2",VLOOKUP(I1132,[1]แผ่น1!$C$11:$E$12,3,TRUE),IF(H1132="คศ.3",VLOOKUP(I1132,[1]แผ่น1!$C$8:$E$9,3,TRUE),IF(H1132="คศ.4",VLOOKUP(I1132,[1]แผ่น1!$C$5:$E$6,3,TRUE),IF(H1132="คศ.5",VLOOKUP(I1132,[1]แผ่น1!$C$2:$E$3,3,TRUE),IF(H1132="คศ.2(1)",VLOOKUP(I1132,[1]แผ่น1!$C$14:$E$15,3,TRUE),IF(H1132="คศ.3(2)",VLOOKUP(I1132,[1]แผ่น1!$C$11:$E$12,3,TRUE),IF(H1132="คศ.4(3)",VLOOKUP(I1132,[1]แผ่น1!$C$8:$E$9,3,TRUE),IF(H1132="คศ.5(4)",VLOOKUP(I1132,[1]แผ่น1!$C$5:$E$6,3,TRUE),0))))))))))</f>
        <v>49330</v>
      </c>
      <c r="L1132" s="91">
        <f t="shared" si="95"/>
        <v>0</v>
      </c>
      <c r="M1132" s="92">
        <f t="shared" si="96"/>
        <v>0</v>
      </c>
      <c r="N1132" s="90">
        <f t="shared" si="97"/>
        <v>52020</v>
      </c>
      <c r="O1132" s="93">
        <v>69040</v>
      </c>
      <c r="P1132" s="89">
        <f t="shared" si="98"/>
        <v>52020</v>
      </c>
      <c r="Q1132" s="89">
        <f t="shared" si="99"/>
        <v>0</v>
      </c>
      <c r="R1132" s="315"/>
      <c r="S1132" s="316"/>
      <c r="T1132" s="70">
        <v>9</v>
      </c>
      <c r="U1132" s="318"/>
    </row>
    <row r="1133" spans="1:21">
      <c r="A1133" s="317">
        <v>1123</v>
      </c>
      <c r="B1133" s="68" t="s">
        <v>3462</v>
      </c>
      <c r="C1133" s="65" t="s">
        <v>23</v>
      </c>
      <c r="D1133" s="66" t="s">
        <v>1351</v>
      </c>
      <c r="E1133" s="67" t="s">
        <v>3464</v>
      </c>
      <c r="F1133" s="68" t="s">
        <v>100</v>
      </c>
      <c r="G1133" s="13" t="s">
        <v>3465</v>
      </c>
      <c r="H1133" s="69" t="s">
        <v>18</v>
      </c>
      <c r="I1133" s="51">
        <v>47320</v>
      </c>
      <c r="J1133" s="128">
        <f>IF(H1133="ครูผู้ช่วย",VLOOKUP(I1133,[1]แผ่น1!$C$17:$E$18,3,TRUE),IF(H1133="คศ.1",VLOOKUP(I1133,[1]แผ่น1!$C$14:$E$15,3,TRUE),IF(H1133="คศ.2",VLOOKUP(I1133,[1]แผ่น1!$C$11:$E$12,3,TRUE),IF(H1133="คศ.3",VLOOKUP(I1133,[1]แผ่น1!$C$8:$E$9,3,TRUE),IF(H1133="คศ.4",VLOOKUP(I1133,[1]แผ่น1!$C$5:$E$6,3,TRUE),IF(H1133="คศ.5",VLOOKUP(I1133,[1]แผ่น1!$C$2:$E$3,3,TRUE),IF(H1133="คศ.2(1)",VLOOKUP(I1133,[1]แผ่น1!$C$14:$E$15,3,TRUE),IF(H1133="คศ.3(2)",VLOOKUP(I1133,[1]แผ่น1!$C$11:$E$12,3,TRUE),IF(H1133="คศ.4(3)",VLOOKUP(I1133,[1]แผ่น1!$C$8:$E$9,3,TRUE),IF(H1133="คศ.5(4)",VLOOKUP(I1133,[1]แผ่น1!$C$5:$E$6,3,TRUE),0))))))))))</f>
        <v>49330</v>
      </c>
      <c r="L1133" s="91">
        <f t="shared" si="95"/>
        <v>0</v>
      </c>
      <c r="M1133" s="92">
        <f t="shared" si="96"/>
        <v>0</v>
      </c>
      <c r="N1133" s="90">
        <f t="shared" si="97"/>
        <v>47320</v>
      </c>
      <c r="O1133" s="93">
        <v>69040</v>
      </c>
      <c r="P1133" s="89">
        <f t="shared" si="98"/>
        <v>47320</v>
      </c>
      <c r="Q1133" s="89">
        <f t="shared" si="99"/>
        <v>0</v>
      </c>
      <c r="R1133" s="315"/>
      <c r="S1133" s="316"/>
      <c r="T1133" s="70">
        <v>9</v>
      </c>
      <c r="U1133" s="318"/>
    </row>
    <row r="1134" spans="1:21">
      <c r="A1134" s="317">
        <v>1124</v>
      </c>
      <c r="B1134" s="68" t="s">
        <v>3462</v>
      </c>
      <c r="C1134" s="65" t="s">
        <v>19</v>
      </c>
      <c r="D1134" s="66" t="s">
        <v>3466</v>
      </c>
      <c r="E1134" s="67" t="s">
        <v>3467</v>
      </c>
      <c r="F1134" s="68" t="s">
        <v>124</v>
      </c>
      <c r="G1134" s="13" t="s">
        <v>3468</v>
      </c>
      <c r="H1134" s="69" t="s">
        <v>124</v>
      </c>
      <c r="I1134" s="51">
        <v>16150</v>
      </c>
      <c r="J1134" s="128">
        <f>IF(H1134="ครูผู้ช่วย",VLOOKUP(I1134,[1]แผ่น1!$C$17:$E$18,3,TRUE),IF(H1134="คศ.1",VLOOKUP(I1134,[1]แผ่น1!$C$14:$E$15,3,TRUE),IF(H1134="คศ.2",VLOOKUP(I1134,[1]แผ่น1!$C$11:$E$12,3,TRUE),IF(H1134="คศ.3",VLOOKUP(I1134,[1]แผ่น1!$C$8:$E$9,3,TRUE),IF(H1134="คศ.4",VLOOKUP(I1134,[1]แผ่น1!$C$5:$E$6,3,TRUE),IF(H1134="คศ.5",VLOOKUP(I1134,[1]แผ่น1!$C$2:$E$3,3,TRUE),IF(H1134="คศ.2(1)",VLOOKUP(I1134,[1]แผ่น1!$C$14:$E$15,3,TRUE),IF(H1134="คศ.3(2)",VLOOKUP(I1134,[1]แผ่น1!$C$11:$E$12,3,TRUE),IF(H1134="คศ.4(3)",VLOOKUP(I1134,[1]แผ่น1!$C$8:$E$9,3,TRUE),IF(H1134="คศ.5(4)",VLOOKUP(I1134,[1]แผ่น1!$C$5:$E$6,3,TRUE),0))))))))))</f>
        <v>17480</v>
      </c>
      <c r="L1134" s="91">
        <f t="shared" si="95"/>
        <v>0</v>
      </c>
      <c r="M1134" s="92">
        <f t="shared" si="96"/>
        <v>0</v>
      </c>
      <c r="N1134" s="90">
        <f t="shared" si="97"/>
        <v>16150</v>
      </c>
      <c r="O1134" s="93">
        <v>24750</v>
      </c>
      <c r="P1134" s="89">
        <f t="shared" si="98"/>
        <v>16150</v>
      </c>
      <c r="Q1134" s="89">
        <f t="shared" si="99"/>
        <v>0</v>
      </c>
      <c r="R1134" s="315"/>
      <c r="S1134" s="316"/>
      <c r="T1134" s="70">
        <v>9</v>
      </c>
      <c r="U1134" s="318"/>
    </row>
    <row r="1135" spans="1:21">
      <c r="A1135" s="317">
        <v>1125</v>
      </c>
      <c r="B1135" s="68" t="s">
        <v>3462</v>
      </c>
      <c r="C1135" s="65" t="s">
        <v>19</v>
      </c>
      <c r="D1135" s="66" t="s">
        <v>1257</v>
      </c>
      <c r="E1135" s="67" t="s">
        <v>3469</v>
      </c>
      <c r="F1135" s="68" t="s">
        <v>100</v>
      </c>
      <c r="G1135" s="13" t="s">
        <v>3470</v>
      </c>
      <c r="H1135" s="69" t="s">
        <v>18</v>
      </c>
      <c r="I1135" s="51">
        <v>31110</v>
      </c>
      <c r="J1135" s="128">
        <f>IF(H1135="ครูผู้ช่วย",VLOOKUP(I1135,[1]แผ่น1!$C$17:$E$18,3,TRUE),IF(H1135="คศ.1",VLOOKUP(I1135,[1]แผ่น1!$C$14:$E$15,3,TRUE),IF(H1135="คศ.2",VLOOKUP(I1135,[1]แผ่น1!$C$11:$E$12,3,TRUE),IF(H1135="คศ.3",VLOOKUP(I1135,[1]แผ่น1!$C$8:$E$9,3,TRUE),IF(H1135="คศ.4",VLOOKUP(I1135,[1]แผ่น1!$C$5:$E$6,3,TRUE),IF(H1135="คศ.5",VLOOKUP(I1135,[1]แผ่น1!$C$2:$E$3,3,TRUE),IF(H1135="คศ.2(1)",VLOOKUP(I1135,[1]แผ่น1!$C$14:$E$15,3,TRUE),IF(H1135="คศ.3(2)",VLOOKUP(I1135,[1]แผ่น1!$C$11:$E$12,3,TRUE),IF(H1135="คศ.4(3)",VLOOKUP(I1135,[1]แผ่น1!$C$8:$E$9,3,TRUE),IF(H1135="คศ.5(4)",VLOOKUP(I1135,[1]แผ่น1!$C$5:$E$6,3,TRUE),0))))))))))</f>
        <v>37200</v>
      </c>
      <c r="L1135" s="91">
        <f t="shared" si="95"/>
        <v>0</v>
      </c>
      <c r="M1135" s="92">
        <f t="shared" si="96"/>
        <v>0</v>
      </c>
      <c r="N1135" s="90">
        <f t="shared" si="97"/>
        <v>31110</v>
      </c>
      <c r="O1135" s="93">
        <v>69040</v>
      </c>
      <c r="P1135" s="89">
        <f t="shared" si="98"/>
        <v>31110</v>
      </c>
      <c r="Q1135" s="89">
        <f t="shared" si="99"/>
        <v>0</v>
      </c>
      <c r="R1135" s="315"/>
      <c r="S1135" s="316"/>
      <c r="T1135" s="70">
        <v>9</v>
      </c>
      <c r="U1135" s="318"/>
    </row>
    <row r="1136" spans="1:21">
      <c r="A1136" s="317">
        <v>1126</v>
      </c>
      <c r="B1136" s="68" t="s">
        <v>3462</v>
      </c>
      <c r="C1136" s="65" t="s">
        <v>23</v>
      </c>
      <c r="D1136" s="66" t="s">
        <v>686</v>
      </c>
      <c r="E1136" s="67" t="s">
        <v>3471</v>
      </c>
      <c r="F1136" s="68" t="s">
        <v>100</v>
      </c>
      <c r="G1136" s="13" t="s">
        <v>3472</v>
      </c>
      <c r="H1136" s="69" t="s">
        <v>18</v>
      </c>
      <c r="I1136" s="51">
        <v>37300</v>
      </c>
      <c r="J1136" s="128">
        <f>IF(H1136="ครูผู้ช่วย",VLOOKUP(I1136,[1]แผ่น1!$C$17:$E$18,3,TRUE),IF(H1136="คศ.1",VLOOKUP(I1136,[1]แผ่น1!$C$14:$E$15,3,TRUE),IF(H1136="คศ.2",VLOOKUP(I1136,[1]แผ่น1!$C$11:$E$12,3,TRUE),IF(H1136="คศ.3",VLOOKUP(I1136,[1]แผ่น1!$C$8:$E$9,3,TRUE),IF(H1136="คศ.4",VLOOKUP(I1136,[1]แผ่น1!$C$5:$E$6,3,TRUE),IF(H1136="คศ.5",VLOOKUP(I1136,[1]แผ่น1!$C$2:$E$3,3,TRUE),IF(H1136="คศ.2(1)",VLOOKUP(I1136,[1]แผ่น1!$C$14:$E$15,3,TRUE),IF(H1136="คศ.3(2)",VLOOKUP(I1136,[1]แผ่น1!$C$11:$E$12,3,TRUE),IF(H1136="คศ.4(3)",VLOOKUP(I1136,[1]แผ่น1!$C$8:$E$9,3,TRUE),IF(H1136="คศ.5(4)",VLOOKUP(I1136,[1]แผ่น1!$C$5:$E$6,3,TRUE),0))))))))))</f>
        <v>37200</v>
      </c>
      <c r="L1136" s="91">
        <f t="shared" si="95"/>
        <v>0</v>
      </c>
      <c r="M1136" s="92">
        <f t="shared" si="96"/>
        <v>0</v>
      </c>
      <c r="N1136" s="90">
        <f t="shared" si="97"/>
        <v>37300</v>
      </c>
      <c r="O1136" s="93">
        <v>69040</v>
      </c>
      <c r="P1136" s="89">
        <f t="shared" si="98"/>
        <v>37300</v>
      </c>
      <c r="Q1136" s="89">
        <f t="shared" si="99"/>
        <v>0</v>
      </c>
      <c r="R1136" s="315"/>
      <c r="S1136" s="316"/>
      <c r="T1136" s="70">
        <v>9</v>
      </c>
      <c r="U1136" s="318"/>
    </row>
    <row r="1137" spans="1:21">
      <c r="A1137" s="317">
        <v>1127</v>
      </c>
      <c r="B1137" s="68" t="s">
        <v>3462</v>
      </c>
      <c r="C1137" s="65" t="s">
        <v>12</v>
      </c>
      <c r="D1137" s="66" t="s">
        <v>3473</v>
      </c>
      <c r="E1137" s="67" t="s">
        <v>3471</v>
      </c>
      <c r="F1137" s="68" t="s">
        <v>100</v>
      </c>
      <c r="G1137" s="13" t="s">
        <v>3474</v>
      </c>
      <c r="H1137" s="69" t="s">
        <v>18</v>
      </c>
      <c r="I1137" s="51">
        <v>35990</v>
      </c>
      <c r="J1137" s="128">
        <f>IF(H1137="ครูผู้ช่วย",VLOOKUP(I1137,[1]แผ่น1!$C$17:$E$18,3,TRUE),IF(H1137="คศ.1",VLOOKUP(I1137,[1]แผ่น1!$C$14:$E$15,3,TRUE),IF(H1137="คศ.2",VLOOKUP(I1137,[1]แผ่น1!$C$11:$E$12,3,TRUE),IF(H1137="คศ.3",VLOOKUP(I1137,[1]แผ่น1!$C$8:$E$9,3,TRUE),IF(H1137="คศ.4",VLOOKUP(I1137,[1]แผ่น1!$C$5:$E$6,3,TRUE),IF(H1137="คศ.5",VLOOKUP(I1137,[1]แผ่น1!$C$2:$E$3,3,TRUE),IF(H1137="คศ.2(1)",VLOOKUP(I1137,[1]แผ่น1!$C$14:$E$15,3,TRUE),IF(H1137="คศ.3(2)",VLOOKUP(I1137,[1]แผ่น1!$C$11:$E$12,3,TRUE),IF(H1137="คศ.4(3)",VLOOKUP(I1137,[1]แผ่น1!$C$8:$E$9,3,TRUE),IF(H1137="คศ.5(4)",VLOOKUP(I1137,[1]แผ่น1!$C$5:$E$6,3,TRUE),0))))))))))</f>
        <v>37200</v>
      </c>
      <c r="L1137" s="91">
        <f t="shared" si="95"/>
        <v>0</v>
      </c>
      <c r="M1137" s="92">
        <f t="shared" si="96"/>
        <v>0</v>
      </c>
      <c r="N1137" s="90">
        <f t="shared" si="97"/>
        <v>35990</v>
      </c>
      <c r="O1137" s="93">
        <v>69040</v>
      </c>
      <c r="P1137" s="89">
        <f t="shared" si="98"/>
        <v>35990</v>
      </c>
      <c r="Q1137" s="89">
        <f t="shared" si="99"/>
        <v>0</v>
      </c>
      <c r="R1137" s="315"/>
      <c r="S1137" s="316"/>
      <c r="T1137" s="70">
        <v>9</v>
      </c>
      <c r="U1137" s="318"/>
    </row>
    <row r="1138" spans="1:21">
      <c r="A1138" s="317">
        <v>1128</v>
      </c>
      <c r="B1138" s="68" t="s">
        <v>3462</v>
      </c>
      <c r="C1138" s="65" t="s">
        <v>23</v>
      </c>
      <c r="D1138" s="66" t="s">
        <v>3475</v>
      </c>
      <c r="E1138" s="67" t="s">
        <v>3476</v>
      </c>
      <c r="F1138" s="68" t="s">
        <v>100</v>
      </c>
      <c r="G1138" s="13" t="s">
        <v>3477</v>
      </c>
      <c r="H1138" s="69" t="s">
        <v>18</v>
      </c>
      <c r="I1138" s="51">
        <v>47780</v>
      </c>
      <c r="J1138" s="128">
        <f>IF(H1138="ครูผู้ช่วย",VLOOKUP(I1138,[1]แผ่น1!$C$17:$E$18,3,TRUE),IF(H1138="คศ.1",VLOOKUP(I1138,[1]แผ่น1!$C$14:$E$15,3,TRUE),IF(H1138="คศ.2",VLOOKUP(I1138,[1]แผ่น1!$C$11:$E$12,3,TRUE),IF(H1138="คศ.3",VLOOKUP(I1138,[1]แผ่น1!$C$8:$E$9,3,TRUE),IF(H1138="คศ.4",VLOOKUP(I1138,[1]แผ่น1!$C$5:$E$6,3,TRUE),IF(H1138="คศ.5",VLOOKUP(I1138,[1]แผ่น1!$C$2:$E$3,3,TRUE),IF(H1138="คศ.2(1)",VLOOKUP(I1138,[1]แผ่น1!$C$14:$E$15,3,TRUE),IF(H1138="คศ.3(2)",VLOOKUP(I1138,[1]แผ่น1!$C$11:$E$12,3,TRUE),IF(H1138="คศ.4(3)",VLOOKUP(I1138,[1]แผ่น1!$C$8:$E$9,3,TRUE),IF(H1138="คศ.5(4)",VLOOKUP(I1138,[1]แผ่น1!$C$5:$E$6,3,TRUE),0))))))))))</f>
        <v>49330</v>
      </c>
      <c r="L1138" s="91">
        <f t="shared" si="95"/>
        <v>0</v>
      </c>
      <c r="M1138" s="92">
        <f t="shared" si="96"/>
        <v>0</v>
      </c>
      <c r="N1138" s="90">
        <f t="shared" si="97"/>
        <v>47780</v>
      </c>
      <c r="O1138" s="93">
        <v>69040</v>
      </c>
      <c r="P1138" s="89">
        <f t="shared" si="98"/>
        <v>47780</v>
      </c>
      <c r="Q1138" s="89">
        <f t="shared" si="99"/>
        <v>0</v>
      </c>
      <c r="R1138" s="315"/>
      <c r="S1138" s="316"/>
      <c r="T1138" s="70">
        <v>9</v>
      </c>
      <c r="U1138" s="318"/>
    </row>
    <row r="1139" spans="1:21">
      <c r="A1139" s="317">
        <v>1129</v>
      </c>
      <c r="B1139" s="68" t="s">
        <v>3462</v>
      </c>
      <c r="C1139" s="65" t="s">
        <v>12</v>
      </c>
      <c r="D1139" s="66" t="s">
        <v>1079</v>
      </c>
      <c r="E1139" s="67" t="s">
        <v>3478</v>
      </c>
      <c r="F1139" s="68" t="s">
        <v>100</v>
      </c>
      <c r="G1139" s="13" t="s">
        <v>3479</v>
      </c>
      <c r="H1139" s="69" t="s">
        <v>18</v>
      </c>
      <c r="I1139" s="51">
        <v>69040</v>
      </c>
      <c r="J1139" s="128">
        <f>IF(H1139="ครูผู้ช่วย",VLOOKUP(I1139,[1]แผ่น1!$C$17:$E$18,3,TRUE),IF(H1139="คศ.1",VLOOKUP(I1139,[1]แผ่น1!$C$14:$E$15,3,TRUE),IF(H1139="คศ.2",VLOOKUP(I1139,[1]แผ่น1!$C$11:$E$12,3,TRUE),IF(H1139="คศ.3",VLOOKUP(I1139,[1]แผ่น1!$C$8:$E$9,3,TRUE),IF(H1139="คศ.4",VLOOKUP(I1139,[1]แผ่น1!$C$5:$E$6,3,TRUE),IF(H1139="คศ.5",VLOOKUP(I1139,[1]แผ่น1!$C$2:$E$3,3,TRUE),IF(H1139="คศ.2(1)",VLOOKUP(I1139,[1]แผ่น1!$C$14:$E$15,3,TRUE),IF(H1139="คศ.3(2)",VLOOKUP(I1139,[1]แผ่น1!$C$11:$E$12,3,TRUE),IF(H1139="คศ.4(3)",VLOOKUP(I1139,[1]แผ่น1!$C$8:$E$9,3,TRUE),IF(H1139="คศ.5(4)",VLOOKUP(I1139,[1]แผ่น1!$C$5:$E$6,3,TRUE),0))))))))))</f>
        <v>49330</v>
      </c>
      <c r="L1139" s="91">
        <f t="shared" si="95"/>
        <v>0</v>
      </c>
      <c r="M1139" s="92">
        <f t="shared" si="96"/>
        <v>0</v>
      </c>
      <c r="N1139" s="90">
        <f t="shared" si="97"/>
        <v>69040</v>
      </c>
      <c r="O1139" s="93">
        <v>69040</v>
      </c>
      <c r="P1139" s="89">
        <f t="shared" si="98"/>
        <v>69040</v>
      </c>
      <c r="Q1139" s="89">
        <f t="shared" si="99"/>
        <v>0</v>
      </c>
      <c r="R1139" s="315"/>
      <c r="S1139" s="316"/>
      <c r="T1139" s="70">
        <v>9</v>
      </c>
      <c r="U1139" s="318"/>
    </row>
    <row r="1140" spans="1:21">
      <c r="A1140" s="317">
        <v>1130</v>
      </c>
      <c r="B1140" s="68" t="s">
        <v>3462</v>
      </c>
      <c r="C1140" s="65" t="s">
        <v>12</v>
      </c>
      <c r="D1140" s="66" t="s">
        <v>3480</v>
      </c>
      <c r="E1140" s="67" t="s">
        <v>3476</v>
      </c>
      <c r="F1140" s="68" t="s">
        <v>100</v>
      </c>
      <c r="G1140" s="13" t="s">
        <v>3481</v>
      </c>
      <c r="H1140" s="69" t="s">
        <v>18</v>
      </c>
      <c r="I1140" s="51">
        <v>54840</v>
      </c>
      <c r="J1140" s="128">
        <f>IF(H1140="ครูผู้ช่วย",VLOOKUP(I1140,[1]แผ่น1!$C$17:$E$18,3,TRUE),IF(H1140="คศ.1",VLOOKUP(I1140,[1]แผ่น1!$C$14:$E$15,3,TRUE),IF(H1140="คศ.2",VLOOKUP(I1140,[1]แผ่น1!$C$11:$E$12,3,TRUE),IF(H1140="คศ.3",VLOOKUP(I1140,[1]แผ่น1!$C$8:$E$9,3,TRUE),IF(H1140="คศ.4",VLOOKUP(I1140,[1]แผ่น1!$C$5:$E$6,3,TRUE),IF(H1140="คศ.5",VLOOKUP(I1140,[1]แผ่น1!$C$2:$E$3,3,TRUE),IF(H1140="คศ.2(1)",VLOOKUP(I1140,[1]แผ่น1!$C$14:$E$15,3,TRUE),IF(H1140="คศ.3(2)",VLOOKUP(I1140,[1]แผ่น1!$C$11:$E$12,3,TRUE),IF(H1140="คศ.4(3)",VLOOKUP(I1140,[1]แผ่น1!$C$8:$E$9,3,TRUE),IF(H1140="คศ.5(4)",VLOOKUP(I1140,[1]แผ่น1!$C$5:$E$6,3,TRUE),0))))))))))</f>
        <v>49330</v>
      </c>
      <c r="L1140" s="91">
        <f t="shared" si="95"/>
        <v>0</v>
      </c>
      <c r="M1140" s="92">
        <f t="shared" si="96"/>
        <v>0</v>
      </c>
      <c r="N1140" s="90">
        <f t="shared" si="97"/>
        <v>54840</v>
      </c>
      <c r="O1140" s="93">
        <v>69040</v>
      </c>
      <c r="P1140" s="89">
        <f t="shared" si="98"/>
        <v>54840</v>
      </c>
      <c r="Q1140" s="89">
        <f t="shared" si="99"/>
        <v>0</v>
      </c>
      <c r="R1140" s="315"/>
      <c r="S1140" s="316"/>
      <c r="T1140" s="70">
        <v>9</v>
      </c>
      <c r="U1140" s="318"/>
    </row>
    <row r="1141" spans="1:21">
      <c r="A1141" s="317">
        <v>1131</v>
      </c>
      <c r="B1141" s="68" t="s">
        <v>3462</v>
      </c>
      <c r="C1141" s="65" t="s">
        <v>19</v>
      </c>
      <c r="D1141" s="66" t="s">
        <v>3482</v>
      </c>
      <c r="E1141" s="67" t="s">
        <v>3483</v>
      </c>
      <c r="F1141" s="68" t="s">
        <v>100</v>
      </c>
      <c r="G1141" s="13" t="s">
        <v>3484</v>
      </c>
      <c r="H1141" s="69" t="s">
        <v>18</v>
      </c>
      <c r="I1141" s="51">
        <v>39820</v>
      </c>
      <c r="J1141" s="128">
        <f>IF(H1141="ครูผู้ช่วย",VLOOKUP(I1141,[1]แผ่น1!$C$17:$E$18,3,TRUE),IF(H1141="คศ.1",VLOOKUP(I1141,[1]แผ่น1!$C$14:$E$15,3,TRUE),IF(H1141="คศ.2",VLOOKUP(I1141,[1]แผ่น1!$C$11:$E$12,3,TRUE),IF(H1141="คศ.3",VLOOKUP(I1141,[1]แผ่น1!$C$8:$E$9,3,TRUE),IF(H1141="คศ.4",VLOOKUP(I1141,[1]แผ่น1!$C$5:$E$6,3,TRUE),IF(H1141="คศ.5",VLOOKUP(I1141,[1]แผ่น1!$C$2:$E$3,3,TRUE),IF(H1141="คศ.2(1)",VLOOKUP(I1141,[1]แผ่น1!$C$14:$E$15,3,TRUE),IF(H1141="คศ.3(2)",VLOOKUP(I1141,[1]แผ่น1!$C$11:$E$12,3,TRUE),IF(H1141="คศ.4(3)",VLOOKUP(I1141,[1]แผ่น1!$C$8:$E$9,3,TRUE),IF(H1141="คศ.5(4)",VLOOKUP(I1141,[1]แผ่น1!$C$5:$E$6,3,TRUE),0))))))))))</f>
        <v>37200</v>
      </c>
      <c r="L1141" s="91">
        <f t="shared" si="95"/>
        <v>0</v>
      </c>
      <c r="M1141" s="92">
        <f t="shared" si="96"/>
        <v>0</v>
      </c>
      <c r="N1141" s="90">
        <f t="shared" si="97"/>
        <v>39820</v>
      </c>
      <c r="O1141" s="93">
        <v>69040</v>
      </c>
      <c r="P1141" s="89">
        <f t="shared" si="98"/>
        <v>39820</v>
      </c>
      <c r="Q1141" s="89">
        <f t="shared" si="99"/>
        <v>0</v>
      </c>
      <c r="R1141" s="315"/>
      <c r="S1141" s="316"/>
      <c r="T1141" s="70">
        <v>9</v>
      </c>
      <c r="U1141" s="318"/>
    </row>
    <row r="1142" spans="1:21">
      <c r="A1142" s="317">
        <v>1132</v>
      </c>
      <c r="B1142" s="68" t="s">
        <v>3462</v>
      </c>
      <c r="C1142" s="65" t="s">
        <v>12</v>
      </c>
      <c r="D1142" s="66" t="s">
        <v>3485</v>
      </c>
      <c r="E1142" s="67" t="s">
        <v>3486</v>
      </c>
      <c r="F1142" s="68" t="s">
        <v>100</v>
      </c>
      <c r="G1142" s="13" t="s">
        <v>3487</v>
      </c>
      <c r="H1142" s="69" t="s">
        <v>98</v>
      </c>
      <c r="I1142" s="51">
        <v>17690</v>
      </c>
      <c r="J1142" s="128">
        <f>IF(H1142="ครูผู้ช่วย",VLOOKUP(I1142,[1]แผ่น1!$C$17:$E$18,3,TRUE),IF(H1142="คศ.1",VLOOKUP(I1142,[1]แผ่น1!$C$14:$E$15,3,TRUE),IF(H1142="คศ.2",VLOOKUP(I1142,[1]แผ่น1!$C$11:$E$12,3,TRUE),IF(H1142="คศ.3",VLOOKUP(I1142,[1]แผ่น1!$C$8:$E$9,3,TRUE),IF(H1142="คศ.4",VLOOKUP(I1142,[1]แผ่น1!$C$5:$E$6,3,TRUE),IF(H1142="คศ.5",VLOOKUP(I1142,[1]แผ่น1!$C$2:$E$3,3,TRUE),IF(H1142="คศ.2(1)",VLOOKUP(I1142,[1]แผ่น1!$C$14:$E$15,3,TRUE),IF(H1142="คศ.3(2)",VLOOKUP(I1142,[1]แผ่น1!$C$11:$E$12,3,TRUE),IF(H1142="คศ.4(3)",VLOOKUP(I1142,[1]แผ่น1!$C$8:$E$9,3,TRUE),IF(H1142="คศ.5(4)",VLOOKUP(I1142,[1]แผ่น1!$C$5:$E$6,3,TRUE),0))))))))))</f>
        <v>22780</v>
      </c>
      <c r="L1142" s="91">
        <f t="shared" si="95"/>
        <v>0</v>
      </c>
      <c r="M1142" s="92">
        <f t="shared" si="96"/>
        <v>0</v>
      </c>
      <c r="N1142" s="90">
        <f t="shared" si="97"/>
        <v>17690</v>
      </c>
      <c r="O1142" s="93">
        <v>41620</v>
      </c>
      <c r="P1142" s="89">
        <f t="shared" si="98"/>
        <v>17690</v>
      </c>
      <c r="Q1142" s="89">
        <f t="shared" si="99"/>
        <v>0</v>
      </c>
      <c r="R1142" s="315"/>
      <c r="S1142" s="316"/>
      <c r="T1142" s="70">
        <v>9</v>
      </c>
      <c r="U1142" s="318"/>
    </row>
    <row r="1143" spans="1:21">
      <c r="A1143" s="317">
        <v>1133</v>
      </c>
      <c r="B1143" s="68" t="s">
        <v>3462</v>
      </c>
      <c r="C1143" s="65" t="s">
        <v>12</v>
      </c>
      <c r="D1143" s="66" t="s">
        <v>3488</v>
      </c>
      <c r="E1143" s="67" t="s">
        <v>3489</v>
      </c>
      <c r="F1143" s="68" t="s">
        <v>100</v>
      </c>
      <c r="G1143" s="13" t="s">
        <v>3490</v>
      </c>
      <c r="H1143" s="69" t="s">
        <v>18</v>
      </c>
      <c r="I1143" s="51">
        <v>57010</v>
      </c>
      <c r="J1143" s="128">
        <f>IF(H1143="ครูผู้ช่วย",VLOOKUP(I1143,[1]แผ่น1!$C$17:$E$18,3,TRUE),IF(H1143="คศ.1",VLOOKUP(I1143,[1]แผ่น1!$C$14:$E$15,3,TRUE),IF(H1143="คศ.2",VLOOKUP(I1143,[1]แผ่น1!$C$11:$E$12,3,TRUE),IF(H1143="คศ.3",VLOOKUP(I1143,[1]แผ่น1!$C$8:$E$9,3,TRUE),IF(H1143="คศ.4",VLOOKUP(I1143,[1]แผ่น1!$C$5:$E$6,3,TRUE),IF(H1143="คศ.5",VLOOKUP(I1143,[1]แผ่น1!$C$2:$E$3,3,TRUE),IF(H1143="คศ.2(1)",VLOOKUP(I1143,[1]แผ่น1!$C$14:$E$15,3,TRUE),IF(H1143="คศ.3(2)",VLOOKUP(I1143,[1]แผ่น1!$C$11:$E$12,3,TRUE),IF(H1143="คศ.4(3)",VLOOKUP(I1143,[1]แผ่น1!$C$8:$E$9,3,TRUE),IF(H1143="คศ.5(4)",VLOOKUP(I1143,[1]แผ่น1!$C$5:$E$6,3,TRUE),0))))))))))</f>
        <v>49330</v>
      </c>
      <c r="L1143" s="91">
        <f t="shared" si="95"/>
        <v>0</v>
      </c>
      <c r="M1143" s="92">
        <f t="shared" si="96"/>
        <v>0</v>
      </c>
      <c r="N1143" s="90">
        <f t="shared" si="97"/>
        <v>57010</v>
      </c>
      <c r="O1143" s="93">
        <v>69040</v>
      </c>
      <c r="P1143" s="89">
        <f t="shared" si="98"/>
        <v>57010</v>
      </c>
      <c r="Q1143" s="89">
        <f t="shared" si="99"/>
        <v>0</v>
      </c>
      <c r="R1143" s="315"/>
      <c r="S1143" s="316"/>
      <c r="T1143" s="70">
        <v>9</v>
      </c>
      <c r="U1143" s="318"/>
    </row>
    <row r="1144" spans="1:21">
      <c r="A1144" s="317">
        <v>1134</v>
      </c>
      <c r="B1144" s="68" t="s">
        <v>3492</v>
      </c>
      <c r="C1144" s="65" t="s">
        <v>23</v>
      </c>
      <c r="D1144" s="66" t="s">
        <v>3494</v>
      </c>
      <c r="E1144" s="67" t="s">
        <v>3495</v>
      </c>
      <c r="F1144" s="68" t="s">
        <v>100</v>
      </c>
      <c r="G1144" s="19">
        <v>1200</v>
      </c>
      <c r="H1144" s="69" t="s">
        <v>98</v>
      </c>
      <c r="I1144" s="51">
        <v>21760</v>
      </c>
      <c r="J1144" s="128">
        <f>IF(H1144="ครูผู้ช่วย",VLOOKUP(I1144,[1]แผ่น1!$C$17:$E$18,3,TRUE),IF(H1144="คศ.1",VLOOKUP(I1144,[1]แผ่น1!$C$14:$E$15,3,TRUE),IF(H1144="คศ.2",VLOOKUP(I1144,[1]แผ่น1!$C$11:$E$12,3,TRUE),IF(H1144="คศ.3",VLOOKUP(I1144,[1]แผ่น1!$C$8:$E$9,3,TRUE),IF(H1144="คศ.4",VLOOKUP(I1144,[1]แผ่น1!$C$5:$E$6,3,TRUE),IF(H1144="คศ.5",VLOOKUP(I1144,[1]แผ่น1!$C$2:$E$3,3,TRUE),IF(H1144="คศ.2(1)",VLOOKUP(I1144,[1]แผ่น1!$C$14:$E$15,3,TRUE),IF(H1144="คศ.3(2)",VLOOKUP(I1144,[1]แผ่น1!$C$11:$E$12,3,TRUE),IF(H1144="คศ.4(3)",VLOOKUP(I1144,[1]แผ่น1!$C$8:$E$9,3,TRUE),IF(H1144="คศ.5(4)",VLOOKUP(I1144,[1]แผ่น1!$C$5:$E$6,3,TRUE),0))))))))))</f>
        <v>22780</v>
      </c>
      <c r="L1144" s="91">
        <f t="shared" si="95"/>
        <v>0</v>
      </c>
      <c r="M1144" s="92">
        <f t="shared" si="96"/>
        <v>0</v>
      </c>
      <c r="N1144" s="90">
        <f t="shared" si="97"/>
        <v>21760</v>
      </c>
      <c r="O1144" s="93">
        <v>41620</v>
      </c>
      <c r="P1144" s="89">
        <f t="shared" si="98"/>
        <v>21760</v>
      </c>
      <c r="Q1144" s="89">
        <f t="shared" si="99"/>
        <v>0</v>
      </c>
      <c r="R1144" s="315"/>
      <c r="S1144" s="316"/>
      <c r="T1144" s="70">
        <v>9</v>
      </c>
      <c r="U1144" s="318"/>
    </row>
    <row r="1145" spans="1:21">
      <c r="A1145" s="317">
        <v>1135</v>
      </c>
      <c r="B1145" s="68" t="s">
        <v>3492</v>
      </c>
      <c r="C1145" s="65" t="s">
        <v>23</v>
      </c>
      <c r="D1145" s="66" t="s">
        <v>3496</v>
      </c>
      <c r="E1145" s="67" t="s">
        <v>3497</v>
      </c>
      <c r="F1145" s="68" t="s">
        <v>100</v>
      </c>
      <c r="G1145" s="13" t="s">
        <v>3498</v>
      </c>
      <c r="H1145" s="69" t="s">
        <v>18</v>
      </c>
      <c r="I1145" s="51">
        <v>46860</v>
      </c>
      <c r="J1145" s="128">
        <f>IF(H1145="ครูผู้ช่วย",VLOOKUP(I1145,[1]แผ่น1!$C$17:$E$18,3,TRUE),IF(H1145="คศ.1",VLOOKUP(I1145,[1]แผ่น1!$C$14:$E$15,3,TRUE),IF(H1145="คศ.2",VLOOKUP(I1145,[1]แผ่น1!$C$11:$E$12,3,TRUE),IF(H1145="คศ.3",VLOOKUP(I1145,[1]แผ่น1!$C$8:$E$9,3,TRUE),IF(H1145="คศ.4",VLOOKUP(I1145,[1]แผ่น1!$C$5:$E$6,3,TRUE),IF(H1145="คศ.5",VLOOKUP(I1145,[1]แผ่น1!$C$2:$E$3,3,TRUE),IF(H1145="คศ.2(1)",VLOOKUP(I1145,[1]แผ่น1!$C$14:$E$15,3,TRUE),IF(H1145="คศ.3(2)",VLOOKUP(I1145,[1]แผ่น1!$C$11:$E$12,3,TRUE),IF(H1145="คศ.4(3)",VLOOKUP(I1145,[1]แผ่น1!$C$8:$E$9,3,TRUE),IF(H1145="คศ.5(4)",VLOOKUP(I1145,[1]แผ่น1!$C$5:$E$6,3,TRUE),0))))))))))</f>
        <v>49330</v>
      </c>
      <c r="L1145" s="91">
        <f t="shared" si="95"/>
        <v>0</v>
      </c>
      <c r="M1145" s="92">
        <f t="shared" si="96"/>
        <v>0</v>
      </c>
      <c r="N1145" s="90">
        <f t="shared" si="97"/>
        <v>46860</v>
      </c>
      <c r="O1145" s="93">
        <v>69040</v>
      </c>
      <c r="P1145" s="89">
        <f t="shared" si="98"/>
        <v>46860</v>
      </c>
      <c r="Q1145" s="89">
        <f t="shared" si="99"/>
        <v>0</v>
      </c>
      <c r="R1145" s="315"/>
      <c r="S1145" s="316"/>
      <c r="T1145" s="70">
        <v>9</v>
      </c>
      <c r="U1145" s="318"/>
    </row>
    <row r="1146" spans="1:21">
      <c r="A1146" s="317">
        <v>1136</v>
      </c>
      <c r="B1146" s="68" t="s">
        <v>3492</v>
      </c>
      <c r="C1146" s="65" t="s">
        <v>19</v>
      </c>
      <c r="D1146" s="66" t="s">
        <v>3499</v>
      </c>
      <c r="E1146" s="67" t="s">
        <v>3500</v>
      </c>
      <c r="F1146" s="68" t="s">
        <v>124</v>
      </c>
      <c r="G1146" s="13" t="s">
        <v>3501</v>
      </c>
      <c r="H1146" s="69" t="s">
        <v>124</v>
      </c>
      <c r="I1146" s="51">
        <v>16680</v>
      </c>
      <c r="J1146" s="128">
        <f>IF(H1146="ครูผู้ช่วย",VLOOKUP(I1146,[1]แผ่น1!$C$17:$E$18,3,TRUE),IF(H1146="คศ.1",VLOOKUP(I1146,[1]แผ่น1!$C$14:$E$15,3,TRUE),IF(H1146="คศ.2",VLOOKUP(I1146,[1]แผ่น1!$C$11:$E$12,3,TRUE),IF(H1146="คศ.3",VLOOKUP(I1146,[1]แผ่น1!$C$8:$E$9,3,TRUE),IF(H1146="คศ.4",VLOOKUP(I1146,[1]แผ่น1!$C$5:$E$6,3,TRUE),IF(H1146="คศ.5",VLOOKUP(I1146,[1]แผ่น1!$C$2:$E$3,3,TRUE),IF(H1146="คศ.2(1)",VLOOKUP(I1146,[1]แผ่น1!$C$14:$E$15,3,TRUE),IF(H1146="คศ.3(2)",VLOOKUP(I1146,[1]แผ่น1!$C$11:$E$12,3,TRUE),IF(H1146="คศ.4(3)",VLOOKUP(I1146,[1]แผ่น1!$C$8:$E$9,3,TRUE),IF(H1146="คศ.5(4)",VLOOKUP(I1146,[1]แผ่น1!$C$5:$E$6,3,TRUE),0))))))))))</f>
        <v>17480</v>
      </c>
      <c r="L1146" s="91">
        <f t="shared" si="95"/>
        <v>0</v>
      </c>
      <c r="M1146" s="92">
        <f t="shared" si="96"/>
        <v>0</v>
      </c>
      <c r="N1146" s="90">
        <f t="shared" si="97"/>
        <v>16680</v>
      </c>
      <c r="O1146" s="93">
        <v>24750</v>
      </c>
      <c r="P1146" s="89">
        <f t="shared" si="98"/>
        <v>16680</v>
      </c>
      <c r="Q1146" s="89">
        <f t="shared" si="99"/>
        <v>0</v>
      </c>
      <c r="R1146" s="315"/>
      <c r="S1146" s="316"/>
      <c r="T1146" s="70">
        <v>9</v>
      </c>
      <c r="U1146" s="318"/>
    </row>
    <row r="1147" spans="1:21">
      <c r="A1147" s="317">
        <v>1137</v>
      </c>
      <c r="B1147" s="68" t="s">
        <v>3503</v>
      </c>
      <c r="C1147" s="65" t="s">
        <v>19</v>
      </c>
      <c r="D1147" s="66" t="s">
        <v>3505</v>
      </c>
      <c r="E1147" s="67" t="s">
        <v>3506</v>
      </c>
      <c r="F1147" s="68" t="s">
        <v>100</v>
      </c>
      <c r="G1147" s="13" t="s">
        <v>3507</v>
      </c>
      <c r="H1147" s="69" t="s">
        <v>18</v>
      </c>
      <c r="I1147" s="51">
        <v>32760</v>
      </c>
      <c r="J1147" s="128">
        <f>IF(H1147="ครูผู้ช่วย",VLOOKUP(I1147,[1]แผ่น1!$C$17:$E$18,3,TRUE),IF(H1147="คศ.1",VLOOKUP(I1147,[1]แผ่น1!$C$14:$E$15,3,TRUE),IF(H1147="คศ.2",VLOOKUP(I1147,[1]แผ่น1!$C$11:$E$12,3,TRUE),IF(H1147="คศ.3",VLOOKUP(I1147,[1]แผ่น1!$C$8:$E$9,3,TRUE),IF(H1147="คศ.4",VLOOKUP(I1147,[1]แผ่น1!$C$5:$E$6,3,TRUE),IF(H1147="คศ.5",VLOOKUP(I1147,[1]แผ่น1!$C$2:$E$3,3,TRUE),IF(H1147="คศ.2(1)",VLOOKUP(I1147,[1]แผ่น1!$C$14:$E$15,3,TRUE),IF(H1147="คศ.3(2)",VLOOKUP(I1147,[1]แผ่น1!$C$11:$E$12,3,TRUE),IF(H1147="คศ.4(3)",VLOOKUP(I1147,[1]แผ่น1!$C$8:$E$9,3,TRUE),IF(H1147="คศ.5(4)",VLOOKUP(I1147,[1]แผ่น1!$C$5:$E$6,3,TRUE),0))))))))))</f>
        <v>37200</v>
      </c>
      <c r="L1147" s="91">
        <f t="shared" si="95"/>
        <v>0</v>
      </c>
      <c r="M1147" s="92">
        <f t="shared" si="96"/>
        <v>0</v>
      </c>
      <c r="N1147" s="90">
        <f t="shared" si="97"/>
        <v>32760</v>
      </c>
      <c r="O1147" s="93">
        <v>69040</v>
      </c>
      <c r="P1147" s="89">
        <f t="shared" si="98"/>
        <v>32760</v>
      </c>
      <c r="Q1147" s="89">
        <f t="shared" si="99"/>
        <v>0</v>
      </c>
      <c r="R1147" s="315"/>
      <c r="S1147" s="316"/>
      <c r="T1147" s="70">
        <v>9</v>
      </c>
      <c r="U1147" s="318"/>
    </row>
    <row r="1148" spans="1:21">
      <c r="A1148" s="317">
        <v>1138</v>
      </c>
      <c r="B1148" s="68" t="s">
        <v>3503</v>
      </c>
      <c r="C1148" s="65" t="s">
        <v>12</v>
      </c>
      <c r="D1148" s="66" t="s">
        <v>3508</v>
      </c>
      <c r="E1148" s="67" t="s">
        <v>3509</v>
      </c>
      <c r="F1148" s="68" t="s">
        <v>100</v>
      </c>
      <c r="G1148" s="13" t="s">
        <v>3510</v>
      </c>
      <c r="H1148" s="69" t="s">
        <v>18</v>
      </c>
      <c r="I1148" s="51">
        <v>34830</v>
      </c>
      <c r="J1148" s="128">
        <f>IF(H1148="ครูผู้ช่วย",VLOOKUP(I1148,[1]แผ่น1!$C$17:$E$18,3,TRUE),IF(H1148="คศ.1",VLOOKUP(I1148,[1]แผ่น1!$C$14:$E$15,3,TRUE),IF(H1148="คศ.2",VLOOKUP(I1148,[1]แผ่น1!$C$11:$E$12,3,TRUE),IF(H1148="คศ.3",VLOOKUP(I1148,[1]แผ่น1!$C$8:$E$9,3,TRUE),IF(H1148="คศ.4",VLOOKUP(I1148,[1]แผ่น1!$C$5:$E$6,3,TRUE),IF(H1148="คศ.5",VLOOKUP(I1148,[1]แผ่น1!$C$2:$E$3,3,TRUE),IF(H1148="คศ.2(1)",VLOOKUP(I1148,[1]แผ่น1!$C$14:$E$15,3,TRUE),IF(H1148="คศ.3(2)",VLOOKUP(I1148,[1]แผ่น1!$C$11:$E$12,3,TRUE),IF(H1148="คศ.4(3)",VLOOKUP(I1148,[1]แผ่น1!$C$8:$E$9,3,TRUE),IF(H1148="คศ.5(4)",VLOOKUP(I1148,[1]แผ่น1!$C$5:$E$6,3,TRUE),0))))))))))</f>
        <v>37200</v>
      </c>
      <c r="L1148" s="91">
        <f t="shared" si="95"/>
        <v>0</v>
      </c>
      <c r="M1148" s="92">
        <f t="shared" si="96"/>
        <v>0</v>
      </c>
      <c r="N1148" s="90">
        <f t="shared" si="97"/>
        <v>34830</v>
      </c>
      <c r="O1148" s="93">
        <v>69040</v>
      </c>
      <c r="P1148" s="89">
        <f t="shared" si="98"/>
        <v>34830</v>
      </c>
      <c r="Q1148" s="89">
        <f t="shared" si="99"/>
        <v>0</v>
      </c>
      <c r="R1148" s="315"/>
      <c r="S1148" s="316"/>
      <c r="T1148" s="70">
        <v>9</v>
      </c>
      <c r="U1148" s="318"/>
    </row>
    <row r="1149" spans="1:21">
      <c r="A1149" s="317">
        <v>1139</v>
      </c>
      <c r="B1149" s="68" t="s">
        <v>3503</v>
      </c>
      <c r="C1149" s="65" t="s">
        <v>23</v>
      </c>
      <c r="D1149" s="66" t="s">
        <v>1638</v>
      </c>
      <c r="E1149" s="67" t="s">
        <v>3511</v>
      </c>
      <c r="F1149" s="68" t="s">
        <v>100</v>
      </c>
      <c r="G1149" s="13" t="s">
        <v>3512</v>
      </c>
      <c r="H1149" s="69" t="s">
        <v>34</v>
      </c>
      <c r="I1149" s="51">
        <v>54490</v>
      </c>
      <c r="J1149" s="128">
        <f>IF(H1149="ครูผู้ช่วย",VLOOKUP(I1149,[1]แผ่น1!$C$17:$E$18,3,TRUE),IF(H1149="คศ.1",VLOOKUP(I1149,[1]แผ่น1!$C$14:$E$15,3,TRUE),IF(H1149="คศ.2",VLOOKUP(I1149,[1]แผ่น1!$C$11:$E$12,3,TRUE),IF(H1149="คศ.3",VLOOKUP(I1149,[1]แผ่น1!$C$8:$E$9,3,TRUE),IF(H1149="คศ.4",VLOOKUP(I1149,[1]แผ่น1!$C$5:$E$6,3,TRUE),IF(H1149="คศ.5",VLOOKUP(I1149,[1]แผ่น1!$C$2:$E$3,3,TRUE),IF(H1149="คศ.2(1)",VLOOKUP(I1149,[1]แผ่น1!$C$14:$E$15,3,TRUE),IF(H1149="คศ.3(2)",VLOOKUP(I1149,[1]แผ่น1!$C$11:$E$12,3,TRUE),IF(H1149="คศ.4(3)",VLOOKUP(I1149,[1]แผ่น1!$C$8:$E$9,3,TRUE),IF(H1149="คศ.5(4)",VLOOKUP(I1149,[1]แผ่น1!$C$5:$E$6,3,TRUE),0))))))))))</f>
        <v>35270</v>
      </c>
      <c r="L1149" s="91">
        <f t="shared" si="95"/>
        <v>0</v>
      </c>
      <c r="M1149" s="92">
        <f t="shared" si="96"/>
        <v>0</v>
      </c>
      <c r="N1149" s="90">
        <f t="shared" si="97"/>
        <v>54490</v>
      </c>
      <c r="O1149" s="93">
        <v>58390</v>
      </c>
      <c r="P1149" s="89">
        <f t="shared" si="98"/>
        <v>54490</v>
      </c>
      <c r="Q1149" s="89">
        <f t="shared" si="99"/>
        <v>0</v>
      </c>
      <c r="R1149" s="315"/>
      <c r="S1149" s="316"/>
      <c r="T1149" s="70">
        <v>9</v>
      </c>
      <c r="U1149" s="318"/>
    </row>
    <row r="1150" spans="1:21">
      <c r="A1150" s="317">
        <v>1140</v>
      </c>
      <c r="B1150" s="68" t="s">
        <v>3503</v>
      </c>
      <c r="C1150" s="65" t="s">
        <v>12</v>
      </c>
      <c r="D1150" s="66" t="s">
        <v>3513</v>
      </c>
      <c r="E1150" s="67" t="s">
        <v>3514</v>
      </c>
      <c r="F1150" s="68" t="s">
        <v>100</v>
      </c>
      <c r="G1150" s="13" t="s">
        <v>3515</v>
      </c>
      <c r="H1150" s="69" t="s">
        <v>18</v>
      </c>
      <c r="I1150" s="51">
        <v>40180</v>
      </c>
      <c r="J1150" s="128">
        <f>IF(H1150="ครูผู้ช่วย",VLOOKUP(I1150,[1]แผ่น1!$C$17:$E$18,3,TRUE),IF(H1150="คศ.1",VLOOKUP(I1150,[1]แผ่น1!$C$14:$E$15,3,TRUE),IF(H1150="คศ.2",VLOOKUP(I1150,[1]แผ่น1!$C$11:$E$12,3,TRUE),IF(H1150="คศ.3",VLOOKUP(I1150,[1]แผ่น1!$C$8:$E$9,3,TRUE),IF(H1150="คศ.4",VLOOKUP(I1150,[1]แผ่น1!$C$5:$E$6,3,TRUE),IF(H1150="คศ.5",VLOOKUP(I1150,[1]แผ่น1!$C$2:$E$3,3,TRUE),IF(H1150="คศ.2(1)",VLOOKUP(I1150,[1]แผ่น1!$C$14:$E$15,3,TRUE),IF(H1150="คศ.3(2)",VLOOKUP(I1150,[1]แผ่น1!$C$11:$E$12,3,TRUE),IF(H1150="คศ.4(3)",VLOOKUP(I1150,[1]แผ่น1!$C$8:$E$9,3,TRUE),IF(H1150="คศ.5(4)",VLOOKUP(I1150,[1]แผ่น1!$C$5:$E$6,3,TRUE),0))))))))))</f>
        <v>37200</v>
      </c>
      <c r="L1150" s="91">
        <f t="shared" si="95"/>
        <v>0</v>
      </c>
      <c r="M1150" s="92">
        <f t="shared" si="96"/>
        <v>0</v>
      </c>
      <c r="N1150" s="90">
        <f t="shared" si="97"/>
        <v>40180</v>
      </c>
      <c r="O1150" s="93">
        <v>69040</v>
      </c>
      <c r="P1150" s="89">
        <f t="shared" si="98"/>
        <v>40180</v>
      </c>
      <c r="Q1150" s="89">
        <f t="shared" si="99"/>
        <v>0</v>
      </c>
      <c r="R1150" s="315"/>
      <c r="S1150" s="316"/>
      <c r="T1150" s="70">
        <v>9</v>
      </c>
      <c r="U1150" s="318"/>
    </row>
    <row r="1151" spans="1:21">
      <c r="A1151" s="317">
        <v>1141</v>
      </c>
      <c r="B1151" s="68" t="s">
        <v>3517</v>
      </c>
      <c r="C1151" s="65" t="s">
        <v>19</v>
      </c>
      <c r="D1151" s="66" t="s">
        <v>3519</v>
      </c>
      <c r="E1151" s="67" t="s">
        <v>3520</v>
      </c>
      <c r="F1151" s="68" t="s">
        <v>100</v>
      </c>
      <c r="G1151" s="13" t="s">
        <v>3521</v>
      </c>
      <c r="H1151" s="69" t="s">
        <v>98</v>
      </c>
      <c r="I1151" s="51">
        <v>25490</v>
      </c>
      <c r="J1151" s="128">
        <f>IF(H1151="ครูผู้ช่วย",VLOOKUP(I1151,[1]แผ่น1!$C$17:$E$18,3,TRUE),IF(H1151="คศ.1",VLOOKUP(I1151,[1]แผ่น1!$C$14:$E$15,3,TRUE),IF(H1151="คศ.2",VLOOKUP(I1151,[1]แผ่น1!$C$11:$E$12,3,TRUE),IF(H1151="คศ.3",VLOOKUP(I1151,[1]แผ่น1!$C$8:$E$9,3,TRUE),IF(H1151="คศ.4",VLOOKUP(I1151,[1]แผ่น1!$C$5:$E$6,3,TRUE),IF(H1151="คศ.5",VLOOKUP(I1151,[1]แผ่น1!$C$2:$E$3,3,TRUE),IF(H1151="คศ.2(1)",VLOOKUP(I1151,[1]แผ่น1!$C$14:$E$15,3,TRUE),IF(H1151="คศ.3(2)",VLOOKUP(I1151,[1]แผ่น1!$C$11:$E$12,3,TRUE),IF(H1151="คศ.4(3)",VLOOKUP(I1151,[1]แผ่น1!$C$8:$E$9,3,TRUE),IF(H1151="คศ.5(4)",VLOOKUP(I1151,[1]แผ่น1!$C$5:$E$6,3,TRUE),0))))))))))</f>
        <v>29600</v>
      </c>
      <c r="L1151" s="91">
        <f t="shared" si="95"/>
        <v>0</v>
      </c>
      <c r="M1151" s="92">
        <f t="shared" si="96"/>
        <v>0</v>
      </c>
      <c r="N1151" s="90">
        <f t="shared" si="97"/>
        <v>25490</v>
      </c>
      <c r="O1151" s="93">
        <v>41620</v>
      </c>
      <c r="P1151" s="89">
        <f t="shared" si="98"/>
        <v>25490</v>
      </c>
      <c r="Q1151" s="89">
        <f t="shared" si="99"/>
        <v>0</v>
      </c>
      <c r="R1151" s="315"/>
      <c r="S1151" s="316"/>
      <c r="T1151" s="70">
        <v>9</v>
      </c>
      <c r="U1151" s="318"/>
    </row>
    <row r="1152" spans="1:21">
      <c r="A1152" s="317">
        <v>1142</v>
      </c>
      <c r="B1152" s="68" t="s">
        <v>3517</v>
      </c>
      <c r="C1152" s="65" t="s">
        <v>19</v>
      </c>
      <c r="D1152" s="66" t="s">
        <v>3188</v>
      </c>
      <c r="E1152" s="67" t="s">
        <v>3522</v>
      </c>
      <c r="F1152" s="68" t="s">
        <v>124</v>
      </c>
      <c r="G1152" s="13" t="s">
        <v>3523</v>
      </c>
      <c r="H1152" s="69" t="s">
        <v>124</v>
      </c>
      <c r="I1152" s="51">
        <v>15800</v>
      </c>
      <c r="J1152" s="128">
        <f>IF(H1152="ครูผู้ช่วย",VLOOKUP(I1152,[1]แผ่น1!$C$17:$E$18,3,TRUE),IF(H1152="คศ.1",VLOOKUP(I1152,[1]แผ่น1!$C$14:$E$15,3,TRUE),IF(H1152="คศ.2",VLOOKUP(I1152,[1]แผ่น1!$C$11:$E$12,3,TRUE),IF(H1152="คศ.3",VLOOKUP(I1152,[1]แผ่น1!$C$8:$E$9,3,TRUE),IF(H1152="คศ.4",VLOOKUP(I1152,[1]แผ่น1!$C$5:$E$6,3,TRUE),IF(H1152="คศ.5",VLOOKUP(I1152,[1]แผ่น1!$C$2:$E$3,3,TRUE),IF(H1152="คศ.2(1)",VLOOKUP(I1152,[1]แผ่น1!$C$14:$E$15,3,TRUE),IF(H1152="คศ.3(2)",VLOOKUP(I1152,[1]แผ่น1!$C$11:$E$12,3,TRUE),IF(H1152="คศ.4(3)",VLOOKUP(I1152,[1]แผ่น1!$C$8:$E$9,3,TRUE),IF(H1152="คศ.5(4)",VLOOKUP(I1152,[1]แผ่น1!$C$5:$E$6,3,TRUE),0))))))))))</f>
        <v>17480</v>
      </c>
      <c r="L1152" s="91">
        <f t="shared" si="95"/>
        <v>0</v>
      </c>
      <c r="M1152" s="92">
        <f t="shared" si="96"/>
        <v>0</v>
      </c>
      <c r="N1152" s="90">
        <f t="shared" si="97"/>
        <v>15800</v>
      </c>
      <c r="O1152" s="93">
        <v>24750</v>
      </c>
      <c r="P1152" s="89">
        <f t="shared" si="98"/>
        <v>15800</v>
      </c>
      <c r="Q1152" s="89">
        <f t="shared" si="99"/>
        <v>0</v>
      </c>
      <c r="R1152" s="315"/>
      <c r="S1152" s="316"/>
      <c r="T1152" s="70">
        <v>9</v>
      </c>
      <c r="U1152" s="318"/>
    </row>
    <row r="1153" spans="1:21">
      <c r="A1153" s="317">
        <v>1143</v>
      </c>
      <c r="B1153" s="68" t="s">
        <v>3517</v>
      </c>
      <c r="C1153" s="65" t="s">
        <v>23</v>
      </c>
      <c r="D1153" s="66" t="s">
        <v>3524</v>
      </c>
      <c r="E1153" s="67" t="s">
        <v>3525</v>
      </c>
      <c r="F1153" s="68" t="s">
        <v>124</v>
      </c>
      <c r="G1153" s="13" t="s">
        <v>3526</v>
      </c>
      <c r="H1153" s="69" t="s">
        <v>124</v>
      </c>
      <c r="I1153" s="51">
        <v>15800</v>
      </c>
      <c r="J1153" s="128">
        <f>IF(H1153="ครูผู้ช่วย",VLOOKUP(I1153,[1]แผ่น1!$C$17:$E$18,3,TRUE),IF(H1153="คศ.1",VLOOKUP(I1153,[1]แผ่น1!$C$14:$E$15,3,TRUE),IF(H1153="คศ.2",VLOOKUP(I1153,[1]แผ่น1!$C$11:$E$12,3,TRUE),IF(H1153="คศ.3",VLOOKUP(I1153,[1]แผ่น1!$C$8:$E$9,3,TRUE),IF(H1153="คศ.4",VLOOKUP(I1153,[1]แผ่น1!$C$5:$E$6,3,TRUE),IF(H1153="คศ.5",VLOOKUP(I1153,[1]แผ่น1!$C$2:$E$3,3,TRUE),IF(H1153="คศ.2(1)",VLOOKUP(I1153,[1]แผ่น1!$C$14:$E$15,3,TRUE),IF(H1153="คศ.3(2)",VLOOKUP(I1153,[1]แผ่น1!$C$11:$E$12,3,TRUE),IF(H1153="คศ.4(3)",VLOOKUP(I1153,[1]แผ่น1!$C$8:$E$9,3,TRUE),IF(H1153="คศ.5(4)",VLOOKUP(I1153,[1]แผ่น1!$C$5:$E$6,3,TRUE),0))))))))))</f>
        <v>17480</v>
      </c>
      <c r="L1153" s="91">
        <f t="shared" si="95"/>
        <v>0</v>
      </c>
      <c r="M1153" s="92">
        <f t="shared" si="96"/>
        <v>0</v>
      </c>
      <c r="N1153" s="90">
        <f t="shared" si="97"/>
        <v>15800</v>
      </c>
      <c r="O1153" s="93">
        <v>24750</v>
      </c>
      <c r="P1153" s="89">
        <f t="shared" si="98"/>
        <v>15800</v>
      </c>
      <c r="Q1153" s="89">
        <f t="shared" si="99"/>
        <v>0</v>
      </c>
      <c r="R1153" s="315"/>
      <c r="S1153" s="316"/>
      <c r="T1153" s="70">
        <v>9</v>
      </c>
      <c r="U1153" s="318"/>
    </row>
    <row r="1154" spans="1:21">
      <c r="A1154" s="317">
        <v>1144</v>
      </c>
      <c r="B1154" s="68" t="s">
        <v>3529</v>
      </c>
      <c r="C1154" s="65" t="s">
        <v>12</v>
      </c>
      <c r="D1154" s="66" t="s">
        <v>3527</v>
      </c>
      <c r="E1154" s="67" t="s">
        <v>3528</v>
      </c>
      <c r="F1154" s="68" t="s">
        <v>100</v>
      </c>
      <c r="G1154" s="13" t="s">
        <v>3530</v>
      </c>
      <c r="H1154" s="69" t="s">
        <v>18</v>
      </c>
      <c r="I1154" s="51">
        <v>39750</v>
      </c>
      <c r="J1154" s="128">
        <f>IF(H1154="ครูผู้ช่วย",VLOOKUP(I1154,[1]แผ่น1!$C$17:$E$18,3,TRUE),IF(H1154="คศ.1",VLOOKUP(I1154,[1]แผ่น1!$C$14:$E$15,3,TRUE),IF(H1154="คศ.2",VLOOKUP(I1154,[1]แผ่น1!$C$11:$E$12,3,TRUE),IF(H1154="คศ.3",VLOOKUP(I1154,[1]แผ่น1!$C$8:$E$9,3,TRUE),IF(H1154="คศ.4",VLOOKUP(I1154,[1]แผ่น1!$C$5:$E$6,3,TRUE),IF(H1154="คศ.5",VLOOKUP(I1154,[1]แผ่น1!$C$2:$E$3,3,TRUE),IF(H1154="คศ.2(1)",VLOOKUP(I1154,[1]แผ่น1!$C$14:$E$15,3,TRUE),IF(H1154="คศ.3(2)",VLOOKUP(I1154,[1]แผ่น1!$C$11:$E$12,3,TRUE),IF(H1154="คศ.4(3)",VLOOKUP(I1154,[1]แผ่น1!$C$8:$E$9,3,TRUE),IF(H1154="คศ.5(4)",VLOOKUP(I1154,[1]แผ่น1!$C$5:$E$6,3,TRUE),0))))))))))</f>
        <v>37200</v>
      </c>
      <c r="L1154" s="91">
        <f t="shared" si="95"/>
        <v>0</v>
      </c>
      <c r="M1154" s="92">
        <f t="shared" si="96"/>
        <v>0</v>
      </c>
      <c r="N1154" s="90">
        <f t="shared" si="97"/>
        <v>39750</v>
      </c>
      <c r="O1154" s="93">
        <v>69040</v>
      </c>
      <c r="P1154" s="89">
        <f t="shared" si="98"/>
        <v>39750</v>
      </c>
      <c r="Q1154" s="89">
        <f t="shared" si="99"/>
        <v>0</v>
      </c>
      <c r="R1154" s="315"/>
      <c r="S1154" s="316"/>
      <c r="T1154" s="70">
        <v>9</v>
      </c>
      <c r="U1154" s="318"/>
    </row>
    <row r="1155" spans="1:21">
      <c r="A1155" s="317">
        <v>1145</v>
      </c>
      <c r="B1155" s="68" t="s">
        <v>3529</v>
      </c>
      <c r="C1155" s="65" t="s">
        <v>23</v>
      </c>
      <c r="D1155" s="66" t="s">
        <v>3531</v>
      </c>
      <c r="E1155" s="67" t="s">
        <v>3532</v>
      </c>
      <c r="F1155" s="68" t="s">
        <v>100</v>
      </c>
      <c r="G1155" s="13" t="s">
        <v>3533</v>
      </c>
      <c r="H1155" s="69" t="s">
        <v>18</v>
      </c>
      <c r="I1155" s="51">
        <v>46790</v>
      </c>
      <c r="J1155" s="128">
        <f>IF(H1155="ครูผู้ช่วย",VLOOKUP(I1155,[1]แผ่น1!$C$17:$E$18,3,TRUE),IF(H1155="คศ.1",VLOOKUP(I1155,[1]แผ่น1!$C$14:$E$15,3,TRUE),IF(H1155="คศ.2",VLOOKUP(I1155,[1]แผ่น1!$C$11:$E$12,3,TRUE),IF(H1155="คศ.3",VLOOKUP(I1155,[1]แผ่น1!$C$8:$E$9,3,TRUE),IF(H1155="คศ.4",VLOOKUP(I1155,[1]แผ่น1!$C$5:$E$6,3,TRUE),IF(H1155="คศ.5",VLOOKUP(I1155,[1]แผ่น1!$C$2:$E$3,3,TRUE),IF(H1155="คศ.2(1)",VLOOKUP(I1155,[1]แผ่น1!$C$14:$E$15,3,TRUE),IF(H1155="คศ.3(2)",VLOOKUP(I1155,[1]แผ่น1!$C$11:$E$12,3,TRUE),IF(H1155="คศ.4(3)",VLOOKUP(I1155,[1]แผ่น1!$C$8:$E$9,3,TRUE),IF(H1155="คศ.5(4)",VLOOKUP(I1155,[1]แผ่น1!$C$5:$E$6,3,TRUE),0))))))))))</f>
        <v>49330</v>
      </c>
      <c r="L1155" s="91">
        <f t="shared" si="95"/>
        <v>0</v>
      </c>
      <c r="M1155" s="92">
        <f t="shared" si="96"/>
        <v>0</v>
      </c>
      <c r="N1155" s="90">
        <f t="shared" si="97"/>
        <v>46790</v>
      </c>
      <c r="O1155" s="93">
        <v>69040</v>
      </c>
      <c r="P1155" s="89">
        <f t="shared" si="98"/>
        <v>46790</v>
      </c>
      <c r="Q1155" s="89">
        <f t="shared" si="99"/>
        <v>0</v>
      </c>
      <c r="R1155" s="315"/>
      <c r="S1155" s="316"/>
      <c r="T1155" s="70">
        <v>9</v>
      </c>
      <c r="U1155" s="318"/>
    </row>
    <row r="1156" spans="1:21">
      <c r="A1156" s="317">
        <v>1146</v>
      </c>
      <c r="B1156" s="68" t="s">
        <v>3535</v>
      </c>
      <c r="C1156" s="65" t="s">
        <v>23</v>
      </c>
      <c r="D1156" s="66" t="s">
        <v>3537</v>
      </c>
      <c r="E1156" s="67" t="s">
        <v>3538</v>
      </c>
      <c r="F1156" s="68" t="s">
        <v>124</v>
      </c>
      <c r="G1156" s="23">
        <v>5933</v>
      </c>
      <c r="H1156" s="69" t="s">
        <v>124</v>
      </c>
      <c r="I1156" s="51">
        <v>16150</v>
      </c>
      <c r="J1156" s="128">
        <f>IF(H1156="ครูผู้ช่วย",VLOOKUP(I1156,[1]แผ่น1!$C$17:$E$18,3,TRUE),IF(H1156="คศ.1",VLOOKUP(I1156,[1]แผ่น1!$C$14:$E$15,3,TRUE),IF(H1156="คศ.2",VLOOKUP(I1156,[1]แผ่น1!$C$11:$E$12,3,TRUE),IF(H1156="คศ.3",VLOOKUP(I1156,[1]แผ่น1!$C$8:$E$9,3,TRUE),IF(H1156="คศ.4",VLOOKUP(I1156,[1]แผ่น1!$C$5:$E$6,3,TRUE),IF(H1156="คศ.5",VLOOKUP(I1156,[1]แผ่น1!$C$2:$E$3,3,TRUE),IF(H1156="คศ.2(1)",VLOOKUP(I1156,[1]แผ่น1!$C$14:$E$15,3,TRUE),IF(H1156="คศ.3(2)",VLOOKUP(I1156,[1]แผ่น1!$C$11:$E$12,3,TRUE),IF(H1156="คศ.4(3)",VLOOKUP(I1156,[1]แผ่น1!$C$8:$E$9,3,TRUE),IF(H1156="คศ.5(4)",VLOOKUP(I1156,[1]แผ่น1!$C$5:$E$6,3,TRUE),0))))))))))</f>
        <v>17480</v>
      </c>
      <c r="L1156" s="91">
        <f t="shared" si="95"/>
        <v>0</v>
      </c>
      <c r="M1156" s="92">
        <f t="shared" si="96"/>
        <v>0</v>
      </c>
      <c r="N1156" s="90">
        <f t="shared" si="97"/>
        <v>16150</v>
      </c>
      <c r="O1156" s="93">
        <v>24750</v>
      </c>
      <c r="P1156" s="89">
        <f t="shared" si="98"/>
        <v>16150</v>
      </c>
      <c r="Q1156" s="89">
        <f t="shared" si="99"/>
        <v>0</v>
      </c>
      <c r="R1156" s="315"/>
      <c r="S1156" s="316"/>
      <c r="T1156" s="70">
        <v>9</v>
      </c>
      <c r="U1156" s="318"/>
    </row>
    <row r="1157" spans="1:21">
      <c r="A1157" s="317">
        <v>1147</v>
      </c>
      <c r="B1157" s="68" t="s">
        <v>3535</v>
      </c>
      <c r="C1157" s="65" t="s">
        <v>19</v>
      </c>
      <c r="D1157" s="66" t="s">
        <v>3539</v>
      </c>
      <c r="E1157" s="67" t="s">
        <v>3540</v>
      </c>
      <c r="F1157" s="68" t="s">
        <v>124</v>
      </c>
      <c r="G1157" s="13" t="s">
        <v>3541</v>
      </c>
      <c r="H1157" s="69" t="s">
        <v>124</v>
      </c>
      <c r="I1157" s="51">
        <v>16680</v>
      </c>
      <c r="J1157" s="128">
        <f>IF(H1157="ครูผู้ช่วย",VLOOKUP(I1157,[1]แผ่น1!$C$17:$E$18,3,TRUE),IF(H1157="คศ.1",VLOOKUP(I1157,[1]แผ่น1!$C$14:$E$15,3,TRUE),IF(H1157="คศ.2",VLOOKUP(I1157,[1]แผ่น1!$C$11:$E$12,3,TRUE),IF(H1157="คศ.3",VLOOKUP(I1157,[1]แผ่น1!$C$8:$E$9,3,TRUE),IF(H1157="คศ.4",VLOOKUP(I1157,[1]แผ่น1!$C$5:$E$6,3,TRUE),IF(H1157="คศ.5",VLOOKUP(I1157,[1]แผ่น1!$C$2:$E$3,3,TRUE),IF(H1157="คศ.2(1)",VLOOKUP(I1157,[1]แผ่น1!$C$14:$E$15,3,TRUE),IF(H1157="คศ.3(2)",VLOOKUP(I1157,[1]แผ่น1!$C$11:$E$12,3,TRUE),IF(H1157="คศ.4(3)",VLOOKUP(I1157,[1]แผ่น1!$C$8:$E$9,3,TRUE),IF(H1157="คศ.5(4)",VLOOKUP(I1157,[1]แผ่น1!$C$5:$E$6,3,TRUE),0))))))))))</f>
        <v>17480</v>
      </c>
      <c r="L1157" s="91">
        <f t="shared" si="95"/>
        <v>0</v>
      </c>
      <c r="M1157" s="92">
        <f t="shared" si="96"/>
        <v>0</v>
      </c>
      <c r="N1157" s="90">
        <f t="shared" si="97"/>
        <v>16680</v>
      </c>
      <c r="O1157" s="93">
        <v>24750</v>
      </c>
      <c r="P1157" s="89">
        <f t="shared" si="98"/>
        <v>16680</v>
      </c>
      <c r="Q1157" s="89">
        <f t="shared" si="99"/>
        <v>0</v>
      </c>
      <c r="R1157" s="315"/>
      <c r="S1157" s="316"/>
      <c r="T1157" s="70">
        <v>9</v>
      </c>
      <c r="U1157" s="318"/>
    </row>
    <row r="1158" spans="1:21">
      <c r="A1158" s="317">
        <v>1148</v>
      </c>
      <c r="B1158" s="68" t="s">
        <v>3535</v>
      </c>
      <c r="C1158" s="65" t="s">
        <v>19</v>
      </c>
      <c r="D1158" s="66" t="s">
        <v>3542</v>
      </c>
      <c r="E1158" s="67" t="s">
        <v>2696</v>
      </c>
      <c r="F1158" s="68" t="s">
        <v>100</v>
      </c>
      <c r="G1158" s="13" t="s">
        <v>3543</v>
      </c>
      <c r="H1158" s="69" t="s">
        <v>98</v>
      </c>
      <c r="I1158" s="51">
        <v>17860</v>
      </c>
      <c r="J1158" s="128">
        <f>IF(H1158="ครูผู้ช่วย",VLOOKUP(I1158,[1]แผ่น1!$C$17:$E$18,3,TRUE),IF(H1158="คศ.1",VLOOKUP(I1158,[1]แผ่น1!$C$14:$E$15,3,TRUE),IF(H1158="คศ.2",VLOOKUP(I1158,[1]แผ่น1!$C$11:$E$12,3,TRUE),IF(H1158="คศ.3",VLOOKUP(I1158,[1]แผ่น1!$C$8:$E$9,3,TRUE),IF(H1158="คศ.4",VLOOKUP(I1158,[1]แผ่น1!$C$5:$E$6,3,TRUE),IF(H1158="คศ.5",VLOOKUP(I1158,[1]แผ่น1!$C$2:$E$3,3,TRUE),IF(H1158="คศ.2(1)",VLOOKUP(I1158,[1]แผ่น1!$C$14:$E$15,3,TRUE),IF(H1158="คศ.3(2)",VLOOKUP(I1158,[1]แผ่น1!$C$11:$E$12,3,TRUE),IF(H1158="คศ.4(3)",VLOOKUP(I1158,[1]แผ่น1!$C$8:$E$9,3,TRUE),IF(H1158="คศ.5(4)",VLOOKUP(I1158,[1]แผ่น1!$C$5:$E$6,3,TRUE),0))))))))))</f>
        <v>22780</v>
      </c>
      <c r="L1158" s="91">
        <f t="shared" si="95"/>
        <v>0</v>
      </c>
      <c r="M1158" s="92">
        <f t="shared" si="96"/>
        <v>0</v>
      </c>
      <c r="N1158" s="90">
        <f t="shared" si="97"/>
        <v>17860</v>
      </c>
      <c r="O1158" s="93">
        <v>41620</v>
      </c>
      <c r="P1158" s="89">
        <f t="shared" si="98"/>
        <v>17860</v>
      </c>
      <c r="Q1158" s="89">
        <f t="shared" si="99"/>
        <v>0</v>
      </c>
      <c r="R1158" s="315"/>
      <c r="S1158" s="316"/>
      <c r="T1158" s="70">
        <v>9</v>
      </c>
      <c r="U1158" s="318"/>
    </row>
    <row r="1159" spans="1:21">
      <c r="A1159" s="317">
        <v>1149</v>
      </c>
      <c r="B1159" s="68" t="s">
        <v>3535</v>
      </c>
      <c r="C1159" s="65" t="s">
        <v>23</v>
      </c>
      <c r="D1159" s="66" t="s">
        <v>2345</v>
      </c>
      <c r="E1159" s="67" t="s">
        <v>3544</v>
      </c>
      <c r="F1159" s="68" t="s">
        <v>124</v>
      </c>
      <c r="G1159" s="17" t="s">
        <v>3545</v>
      </c>
      <c r="H1159" s="69" t="s">
        <v>124</v>
      </c>
      <c r="I1159" s="51">
        <v>15800</v>
      </c>
      <c r="J1159" s="128">
        <f>IF(H1159="ครูผู้ช่วย",VLOOKUP(I1159,[1]แผ่น1!$C$17:$E$18,3,TRUE),IF(H1159="คศ.1",VLOOKUP(I1159,[1]แผ่น1!$C$14:$E$15,3,TRUE),IF(H1159="คศ.2",VLOOKUP(I1159,[1]แผ่น1!$C$11:$E$12,3,TRUE),IF(H1159="คศ.3",VLOOKUP(I1159,[1]แผ่น1!$C$8:$E$9,3,TRUE),IF(H1159="คศ.4",VLOOKUP(I1159,[1]แผ่น1!$C$5:$E$6,3,TRUE),IF(H1159="คศ.5",VLOOKUP(I1159,[1]แผ่น1!$C$2:$E$3,3,TRUE),IF(H1159="คศ.2(1)",VLOOKUP(I1159,[1]แผ่น1!$C$14:$E$15,3,TRUE),IF(H1159="คศ.3(2)",VLOOKUP(I1159,[1]แผ่น1!$C$11:$E$12,3,TRUE),IF(H1159="คศ.4(3)",VLOOKUP(I1159,[1]แผ่น1!$C$8:$E$9,3,TRUE),IF(H1159="คศ.5(4)",VLOOKUP(I1159,[1]แผ่น1!$C$5:$E$6,3,TRUE),0))))))))))</f>
        <v>17480</v>
      </c>
      <c r="L1159" s="91">
        <f t="shared" si="95"/>
        <v>0</v>
      </c>
      <c r="M1159" s="92">
        <f t="shared" si="96"/>
        <v>0</v>
      </c>
      <c r="N1159" s="90">
        <f t="shared" si="97"/>
        <v>15800</v>
      </c>
      <c r="O1159" s="93">
        <v>24750</v>
      </c>
      <c r="P1159" s="89">
        <f t="shared" si="98"/>
        <v>15800</v>
      </c>
      <c r="Q1159" s="89">
        <f t="shared" si="99"/>
        <v>0</v>
      </c>
      <c r="R1159" s="315"/>
      <c r="S1159" s="316"/>
      <c r="T1159" s="70">
        <v>9</v>
      </c>
      <c r="U1159" s="318"/>
    </row>
    <row r="1160" spans="1:21">
      <c r="A1160" s="317">
        <v>1150</v>
      </c>
      <c r="B1160" s="68" t="s">
        <v>3535</v>
      </c>
      <c r="C1160" s="65" t="s">
        <v>12</v>
      </c>
      <c r="D1160" s="66" t="s">
        <v>3546</v>
      </c>
      <c r="E1160" s="67" t="s">
        <v>3547</v>
      </c>
      <c r="F1160" s="68" t="s">
        <v>100</v>
      </c>
      <c r="G1160" s="13" t="s">
        <v>3548</v>
      </c>
      <c r="H1160" s="69" t="s">
        <v>34</v>
      </c>
      <c r="I1160" s="51">
        <v>30690</v>
      </c>
      <c r="J1160" s="128">
        <f>IF(H1160="ครูผู้ช่วย",VLOOKUP(I1160,[1]แผ่น1!$C$17:$E$18,3,TRUE),IF(H1160="คศ.1",VLOOKUP(I1160,[1]แผ่น1!$C$14:$E$15,3,TRUE),IF(H1160="คศ.2",VLOOKUP(I1160,[1]แผ่น1!$C$11:$E$12,3,TRUE),IF(H1160="คศ.3",VLOOKUP(I1160,[1]แผ่น1!$C$8:$E$9,3,TRUE),IF(H1160="คศ.4",VLOOKUP(I1160,[1]แผ่น1!$C$5:$E$6,3,TRUE),IF(H1160="คศ.5",VLOOKUP(I1160,[1]แผ่น1!$C$2:$E$3,3,TRUE),IF(H1160="คศ.2(1)",VLOOKUP(I1160,[1]แผ่น1!$C$14:$E$15,3,TRUE),IF(H1160="คศ.3(2)",VLOOKUP(I1160,[1]แผ่น1!$C$11:$E$12,3,TRUE),IF(H1160="คศ.4(3)",VLOOKUP(I1160,[1]แผ่น1!$C$8:$E$9,3,TRUE),IF(H1160="คศ.5(4)",VLOOKUP(I1160,[1]แผ่น1!$C$5:$E$6,3,TRUE),0))))))))))</f>
        <v>35270</v>
      </c>
      <c r="L1160" s="91">
        <f t="shared" si="95"/>
        <v>0</v>
      </c>
      <c r="M1160" s="92">
        <f t="shared" si="96"/>
        <v>0</v>
      </c>
      <c r="N1160" s="90">
        <f t="shared" si="97"/>
        <v>30690</v>
      </c>
      <c r="O1160" s="93">
        <v>58390</v>
      </c>
      <c r="P1160" s="89">
        <f t="shared" si="98"/>
        <v>30690</v>
      </c>
      <c r="Q1160" s="89">
        <f t="shared" si="99"/>
        <v>0</v>
      </c>
      <c r="R1160" s="315"/>
      <c r="S1160" s="316"/>
      <c r="T1160" s="70">
        <v>9</v>
      </c>
      <c r="U1160" s="318"/>
    </row>
    <row r="1161" spans="1:21">
      <c r="A1161" s="317">
        <v>1151</v>
      </c>
      <c r="B1161" s="68" t="s">
        <v>3535</v>
      </c>
      <c r="C1161" s="65" t="s">
        <v>23</v>
      </c>
      <c r="D1161" s="66" t="s">
        <v>1234</v>
      </c>
      <c r="E1161" s="67" t="s">
        <v>3549</v>
      </c>
      <c r="F1161" s="68" t="s">
        <v>100</v>
      </c>
      <c r="G1161" s="13" t="s">
        <v>3550</v>
      </c>
      <c r="H1161" s="69" t="s">
        <v>18</v>
      </c>
      <c r="I1161" s="51">
        <v>33300</v>
      </c>
      <c r="J1161" s="128">
        <f>IF(H1161="ครูผู้ช่วย",VLOOKUP(I1161,[1]แผ่น1!$C$17:$E$18,3,TRUE),IF(H1161="คศ.1",VLOOKUP(I1161,[1]แผ่น1!$C$14:$E$15,3,TRUE),IF(H1161="คศ.2",VLOOKUP(I1161,[1]แผ่น1!$C$11:$E$12,3,TRUE),IF(H1161="คศ.3",VLOOKUP(I1161,[1]แผ่น1!$C$8:$E$9,3,TRUE),IF(H1161="คศ.4",VLOOKUP(I1161,[1]แผ่น1!$C$5:$E$6,3,TRUE),IF(H1161="คศ.5",VLOOKUP(I1161,[1]แผ่น1!$C$2:$E$3,3,TRUE),IF(H1161="คศ.2(1)",VLOOKUP(I1161,[1]แผ่น1!$C$14:$E$15,3,TRUE),IF(H1161="คศ.3(2)",VLOOKUP(I1161,[1]แผ่น1!$C$11:$E$12,3,TRUE),IF(H1161="คศ.4(3)",VLOOKUP(I1161,[1]แผ่น1!$C$8:$E$9,3,TRUE),IF(H1161="คศ.5(4)",VLOOKUP(I1161,[1]แผ่น1!$C$5:$E$6,3,TRUE),0))))))))))</f>
        <v>37200</v>
      </c>
      <c r="L1161" s="91">
        <f t="shared" si="95"/>
        <v>0</v>
      </c>
      <c r="M1161" s="92">
        <f t="shared" si="96"/>
        <v>0</v>
      </c>
      <c r="N1161" s="90">
        <f t="shared" si="97"/>
        <v>33300</v>
      </c>
      <c r="O1161" s="93">
        <v>69040</v>
      </c>
      <c r="P1161" s="89">
        <f t="shared" si="98"/>
        <v>33300</v>
      </c>
      <c r="Q1161" s="89">
        <f t="shared" si="99"/>
        <v>0</v>
      </c>
      <c r="R1161" s="315"/>
      <c r="S1161" s="316"/>
      <c r="T1161" s="70">
        <v>9</v>
      </c>
      <c r="U1161" s="318"/>
    </row>
    <row r="1162" spans="1:21">
      <c r="A1162" s="317">
        <v>1152</v>
      </c>
      <c r="B1162" s="68" t="s">
        <v>3535</v>
      </c>
      <c r="C1162" s="65" t="s">
        <v>23</v>
      </c>
      <c r="D1162" s="66" t="s">
        <v>3551</v>
      </c>
      <c r="E1162" s="67" t="s">
        <v>3552</v>
      </c>
      <c r="F1162" s="68" t="s">
        <v>100</v>
      </c>
      <c r="G1162" s="34">
        <v>5855</v>
      </c>
      <c r="H1162" s="69" t="s">
        <v>98</v>
      </c>
      <c r="I1162" s="51">
        <v>21510</v>
      </c>
      <c r="J1162" s="128">
        <f>IF(H1162="ครูผู้ช่วย",VLOOKUP(I1162,[1]แผ่น1!$C$17:$E$18,3,TRUE),IF(H1162="คศ.1",VLOOKUP(I1162,[1]แผ่น1!$C$14:$E$15,3,TRUE),IF(H1162="คศ.2",VLOOKUP(I1162,[1]แผ่น1!$C$11:$E$12,3,TRUE),IF(H1162="คศ.3",VLOOKUP(I1162,[1]แผ่น1!$C$8:$E$9,3,TRUE),IF(H1162="คศ.4",VLOOKUP(I1162,[1]แผ่น1!$C$5:$E$6,3,TRUE),IF(H1162="คศ.5",VLOOKUP(I1162,[1]แผ่น1!$C$2:$E$3,3,TRUE),IF(H1162="คศ.2(1)",VLOOKUP(I1162,[1]แผ่น1!$C$14:$E$15,3,TRUE),IF(H1162="คศ.3(2)",VLOOKUP(I1162,[1]แผ่น1!$C$11:$E$12,3,TRUE),IF(H1162="คศ.4(3)",VLOOKUP(I1162,[1]แผ่น1!$C$8:$E$9,3,TRUE),IF(H1162="คศ.5(4)",VLOOKUP(I1162,[1]แผ่น1!$C$5:$E$6,3,TRUE),0))))))))))</f>
        <v>22780</v>
      </c>
      <c r="L1162" s="91">
        <f t="shared" si="95"/>
        <v>0</v>
      </c>
      <c r="M1162" s="92">
        <f t="shared" si="96"/>
        <v>0</v>
      </c>
      <c r="N1162" s="90">
        <f t="shared" si="97"/>
        <v>21510</v>
      </c>
      <c r="O1162" s="93">
        <v>41620</v>
      </c>
      <c r="P1162" s="89">
        <f t="shared" si="98"/>
        <v>21510</v>
      </c>
      <c r="Q1162" s="89">
        <f t="shared" si="99"/>
        <v>0</v>
      </c>
      <c r="R1162" s="315"/>
      <c r="S1162" s="316"/>
      <c r="T1162" s="70">
        <v>9</v>
      </c>
      <c r="U1162" s="318"/>
    </row>
    <row r="1163" spans="1:21">
      <c r="A1163" s="317">
        <v>1153</v>
      </c>
      <c r="B1163" s="68" t="s">
        <v>3535</v>
      </c>
      <c r="C1163" s="65" t="s">
        <v>12</v>
      </c>
      <c r="D1163" s="66" t="s">
        <v>3553</v>
      </c>
      <c r="E1163" s="67" t="s">
        <v>3554</v>
      </c>
      <c r="F1163" s="68" t="s">
        <v>100</v>
      </c>
      <c r="G1163" s="13" t="s">
        <v>3555</v>
      </c>
      <c r="H1163" s="69" t="s">
        <v>18</v>
      </c>
      <c r="I1163" s="51">
        <v>59130</v>
      </c>
      <c r="J1163" s="128">
        <f>IF(H1163="ครูผู้ช่วย",VLOOKUP(I1163,[1]แผ่น1!$C$17:$E$18,3,TRUE),IF(H1163="คศ.1",VLOOKUP(I1163,[1]แผ่น1!$C$14:$E$15,3,TRUE),IF(H1163="คศ.2",VLOOKUP(I1163,[1]แผ่น1!$C$11:$E$12,3,TRUE),IF(H1163="คศ.3",VLOOKUP(I1163,[1]แผ่น1!$C$8:$E$9,3,TRUE),IF(H1163="คศ.4",VLOOKUP(I1163,[1]แผ่น1!$C$5:$E$6,3,TRUE),IF(H1163="คศ.5",VLOOKUP(I1163,[1]แผ่น1!$C$2:$E$3,3,TRUE),IF(H1163="คศ.2(1)",VLOOKUP(I1163,[1]แผ่น1!$C$14:$E$15,3,TRUE),IF(H1163="คศ.3(2)",VLOOKUP(I1163,[1]แผ่น1!$C$11:$E$12,3,TRUE),IF(H1163="คศ.4(3)",VLOOKUP(I1163,[1]แผ่น1!$C$8:$E$9,3,TRUE),IF(H1163="คศ.5(4)",VLOOKUP(I1163,[1]แผ่น1!$C$5:$E$6,3,TRUE),0))))))))))</f>
        <v>49330</v>
      </c>
      <c r="L1163" s="91">
        <f t="shared" si="95"/>
        <v>0</v>
      </c>
      <c r="M1163" s="92">
        <f t="shared" si="96"/>
        <v>0</v>
      </c>
      <c r="N1163" s="90">
        <f t="shared" si="97"/>
        <v>59130</v>
      </c>
      <c r="O1163" s="93">
        <v>69040</v>
      </c>
      <c r="P1163" s="89">
        <f t="shared" si="98"/>
        <v>59130</v>
      </c>
      <c r="Q1163" s="89">
        <f t="shared" si="99"/>
        <v>0</v>
      </c>
      <c r="R1163" s="315"/>
      <c r="S1163" s="316"/>
      <c r="T1163" s="70">
        <v>9</v>
      </c>
      <c r="U1163" s="318"/>
    </row>
    <row r="1164" spans="1:21">
      <c r="A1164" s="317">
        <v>1154</v>
      </c>
      <c r="B1164" s="68" t="s">
        <v>3535</v>
      </c>
      <c r="C1164" s="65" t="s">
        <v>12</v>
      </c>
      <c r="D1164" s="66" t="s">
        <v>3556</v>
      </c>
      <c r="E1164" s="67" t="s">
        <v>3557</v>
      </c>
      <c r="F1164" s="68" t="s">
        <v>100</v>
      </c>
      <c r="G1164" s="13" t="s">
        <v>3558</v>
      </c>
      <c r="H1164" s="69" t="s">
        <v>18</v>
      </c>
      <c r="I1164" s="51">
        <v>48380</v>
      </c>
      <c r="J1164" s="128">
        <f>IF(H1164="ครูผู้ช่วย",VLOOKUP(I1164,[1]แผ่น1!$C$17:$E$18,3,TRUE),IF(H1164="คศ.1",VLOOKUP(I1164,[1]แผ่น1!$C$14:$E$15,3,TRUE),IF(H1164="คศ.2",VLOOKUP(I1164,[1]แผ่น1!$C$11:$E$12,3,TRUE),IF(H1164="คศ.3",VLOOKUP(I1164,[1]แผ่น1!$C$8:$E$9,3,TRUE),IF(H1164="คศ.4",VLOOKUP(I1164,[1]แผ่น1!$C$5:$E$6,3,TRUE),IF(H1164="คศ.5",VLOOKUP(I1164,[1]แผ่น1!$C$2:$E$3,3,TRUE),IF(H1164="คศ.2(1)",VLOOKUP(I1164,[1]แผ่น1!$C$14:$E$15,3,TRUE),IF(H1164="คศ.3(2)",VLOOKUP(I1164,[1]แผ่น1!$C$11:$E$12,3,TRUE),IF(H1164="คศ.4(3)",VLOOKUP(I1164,[1]แผ่น1!$C$8:$E$9,3,TRUE),IF(H1164="คศ.5(4)",VLOOKUP(I1164,[1]แผ่น1!$C$5:$E$6,3,TRUE),0))))))))))</f>
        <v>49330</v>
      </c>
      <c r="L1164" s="91">
        <f t="shared" si="95"/>
        <v>0</v>
      </c>
      <c r="M1164" s="92">
        <f t="shared" si="96"/>
        <v>0</v>
      </c>
      <c r="N1164" s="90">
        <f t="shared" si="97"/>
        <v>48380</v>
      </c>
      <c r="O1164" s="93">
        <v>69040</v>
      </c>
      <c r="P1164" s="89">
        <f t="shared" si="98"/>
        <v>48380</v>
      </c>
      <c r="Q1164" s="89">
        <f t="shared" si="99"/>
        <v>0</v>
      </c>
      <c r="R1164" s="315"/>
      <c r="S1164" s="316"/>
      <c r="T1164" s="70">
        <v>9</v>
      </c>
      <c r="U1164" s="318"/>
    </row>
    <row r="1165" spans="1:21">
      <c r="A1165" s="317">
        <v>1155</v>
      </c>
      <c r="B1165" s="68" t="s">
        <v>3535</v>
      </c>
      <c r="C1165" s="65" t="s">
        <v>19</v>
      </c>
      <c r="D1165" s="66" t="s">
        <v>3559</v>
      </c>
      <c r="E1165" s="67" t="s">
        <v>3560</v>
      </c>
      <c r="F1165" s="68" t="s">
        <v>124</v>
      </c>
      <c r="G1165" s="13" t="s">
        <v>3561</v>
      </c>
      <c r="H1165" s="69" t="s">
        <v>124</v>
      </c>
      <c r="I1165" s="51">
        <v>15800</v>
      </c>
      <c r="J1165" s="128">
        <f>IF(H1165="ครูผู้ช่วย",VLOOKUP(I1165,[1]แผ่น1!$C$17:$E$18,3,TRUE),IF(H1165="คศ.1",VLOOKUP(I1165,[1]แผ่น1!$C$14:$E$15,3,TRUE),IF(H1165="คศ.2",VLOOKUP(I1165,[1]แผ่น1!$C$11:$E$12,3,TRUE),IF(H1165="คศ.3",VLOOKUP(I1165,[1]แผ่น1!$C$8:$E$9,3,TRUE),IF(H1165="คศ.4",VLOOKUP(I1165,[1]แผ่น1!$C$5:$E$6,3,TRUE),IF(H1165="คศ.5",VLOOKUP(I1165,[1]แผ่น1!$C$2:$E$3,3,TRUE),IF(H1165="คศ.2(1)",VLOOKUP(I1165,[1]แผ่น1!$C$14:$E$15,3,TRUE),IF(H1165="คศ.3(2)",VLOOKUP(I1165,[1]แผ่น1!$C$11:$E$12,3,TRUE),IF(H1165="คศ.4(3)",VLOOKUP(I1165,[1]แผ่น1!$C$8:$E$9,3,TRUE),IF(H1165="คศ.5(4)",VLOOKUP(I1165,[1]แผ่น1!$C$5:$E$6,3,TRUE),0))))))))))</f>
        <v>17480</v>
      </c>
      <c r="L1165" s="91">
        <f t="shared" si="95"/>
        <v>0</v>
      </c>
      <c r="M1165" s="92">
        <f t="shared" si="96"/>
        <v>0</v>
      </c>
      <c r="N1165" s="90">
        <f t="shared" si="97"/>
        <v>15800</v>
      </c>
      <c r="O1165" s="93">
        <v>24750</v>
      </c>
      <c r="P1165" s="89">
        <f t="shared" si="98"/>
        <v>15800</v>
      </c>
      <c r="Q1165" s="89">
        <f t="shared" si="99"/>
        <v>0</v>
      </c>
      <c r="R1165" s="315"/>
      <c r="S1165" s="316"/>
      <c r="T1165" s="70">
        <v>9</v>
      </c>
      <c r="U1165" s="318"/>
    </row>
    <row r="1166" spans="1:21">
      <c r="A1166" s="317">
        <v>1156</v>
      </c>
      <c r="B1166" s="68" t="s">
        <v>3535</v>
      </c>
      <c r="C1166" s="65" t="s">
        <v>12</v>
      </c>
      <c r="D1166" s="66" t="s">
        <v>3008</v>
      </c>
      <c r="E1166" s="67" t="s">
        <v>3562</v>
      </c>
      <c r="F1166" s="68" t="s">
        <v>100</v>
      </c>
      <c r="G1166" s="13" t="s">
        <v>3563</v>
      </c>
      <c r="H1166" s="69" t="s">
        <v>98</v>
      </c>
      <c r="I1166" s="51">
        <v>21480</v>
      </c>
      <c r="J1166" s="128">
        <f>IF(H1166="ครูผู้ช่วย",VLOOKUP(I1166,[1]แผ่น1!$C$17:$E$18,3,TRUE),IF(H1166="คศ.1",VLOOKUP(I1166,[1]แผ่น1!$C$14:$E$15,3,TRUE),IF(H1166="คศ.2",VLOOKUP(I1166,[1]แผ่น1!$C$11:$E$12,3,TRUE),IF(H1166="คศ.3",VLOOKUP(I1166,[1]แผ่น1!$C$8:$E$9,3,TRUE),IF(H1166="คศ.4",VLOOKUP(I1166,[1]แผ่น1!$C$5:$E$6,3,TRUE),IF(H1166="คศ.5",VLOOKUP(I1166,[1]แผ่น1!$C$2:$E$3,3,TRUE),IF(H1166="คศ.2(1)",VLOOKUP(I1166,[1]แผ่น1!$C$14:$E$15,3,TRUE),IF(H1166="คศ.3(2)",VLOOKUP(I1166,[1]แผ่น1!$C$11:$E$12,3,TRUE),IF(H1166="คศ.4(3)",VLOOKUP(I1166,[1]แผ่น1!$C$8:$E$9,3,TRUE),IF(H1166="คศ.5(4)",VLOOKUP(I1166,[1]แผ่น1!$C$5:$E$6,3,TRUE),0))))))))))</f>
        <v>22780</v>
      </c>
      <c r="L1166" s="91">
        <f t="shared" si="95"/>
        <v>0</v>
      </c>
      <c r="M1166" s="92">
        <f t="shared" si="96"/>
        <v>0</v>
      </c>
      <c r="N1166" s="90">
        <f t="shared" si="97"/>
        <v>21480</v>
      </c>
      <c r="O1166" s="93">
        <v>41620</v>
      </c>
      <c r="P1166" s="89">
        <f t="shared" si="98"/>
        <v>21480</v>
      </c>
      <c r="Q1166" s="89">
        <f t="shared" si="99"/>
        <v>0</v>
      </c>
      <c r="R1166" s="315"/>
      <c r="S1166" s="316"/>
      <c r="T1166" s="70">
        <v>9</v>
      </c>
      <c r="U1166" s="318"/>
    </row>
    <row r="1167" spans="1:21">
      <c r="A1167" s="317">
        <v>1157</v>
      </c>
      <c r="B1167" s="68" t="s">
        <v>3535</v>
      </c>
      <c r="C1167" s="65" t="s">
        <v>12</v>
      </c>
      <c r="D1167" s="66" t="s">
        <v>3564</v>
      </c>
      <c r="E1167" s="67" t="s">
        <v>3549</v>
      </c>
      <c r="F1167" s="68" t="s">
        <v>100</v>
      </c>
      <c r="G1167" s="13" t="s">
        <v>3565</v>
      </c>
      <c r="H1167" s="69" t="s">
        <v>18</v>
      </c>
      <c r="I1167" s="51">
        <v>39490</v>
      </c>
      <c r="J1167" s="128">
        <f>IF(H1167="ครูผู้ช่วย",VLOOKUP(I1167,[1]แผ่น1!$C$17:$E$18,3,TRUE),IF(H1167="คศ.1",VLOOKUP(I1167,[1]แผ่น1!$C$14:$E$15,3,TRUE),IF(H1167="คศ.2",VLOOKUP(I1167,[1]แผ่น1!$C$11:$E$12,3,TRUE),IF(H1167="คศ.3",VLOOKUP(I1167,[1]แผ่น1!$C$8:$E$9,3,TRUE),IF(H1167="คศ.4",VLOOKUP(I1167,[1]แผ่น1!$C$5:$E$6,3,TRUE),IF(H1167="คศ.5",VLOOKUP(I1167,[1]แผ่น1!$C$2:$E$3,3,TRUE),IF(H1167="คศ.2(1)",VLOOKUP(I1167,[1]แผ่น1!$C$14:$E$15,3,TRUE),IF(H1167="คศ.3(2)",VLOOKUP(I1167,[1]แผ่น1!$C$11:$E$12,3,TRUE),IF(H1167="คศ.4(3)",VLOOKUP(I1167,[1]แผ่น1!$C$8:$E$9,3,TRUE),IF(H1167="คศ.5(4)",VLOOKUP(I1167,[1]แผ่น1!$C$5:$E$6,3,TRUE),0))))))))))</f>
        <v>37200</v>
      </c>
      <c r="L1167" s="91">
        <f t="shared" si="95"/>
        <v>0</v>
      </c>
      <c r="M1167" s="92">
        <f t="shared" si="96"/>
        <v>0</v>
      </c>
      <c r="N1167" s="90">
        <f t="shared" si="97"/>
        <v>39490</v>
      </c>
      <c r="O1167" s="93">
        <v>69040</v>
      </c>
      <c r="P1167" s="89">
        <f t="shared" si="98"/>
        <v>39490</v>
      </c>
      <c r="Q1167" s="89">
        <f t="shared" si="99"/>
        <v>0</v>
      </c>
      <c r="R1167" s="315"/>
      <c r="S1167" s="316"/>
      <c r="T1167" s="70">
        <v>9</v>
      </c>
      <c r="U1167" s="318"/>
    </row>
    <row r="1168" spans="1:21">
      <c r="A1168" s="317">
        <v>1158</v>
      </c>
      <c r="B1168" s="68" t="s">
        <v>3568</v>
      </c>
      <c r="C1168" s="65" t="s">
        <v>12</v>
      </c>
      <c r="D1168" s="66" t="s">
        <v>3566</v>
      </c>
      <c r="E1168" s="67" t="s">
        <v>3567</v>
      </c>
      <c r="F1168" s="68" t="s">
        <v>100</v>
      </c>
      <c r="G1168" s="13" t="s">
        <v>3569</v>
      </c>
      <c r="H1168" s="69" t="s">
        <v>18</v>
      </c>
      <c r="I1168" s="51">
        <v>55000</v>
      </c>
      <c r="J1168" s="128">
        <f>IF(H1168="ครูผู้ช่วย",VLOOKUP(I1168,[1]แผ่น1!$C$17:$E$18,3,TRUE),IF(H1168="คศ.1",VLOOKUP(I1168,[1]แผ่น1!$C$14:$E$15,3,TRUE),IF(H1168="คศ.2",VLOOKUP(I1168,[1]แผ่น1!$C$11:$E$12,3,TRUE),IF(H1168="คศ.3",VLOOKUP(I1168,[1]แผ่น1!$C$8:$E$9,3,TRUE),IF(H1168="คศ.4",VLOOKUP(I1168,[1]แผ่น1!$C$5:$E$6,3,TRUE),IF(H1168="คศ.5",VLOOKUP(I1168,[1]แผ่น1!$C$2:$E$3,3,TRUE),IF(H1168="คศ.2(1)",VLOOKUP(I1168,[1]แผ่น1!$C$14:$E$15,3,TRUE),IF(H1168="คศ.3(2)",VLOOKUP(I1168,[1]แผ่น1!$C$11:$E$12,3,TRUE),IF(H1168="คศ.4(3)",VLOOKUP(I1168,[1]แผ่น1!$C$8:$E$9,3,TRUE),IF(H1168="คศ.5(4)",VLOOKUP(I1168,[1]แผ่น1!$C$5:$E$6,3,TRUE),0))))))))))</f>
        <v>49330</v>
      </c>
      <c r="L1168" s="91">
        <f t="shared" si="95"/>
        <v>0</v>
      </c>
      <c r="M1168" s="92">
        <f t="shared" si="96"/>
        <v>0</v>
      </c>
      <c r="N1168" s="90">
        <f t="shared" si="97"/>
        <v>55000</v>
      </c>
      <c r="O1168" s="93">
        <v>69040</v>
      </c>
      <c r="P1168" s="89">
        <f t="shared" si="98"/>
        <v>55000</v>
      </c>
      <c r="Q1168" s="89">
        <f t="shared" si="99"/>
        <v>0</v>
      </c>
      <c r="R1168" s="315"/>
      <c r="S1168" s="316"/>
      <c r="T1168" s="70">
        <v>9</v>
      </c>
      <c r="U1168" s="318"/>
    </row>
    <row r="1169" spans="1:21">
      <c r="A1169" s="317">
        <v>1159</v>
      </c>
      <c r="B1169" s="68" t="s">
        <v>3572</v>
      </c>
      <c r="C1169" s="65" t="s">
        <v>19</v>
      </c>
      <c r="D1169" s="66" t="s">
        <v>504</v>
      </c>
      <c r="E1169" s="67" t="s">
        <v>3574</v>
      </c>
      <c r="F1169" s="68" t="s">
        <v>124</v>
      </c>
      <c r="G1169" s="23">
        <v>5706</v>
      </c>
      <c r="H1169" s="69" t="s">
        <v>124</v>
      </c>
      <c r="I1169" s="51">
        <v>16150</v>
      </c>
      <c r="J1169" s="128">
        <f>IF(H1169="ครูผู้ช่วย",VLOOKUP(I1169,[1]แผ่น1!$C$17:$E$18,3,TRUE),IF(H1169="คศ.1",VLOOKUP(I1169,[1]แผ่น1!$C$14:$E$15,3,TRUE),IF(H1169="คศ.2",VLOOKUP(I1169,[1]แผ่น1!$C$11:$E$12,3,TRUE),IF(H1169="คศ.3",VLOOKUP(I1169,[1]แผ่น1!$C$8:$E$9,3,TRUE),IF(H1169="คศ.4",VLOOKUP(I1169,[1]แผ่น1!$C$5:$E$6,3,TRUE),IF(H1169="คศ.5",VLOOKUP(I1169,[1]แผ่น1!$C$2:$E$3,3,TRUE),IF(H1169="คศ.2(1)",VLOOKUP(I1169,[1]แผ่น1!$C$14:$E$15,3,TRUE),IF(H1169="คศ.3(2)",VLOOKUP(I1169,[1]แผ่น1!$C$11:$E$12,3,TRUE),IF(H1169="คศ.4(3)",VLOOKUP(I1169,[1]แผ่น1!$C$8:$E$9,3,TRUE),IF(H1169="คศ.5(4)",VLOOKUP(I1169,[1]แผ่น1!$C$5:$E$6,3,TRUE),0))))))))))</f>
        <v>17480</v>
      </c>
      <c r="L1169" s="91">
        <f t="shared" si="95"/>
        <v>0</v>
      </c>
      <c r="M1169" s="92">
        <f t="shared" si="96"/>
        <v>0</v>
      </c>
      <c r="N1169" s="90">
        <f t="shared" si="97"/>
        <v>16150</v>
      </c>
      <c r="O1169" s="93">
        <v>24750</v>
      </c>
      <c r="P1169" s="89">
        <f t="shared" si="98"/>
        <v>16150</v>
      </c>
      <c r="Q1169" s="89">
        <f t="shared" si="99"/>
        <v>0</v>
      </c>
      <c r="R1169" s="315"/>
      <c r="S1169" s="316"/>
      <c r="T1169" s="70">
        <v>9</v>
      </c>
      <c r="U1169" s="318"/>
    </row>
    <row r="1170" spans="1:21">
      <c r="A1170" s="317">
        <v>1160</v>
      </c>
      <c r="B1170" s="68" t="s">
        <v>3572</v>
      </c>
      <c r="C1170" s="65" t="s">
        <v>19</v>
      </c>
      <c r="D1170" s="66" t="s">
        <v>3575</v>
      </c>
      <c r="E1170" s="67" t="s">
        <v>3576</v>
      </c>
      <c r="F1170" s="68" t="s">
        <v>100</v>
      </c>
      <c r="G1170" s="13" t="s">
        <v>3577</v>
      </c>
      <c r="H1170" s="69" t="s">
        <v>18</v>
      </c>
      <c r="I1170" s="51">
        <v>32530</v>
      </c>
      <c r="J1170" s="128">
        <f>IF(H1170="ครูผู้ช่วย",VLOOKUP(I1170,[1]แผ่น1!$C$17:$E$18,3,TRUE),IF(H1170="คศ.1",VLOOKUP(I1170,[1]แผ่น1!$C$14:$E$15,3,TRUE),IF(H1170="คศ.2",VLOOKUP(I1170,[1]แผ่น1!$C$11:$E$12,3,TRUE),IF(H1170="คศ.3",VLOOKUP(I1170,[1]แผ่น1!$C$8:$E$9,3,TRUE),IF(H1170="คศ.4",VLOOKUP(I1170,[1]แผ่น1!$C$5:$E$6,3,TRUE),IF(H1170="คศ.5",VLOOKUP(I1170,[1]แผ่น1!$C$2:$E$3,3,TRUE),IF(H1170="คศ.2(1)",VLOOKUP(I1170,[1]แผ่น1!$C$14:$E$15,3,TRUE),IF(H1170="คศ.3(2)",VLOOKUP(I1170,[1]แผ่น1!$C$11:$E$12,3,TRUE),IF(H1170="คศ.4(3)",VLOOKUP(I1170,[1]แผ่น1!$C$8:$E$9,3,TRUE),IF(H1170="คศ.5(4)",VLOOKUP(I1170,[1]แผ่น1!$C$5:$E$6,3,TRUE),0))))))))))</f>
        <v>37200</v>
      </c>
      <c r="L1170" s="91">
        <f t="shared" si="95"/>
        <v>0</v>
      </c>
      <c r="M1170" s="92">
        <f t="shared" si="96"/>
        <v>0</v>
      </c>
      <c r="N1170" s="90">
        <f t="shared" si="97"/>
        <v>32530</v>
      </c>
      <c r="O1170" s="93">
        <v>69040</v>
      </c>
      <c r="P1170" s="89">
        <f t="shared" si="98"/>
        <v>32530</v>
      </c>
      <c r="Q1170" s="89">
        <f t="shared" si="99"/>
        <v>0</v>
      </c>
      <c r="R1170" s="315"/>
      <c r="S1170" s="316"/>
      <c r="T1170" s="70">
        <v>9</v>
      </c>
      <c r="U1170" s="318"/>
    </row>
    <row r="1171" spans="1:21">
      <c r="A1171" s="317">
        <v>1161</v>
      </c>
      <c r="B1171" s="68" t="s">
        <v>3572</v>
      </c>
      <c r="C1171" s="65" t="s">
        <v>19</v>
      </c>
      <c r="D1171" s="66" t="s">
        <v>3578</v>
      </c>
      <c r="E1171" s="67" t="s">
        <v>3579</v>
      </c>
      <c r="F1171" s="68" t="s">
        <v>100</v>
      </c>
      <c r="G1171" s="13" t="s">
        <v>3580</v>
      </c>
      <c r="H1171" s="69" t="s">
        <v>98</v>
      </c>
      <c r="I1171" s="51">
        <v>20940</v>
      </c>
      <c r="J1171" s="128">
        <f>IF(H1171="ครูผู้ช่วย",VLOOKUP(I1171,[1]แผ่น1!$C$17:$E$18,3,TRUE),IF(H1171="คศ.1",VLOOKUP(I1171,[1]แผ่น1!$C$14:$E$15,3,TRUE),IF(H1171="คศ.2",VLOOKUP(I1171,[1]แผ่น1!$C$11:$E$12,3,TRUE),IF(H1171="คศ.3",VLOOKUP(I1171,[1]แผ่น1!$C$8:$E$9,3,TRUE),IF(H1171="คศ.4",VLOOKUP(I1171,[1]แผ่น1!$C$5:$E$6,3,TRUE),IF(H1171="คศ.5",VLOOKUP(I1171,[1]แผ่น1!$C$2:$E$3,3,TRUE),IF(H1171="คศ.2(1)",VLOOKUP(I1171,[1]แผ่น1!$C$14:$E$15,3,TRUE),IF(H1171="คศ.3(2)",VLOOKUP(I1171,[1]แผ่น1!$C$11:$E$12,3,TRUE),IF(H1171="คศ.4(3)",VLOOKUP(I1171,[1]แผ่น1!$C$8:$E$9,3,TRUE),IF(H1171="คศ.5(4)",VLOOKUP(I1171,[1]แผ่น1!$C$5:$E$6,3,TRUE),0))))))))))</f>
        <v>22780</v>
      </c>
      <c r="L1171" s="91">
        <f t="shared" si="95"/>
        <v>0</v>
      </c>
      <c r="M1171" s="92">
        <f t="shared" si="96"/>
        <v>0</v>
      </c>
      <c r="N1171" s="90">
        <f t="shared" si="97"/>
        <v>20940</v>
      </c>
      <c r="O1171" s="93">
        <v>41620</v>
      </c>
      <c r="P1171" s="89">
        <f t="shared" si="98"/>
        <v>20940</v>
      </c>
      <c r="Q1171" s="89">
        <f t="shared" si="99"/>
        <v>0</v>
      </c>
      <c r="R1171" s="315"/>
      <c r="S1171" s="316"/>
      <c r="T1171" s="70">
        <v>9</v>
      </c>
      <c r="U1171" s="318"/>
    </row>
    <row r="1172" spans="1:21">
      <c r="A1172" s="317">
        <v>1162</v>
      </c>
      <c r="B1172" s="68" t="s">
        <v>3582</v>
      </c>
      <c r="C1172" s="65" t="s">
        <v>23</v>
      </c>
      <c r="D1172" s="66" t="s">
        <v>3584</v>
      </c>
      <c r="E1172" s="67" t="s">
        <v>3298</v>
      </c>
      <c r="F1172" s="68" t="s">
        <v>100</v>
      </c>
      <c r="G1172" s="13" t="s">
        <v>3585</v>
      </c>
      <c r="H1172" s="69" t="s">
        <v>98</v>
      </c>
      <c r="I1172" s="51">
        <v>21930</v>
      </c>
      <c r="J1172" s="128">
        <f>IF(H1172="ครูผู้ช่วย",VLOOKUP(I1172,[1]แผ่น1!$C$17:$E$18,3,TRUE),IF(H1172="คศ.1",VLOOKUP(I1172,[1]แผ่น1!$C$14:$E$15,3,TRUE),IF(H1172="คศ.2",VLOOKUP(I1172,[1]แผ่น1!$C$11:$E$12,3,TRUE),IF(H1172="คศ.3",VLOOKUP(I1172,[1]แผ่น1!$C$8:$E$9,3,TRUE),IF(H1172="คศ.4",VLOOKUP(I1172,[1]แผ่น1!$C$5:$E$6,3,TRUE),IF(H1172="คศ.5",VLOOKUP(I1172,[1]แผ่น1!$C$2:$E$3,3,TRUE),IF(H1172="คศ.2(1)",VLOOKUP(I1172,[1]แผ่น1!$C$14:$E$15,3,TRUE),IF(H1172="คศ.3(2)",VLOOKUP(I1172,[1]แผ่น1!$C$11:$E$12,3,TRUE),IF(H1172="คศ.4(3)",VLOOKUP(I1172,[1]แผ่น1!$C$8:$E$9,3,TRUE),IF(H1172="คศ.5(4)",VLOOKUP(I1172,[1]แผ่น1!$C$5:$E$6,3,TRUE),0))))))))))</f>
        <v>22780</v>
      </c>
      <c r="L1172" s="91">
        <f t="shared" si="95"/>
        <v>0</v>
      </c>
      <c r="M1172" s="92">
        <f t="shared" si="96"/>
        <v>0</v>
      </c>
      <c r="N1172" s="90">
        <f t="shared" si="97"/>
        <v>21930</v>
      </c>
      <c r="O1172" s="93">
        <v>41620</v>
      </c>
      <c r="P1172" s="89">
        <f t="shared" si="98"/>
        <v>21930</v>
      </c>
      <c r="Q1172" s="89">
        <f t="shared" si="99"/>
        <v>0</v>
      </c>
      <c r="R1172" s="315"/>
      <c r="S1172" s="316"/>
      <c r="T1172" s="70">
        <v>9</v>
      </c>
      <c r="U1172" s="318"/>
    </row>
    <row r="1173" spans="1:21">
      <c r="A1173" s="317">
        <v>1163</v>
      </c>
      <c r="B1173" s="68" t="s">
        <v>3582</v>
      </c>
      <c r="C1173" s="65" t="s">
        <v>19</v>
      </c>
      <c r="D1173" s="66" t="s">
        <v>3034</v>
      </c>
      <c r="E1173" s="67" t="s">
        <v>141</v>
      </c>
      <c r="F1173" s="68" t="s">
        <v>100</v>
      </c>
      <c r="G1173" s="13" t="s">
        <v>3586</v>
      </c>
      <c r="H1173" s="69" t="s">
        <v>98</v>
      </c>
      <c r="I1173" s="51">
        <v>22630</v>
      </c>
      <c r="J1173" s="128">
        <f>IF(H1173="ครูผู้ช่วย",VLOOKUP(I1173,[1]แผ่น1!$C$17:$E$18,3,TRUE),IF(H1173="คศ.1",VLOOKUP(I1173,[1]แผ่น1!$C$14:$E$15,3,TRUE),IF(H1173="คศ.2",VLOOKUP(I1173,[1]แผ่น1!$C$11:$E$12,3,TRUE),IF(H1173="คศ.3",VLOOKUP(I1173,[1]แผ่น1!$C$8:$E$9,3,TRUE),IF(H1173="คศ.4",VLOOKUP(I1173,[1]แผ่น1!$C$5:$E$6,3,TRUE),IF(H1173="คศ.5",VLOOKUP(I1173,[1]แผ่น1!$C$2:$E$3,3,TRUE),IF(H1173="คศ.2(1)",VLOOKUP(I1173,[1]แผ่น1!$C$14:$E$15,3,TRUE),IF(H1173="คศ.3(2)",VLOOKUP(I1173,[1]แผ่น1!$C$11:$E$12,3,TRUE),IF(H1173="คศ.4(3)",VLOOKUP(I1173,[1]แผ่น1!$C$8:$E$9,3,TRUE),IF(H1173="คศ.5(4)",VLOOKUP(I1173,[1]แผ่น1!$C$5:$E$6,3,TRUE),0))))))))))</f>
        <v>22780</v>
      </c>
      <c r="L1173" s="91">
        <f t="shared" ref="L1173:L1236" si="100">J1173*K1173/100</f>
        <v>0</v>
      </c>
      <c r="M1173" s="92">
        <f t="shared" ref="M1173:M1236" si="101">CEILING(J1173*K1173/100,10)</f>
        <v>0</v>
      </c>
      <c r="N1173" s="90">
        <f t="shared" ref="N1173:N1236" si="102">I1173+M1173</f>
        <v>22630</v>
      </c>
      <c r="O1173" s="93">
        <v>41620</v>
      </c>
      <c r="P1173" s="89">
        <f t="shared" ref="P1173:P1236" si="103">IF(N1173&lt;=O1173,N1173,O1173)</f>
        <v>22630</v>
      </c>
      <c r="Q1173" s="89">
        <f t="shared" ref="Q1173:Q1236" si="104">IF(N1173-O1173&lt;0,0,N1173-O1173)</f>
        <v>0</v>
      </c>
      <c r="R1173" s="315"/>
      <c r="S1173" s="316"/>
      <c r="T1173" s="70">
        <v>9</v>
      </c>
      <c r="U1173" s="318"/>
    </row>
    <row r="1174" spans="1:21">
      <c r="A1174" s="317">
        <v>1164</v>
      </c>
      <c r="B1174" s="68" t="s">
        <v>3582</v>
      </c>
      <c r="C1174" s="65" t="s">
        <v>19</v>
      </c>
      <c r="D1174" s="66" t="s">
        <v>3587</v>
      </c>
      <c r="E1174" s="67" t="s">
        <v>3588</v>
      </c>
      <c r="F1174" s="68" t="s">
        <v>124</v>
      </c>
      <c r="G1174" s="13" t="s">
        <v>3589</v>
      </c>
      <c r="H1174" s="69" t="s">
        <v>124</v>
      </c>
      <c r="I1174" s="51">
        <v>16800</v>
      </c>
      <c r="J1174" s="128">
        <f>IF(H1174="ครูผู้ช่วย",VLOOKUP(I1174,[1]แผ่น1!$C$17:$E$18,3,TRUE),IF(H1174="คศ.1",VLOOKUP(I1174,[1]แผ่น1!$C$14:$E$15,3,TRUE),IF(H1174="คศ.2",VLOOKUP(I1174,[1]แผ่น1!$C$11:$E$12,3,TRUE),IF(H1174="คศ.3",VLOOKUP(I1174,[1]แผ่น1!$C$8:$E$9,3,TRUE),IF(H1174="คศ.4",VLOOKUP(I1174,[1]แผ่น1!$C$5:$E$6,3,TRUE),IF(H1174="คศ.5",VLOOKUP(I1174,[1]แผ่น1!$C$2:$E$3,3,TRUE),IF(H1174="คศ.2(1)",VLOOKUP(I1174,[1]แผ่น1!$C$14:$E$15,3,TRUE),IF(H1174="คศ.3(2)",VLOOKUP(I1174,[1]แผ่น1!$C$11:$E$12,3,TRUE),IF(H1174="คศ.4(3)",VLOOKUP(I1174,[1]แผ่น1!$C$8:$E$9,3,TRUE),IF(H1174="คศ.5(4)",VLOOKUP(I1174,[1]แผ่น1!$C$5:$E$6,3,TRUE),0))))))))))</f>
        <v>17480</v>
      </c>
      <c r="L1174" s="91">
        <f t="shared" si="100"/>
        <v>0</v>
      </c>
      <c r="M1174" s="92">
        <f t="shared" si="101"/>
        <v>0</v>
      </c>
      <c r="N1174" s="90">
        <f t="shared" si="102"/>
        <v>16800</v>
      </c>
      <c r="O1174" s="93">
        <v>24750</v>
      </c>
      <c r="P1174" s="89">
        <f t="shared" si="103"/>
        <v>16800</v>
      </c>
      <c r="Q1174" s="89">
        <f t="shared" si="104"/>
        <v>0</v>
      </c>
      <c r="R1174" s="315"/>
      <c r="S1174" s="316"/>
      <c r="T1174" s="70">
        <v>9</v>
      </c>
      <c r="U1174" s="318"/>
    </row>
    <row r="1175" spans="1:21">
      <c r="A1175" s="317">
        <v>1165</v>
      </c>
      <c r="B1175" s="68" t="s">
        <v>3582</v>
      </c>
      <c r="C1175" s="65" t="s">
        <v>19</v>
      </c>
      <c r="D1175" s="66" t="s">
        <v>3590</v>
      </c>
      <c r="E1175" s="67" t="s">
        <v>3591</v>
      </c>
      <c r="F1175" s="68" t="s">
        <v>100</v>
      </c>
      <c r="G1175" s="13" t="s">
        <v>3592</v>
      </c>
      <c r="H1175" s="69" t="s">
        <v>18</v>
      </c>
      <c r="I1175" s="51">
        <v>39430</v>
      </c>
      <c r="J1175" s="128">
        <f>IF(H1175="ครูผู้ช่วย",VLOOKUP(I1175,[1]แผ่น1!$C$17:$E$18,3,TRUE),IF(H1175="คศ.1",VLOOKUP(I1175,[1]แผ่น1!$C$14:$E$15,3,TRUE),IF(H1175="คศ.2",VLOOKUP(I1175,[1]แผ่น1!$C$11:$E$12,3,TRUE),IF(H1175="คศ.3",VLOOKUP(I1175,[1]แผ่น1!$C$8:$E$9,3,TRUE),IF(H1175="คศ.4",VLOOKUP(I1175,[1]แผ่น1!$C$5:$E$6,3,TRUE),IF(H1175="คศ.5",VLOOKUP(I1175,[1]แผ่น1!$C$2:$E$3,3,TRUE),IF(H1175="คศ.2(1)",VLOOKUP(I1175,[1]แผ่น1!$C$14:$E$15,3,TRUE),IF(H1175="คศ.3(2)",VLOOKUP(I1175,[1]แผ่น1!$C$11:$E$12,3,TRUE),IF(H1175="คศ.4(3)",VLOOKUP(I1175,[1]แผ่น1!$C$8:$E$9,3,TRUE),IF(H1175="คศ.5(4)",VLOOKUP(I1175,[1]แผ่น1!$C$5:$E$6,3,TRUE),0))))))))))</f>
        <v>37200</v>
      </c>
      <c r="L1175" s="91">
        <f t="shared" si="100"/>
        <v>0</v>
      </c>
      <c r="M1175" s="92">
        <f t="shared" si="101"/>
        <v>0</v>
      </c>
      <c r="N1175" s="90">
        <f t="shared" si="102"/>
        <v>39430</v>
      </c>
      <c r="O1175" s="93">
        <v>69040</v>
      </c>
      <c r="P1175" s="89">
        <f t="shared" si="103"/>
        <v>39430</v>
      </c>
      <c r="Q1175" s="89">
        <f t="shared" si="104"/>
        <v>0</v>
      </c>
      <c r="R1175" s="315"/>
      <c r="S1175" s="316"/>
      <c r="T1175" s="70">
        <v>9</v>
      </c>
      <c r="U1175" s="318"/>
    </row>
    <row r="1176" spans="1:21">
      <c r="A1176" s="317">
        <v>1166</v>
      </c>
      <c r="B1176" s="68" t="s">
        <v>3582</v>
      </c>
      <c r="C1176" s="65" t="s">
        <v>12</v>
      </c>
      <c r="D1176" s="66" t="s">
        <v>942</v>
      </c>
      <c r="E1176" s="67" t="s">
        <v>3593</v>
      </c>
      <c r="F1176" s="68" t="s">
        <v>100</v>
      </c>
      <c r="G1176" s="13" t="s">
        <v>3594</v>
      </c>
      <c r="H1176" s="69" t="s">
        <v>34</v>
      </c>
      <c r="I1176" s="51">
        <v>32220</v>
      </c>
      <c r="J1176" s="128">
        <f>IF(H1176="ครูผู้ช่วย",VLOOKUP(I1176,[1]แผ่น1!$C$17:$E$18,3,TRUE),IF(H1176="คศ.1",VLOOKUP(I1176,[1]แผ่น1!$C$14:$E$15,3,TRUE),IF(H1176="คศ.2",VLOOKUP(I1176,[1]แผ่น1!$C$11:$E$12,3,TRUE),IF(H1176="คศ.3",VLOOKUP(I1176,[1]แผ่น1!$C$8:$E$9,3,TRUE),IF(H1176="คศ.4",VLOOKUP(I1176,[1]แผ่น1!$C$5:$E$6,3,TRUE),IF(H1176="คศ.5",VLOOKUP(I1176,[1]แผ่น1!$C$2:$E$3,3,TRUE),IF(H1176="คศ.2(1)",VLOOKUP(I1176,[1]แผ่น1!$C$14:$E$15,3,TRUE),IF(H1176="คศ.3(2)",VLOOKUP(I1176,[1]แผ่น1!$C$11:$E$12,3,TRUE),IF(H1176="คศ.4(3)",VLOOKUP(I1176,[1]แผ่น1!$C$8:$E$9,3,TRUE),IF(H1176="คศ.5(4)",VLOOKUP(I1176,[1]แผ่น1!$C$5:$E$6,3,TRUE),0))))))))))</f>
        <v>35270</v>
      </c>
      <c r="L1176" s="91">
        <f t="shared" si="100"/>
        <v>0</v>
      </c>
      <c r="M1176" s="92">
        <f t="shared" si="101"/>
        <v>0</v>
      </c>
      <c r="N1176" s="90">
        <f t="shared" si="102"/>
        <v>32220</v>
      </c>
      <c r="O1176" s="93">
        <v>58390</v>
      </c>
      <c r="P1176" s="89">
        <f t="shared" si="103"/>
        <v>32220</v>
      </c>
      <c r="Q1176" s="89">
        <f t="shared" si="104"/>
        <v>0</v>
      </c>
      <c r="R1176" s="315"/>
      <c r="S1176" s="316"/>
      <c r="T1176" s="70">
        <v>9</v>
      </c>
      <c r="U1176" s="318"/>
    </row>
    <row r="1177" spans="1:21">
      <c r="A1177" s="317">
        <v>1167</v>
      </c>
      <c r="B1177" s="68" t="s">
        <v>3597</v>
      </c>
      <c r="C1177" s="65" t="s">
        <v>19</v>
      </c>
      <c r="D1177" s="66" t="s">
        <v>3599</v>
      </c>
      <c r="E1177" s="67" t="s">
        <v>3600</v>
      </c>
      <c r="F1177" s="68" t="s">
        <v>100</v>
      </c>
      <c r="G1177" s="19">
        <v>906</v>
      </c>
      <c r="H1177" s="69" t="s">
        <v>18</v>
      </c>
      <c r="I1177" s="51">
        <v>32190</v>
      </c>
      <c r="J1177" s="128">
        <f>IF(H1177="ครูผู้ช่วย",VLOOKUP(I1177,[1]แผ่น1!$C$17:$E$18,3,TRUE),IF(H1177="คศ.1",VLOOKUP(I1177,[1]แผ่น1!$C$14:$E$15,3,TRUE),IF(H1177="คศ.2",VLOOKUP(I1177,[1]แผ่น1!$C$11:$E$12,3,TRUE),IF(H1177="คศ.3",VLOOKUP(I1177,[1]แผ่น1!$C$8:$E$9,3,TRUE),IF(H1177="คศ.4",VLOOKUP(I1177,[1]แผ่น1!$C$5:$E$6,3,TRUE),IF(H1177="คศ.5",VLOOKUP(I1177,[1]แผ่น1!$C$2:$E$3,3,TRUE),IF(H1177="คศ.2(1)",VLOOKUP(I1177,[1]แผ่น1!$C$14:$E$15,3,TRUE),IF(H1177="คศ.3(2)",VLOOKUP(I1177,[1]แผ่น1!$C$11:$E$12,3,TRUE),IF(H1177="คศ.4(3)",VLOOKUP(I1177,[1]แผ่น1!$C$8:$E$9,3,TRUE),IF(H1177="คศ.5(4)",VLOOKUP(I1177,[1]แผ่น1!$C$5:$E$6,3,TRUE),0))))))))))</f>
        <v>37200</v>
      </c>
      <c r="L1177" s="91">
        <f t="shared" si="100"/>
        <v>0</v>
      </c>
      <c r="M1177" s="92">
        <f t="shared" si="101"/>
        <v>0</v>
      </c>
      <c r="N1177" s="90">
        <f t="shared" si="102"/>
        <v>32190</v>
      </c>
      <c r="O1177" s="93">
        <v>69040</v>
      </c>
      <c r="P1177" s="89">
        <f t="shared" si="103"/>
        <v>32190</v>
      </c>
      <c r="Q1177" s="89">
        <f t="shared" si="104"/>
        <v>0</v>
      </c>
      <c r="R1177" s="315"/>
      <c r="S1177" s="316"/>
      <c r="T1177" s="70">
        <v>9</v>
      </c>
      <c r="U1177" s="318"/>
    </row>
    <row r="1178" spans="1:21">
      <c r="A1178" s="317">
        <v>1168</v>
      </c>
      <c r="B1178" s="68" t="s">
        <v>3597</v>
      </c>
      <c r="C1178" s="65" t="s">
        <v>23</v>
      </c>
      <c r="D1178" s="66" t="s">
        <v>3601</v>
      </c>
      <c r="E1178" s="67" t="s">
        <v>3602</v>
      </c>
      <c r="F1178" s="68" t="s">
        <v>100</v>
      </c>
      <c r="G1178" s="13" t="s">
        <v>3603</v>
      </c>
      <c r="H1178" s="69" t="s">
        <v>18</v>
      </c>
      <c r="I1178" s="51">
        <v>59340</v>
      </c>
      <c r="J1178" s="128">
        <f>IF(H1178="ครูผู้ช่วย",VLOOKUP(I1178,[1]แผ่น1!$C$17:$E$18,3,TRUE),IF(H1178="คศ.1",VLOOKUP(I1178,[1]แผ่น1!$C$14:$E$15,3,TRUE),IF(H1178="คศ.2",VLOOKUP(I1178,[1]แผ่น1!$C$11:$E$12,3,TRUE),IF(H1178="คศ.3",VLOOKUP(I1178,[1]แผ่น1!$C$8:$E$9,3,TRUE),IF(H1178="คศ.4",VLOOKUP(I1178,[1]แผ่น1!$C$5:$E$6,3,TRUE),IF(H1178="คศ.5",VLOOKUP(I1178,[1]แผ่น1!$C$2:$E$3,3,TRUE),IF(H1178="คศ.2(1)",VLOOKUP(I1178,[1]แผ่น1!$C$14:$E$15,3,TRUE),IF(H1178="คศ.3(2)",VLOOKUP(I1178,[1]แผ่น1!$C$11:$E$12,3,TRUE),IF(H1178="คศ.4(3)",VLOOKUP(I1178,[1]แผ่น1!$C$8:$E$9,3,TRUE),IF(H1178="คศ.5(4)",VLOOKUP(I1178,[1]แผ่น1!$C$5:$E$6,3,TRUE),0))))))))))</f>
        <v>49330</v>
      </c>
      <c r="L1178" s="91">
        <f t="shared" si="100"/>
        <v>0</v>
      </c>
      <c r="M1178" s="92">
        <f t="shared" si="101"/>
        <v>0</v>
      </c>
      <c r="N1178" s="90">
        <f t="shared" si="102"/>
        <v>59340</v>
      </c>
      <c r="O1178" s="93">
        <v>69040</v>
      </c>
      <c r="P1178" s="89">
        <f t="shared" si="103"/>
        <v>59340</v>
      </c>
      <c r="Q1178" s="89">
        <f t="shared" si="104"/>
        <v>0</v>
      </c>
      <c r="R1178" s="315"/>
      <c r="S1178" s="316"/>
      <c r="T1178" s="70">
        <v>9</v>
      </c>
      <c r="U1178" s="318"/>
    </row>
    <row r="1179" spans="1:21">
      <c r="A1179" s="317">
        <v>1169</v>
      </c>
      <c r="B1179" s="68" t="s">
        <v>3597</v>
      </c>
      <c r="C1179" s="65" t="s">
        <v>19</v>
      </c>
      <c r="D1179" s="66" t="s">
        <v>3604</v>
      </c>
      <c r="E1179" s="67" t="s">
        <v>3605</v>
      </c>
      <c r="F1179" s="68" t="s">
        <v>124</v>
      </c>
      <c r="G1179" s="13" t="s">
        <v>3606</v>
      </c>
      <c r="H1179" s="69" t="s">
        <v>124</v>
      </c>
      <c r="I1179" s="51">
        <v>16680</v>
      </c>
      <c r="J1179" s="128">
        <f>IF(H1179="ครูผู้ช่วย",VLOOKUP(I1179,[1]แผ่น1!$C$17:$E$18,3,TRUE),IF(H1179="คศ.1",VLOOKUP(I1179,[1]แผ่น1!$C$14:$E$15,3,TRUE),IF(H1179="คศ.2",VLOOKUP(I1179,[1]แผ่น1!$C$11:$E$12,3,TRUE),IF(H1179="คศ.3",VLOOKUP(I1179,[1]แผ่น1!$C$8:$E$9,3,TRUE),IF(H1179="คศ.4",VLOOKUP(I1179,[1]แผ่น1!$C$5:$E$6,3,TRUE),IF(H1179="คศ.5",VLOOKUP(I1179,[1]แผ่น1!$C$2:$E$3,3,TRUE),IF(H1179="คศ.2(1)",VLOOKUP(I1179,[1]แผ่น1!$C$14:$E$15,3,TRUE),IF(H1179="คศ.3(2)",VLOOKUP(I1179,[1]แผ่น1!$C$11:$E$12,3,TRUE),IF(H1179="คศ.4(3)",VLOOKUP(I1179,[1]แผ่น1!$C$8:$E$9,3,TRUE),IF(H1179="คศ.5(4)",VLOOKUP(I1179,[1]แผ่น1!$C$5:$E$6,3,TRUE),0))))))))))</f>
        <v>17480</v>
      </c>
      <c r="L1179" s="91">
        <f t="shared" si="100"/>
        <v>0</v>
      </c>
      <c r="M1179" s="92">
        <f t="shared" si="101"/>
        <v>0</v>
      </c>
      <c r="N1179" s="90">
        <f t="shared" si="102"/>
        <v>16680</v>
      </c>
      <c r="O1179" s="93">
        <v>24750</v>
      </c>
      <c r="P1179" s="89">
        <f t="shared" si="103"/>
        <v>16680</v>
      </c>
      <c r="Q1179" s="89">
        <f t="shared" si="104"/>
        <v>0</v>
      </c>
      <c r="R1179" s="315"/>
      <c r="S1179" s="316"/>
      <c r="T1179" s="70">
        <v>9</v>
      </c>
      <c r="U1179" s="318"/>
    </row>
    <row r="1180" spans="1:21">
      <c r="A1180" s="317">
        <v>1170</v>
      </c>
      <c r="B1180" s="68" t="s">
        <v>3597</v>
      </c>
      <c r="C1180" s="65" t="s">
        <v>12</v>
      </c>
      <c r="D1180" s="66" t="s">
        <v>3607</v>
      </c>
      <c r="E1180" s="67" t="s">
        <v>3602</v>
      </c>
      <c r="F1180" s="68" t="s">
        <v>100</v>
      </c>
      <c r="G1180" s="13" t="s">
        <v>3608</v>
      </c>
      <c r="H1180" s="69" t="s">
        <v>18</v>
      </c>
      <c r="I1180" s="51">
        <v>55790</v>
      </c>
      <c r="J1180" s="128">
        <f>IF(H1180="ครูผู้ช่วย",VLOOKUP(I1180,[1]แผ่น1!$C$17:$E$18,3,TRUE),IF(H1180="คศ.1",VLOOKUP(I1180,[1]แผ่น1!$C$14:$E$15,3,TRUE),IF(H1180="คศ.2",VLOOKUP(I1180,[1]แผ่น1!$C$11:$E$12,3,TRUE),IF(H1180="คศ.3",VLOOKUP(I1180,[1]แผ่น1!$C$8:$E$9,3,TRUE),IF(H1180="คศ.4",VLOOKUP(I1180,[1]แผ่น1!$C$5:$E$6,3,TRUE),IF(H1180="คศ.5",VLOOKUP(I1180,[1]แผ่น1!$C$2:$E$3,3,TRUE),IF(H1180="คศ.2(1)",VLOOKUP(I1180,[1]แผ่น1!$C$14:$E$15,3,TRUE),IF(H1180="คศ.3(2)",VLOOKUP(I1180,[1]แผ่น1!$C$11:$E$12,3,TRUE),IF(H1180="คศ.4(3)",VLOOKUP(I1180,[1]แผ่น1!$C$8:$E$9,3,TRUE),IF(H1180="คศ.5(4)",VLOOKUP(I1180,[1]แผ่น1!$C$5:$E$6,3,TRUE),0))))))))))</f>
        <v>49330</v>
      </c>
      <c r="L1180" s="91">
        <f t="shared" si="100"/>
        <v>0</v>
      </c>
      <c r="M1180" s="92">
        <f t="shared" si="101"/>
        <v>0</v>
      </c>
      <c r="N1180" s="90">
        <f t="shared" si="102"/>
        <v>55790</v>
      </c>
      <c r="O1180" s="93">
        <v>69040</v>
      </c>
      <c r="P1180" s="89">
        <f t="shared" si="103"/>
        <v>55790</v>
      </c>
      <c r="Q1180" s="89">
        <f t="shared" si="104"/>
        <v>0</v>
      </c>
      <c r="R1180" s="315"/>
      <c r="S1180" s="316"/>
      <c r="T1180" s="70">
        <v>9</v>
      </c>
      <c r="U1180" s="318"/>
    </row>
    <row r="1181" spans="1:21">
      <c r="A1181" s="317">
        <v>1171</v>
      </c>
      <c r="B1181" s="68" t="s">
        <v>3597</v>
      </c>
      <c r="C1181" s="65" t="s">
        <v>19</v>
      </c>
      <c r="D1181" s="66" t="s">
        <v>3609</v>
      </c>
      <c r="E1181" s="67" t="s">
        <v>3610</v>
      </c>
      <c r="F1181" s="68" t="s">
        <v>100</v>
      </c>
      <c r="G1181" s="13" t="s">
        <v>3611</v>
      </c>
      <c r="H1181" s="69" t="s">
        <v>34</v>
      </c>
      <c r="I1181" s="51">
        <v>31590</v>
      </c>
      <c r="J1181" s="128">
        <f>IF(H1181="ครูผู้ช่วย",VLOOKUP(I1181,[1]แผ่น1!$C$17:$E$18,3,TRUE),IF(H1181="คศ.1",VLOOKUP(I1181,[1]แผ่น1!$C$14:$E$15,3,TRUE),IF(H1181="คศ.2",VLOOKUP(I1181,[1]แผ่น1!$C$11:$E$12,3,TRUE),IF(H1181="คศ.3",VLOOKUP(I1181,[1]แผ่น1!$C$8:$E$9,3,TRUE),IF(H1181="คศ.4",VLOOKUP(I1181,[1]แผ่น1!$C$5:$E$6,3,TRUE),IF(H1181="คศ.5",VLOOKUP(I1181,[1]แผ่น1!$C$2:$E$3,3,TRUE),IF(H1181="คศ.2(1)",VLOOKUP(I1181,[1]แผ่น1!$C$14:$E$15,3,TRUE),IF(H1181="คศ.3(2)",VLOOKUP(I1181,[1]แผ่น1!$C$11:$E$12,3,TRUE),IF(H1181="คศ.4(3)",VLOOKUP(I1181,[1]แผ่น1!$C$8:$E$9,3,TRUE),IF(H1181="คศ.5(4)",VLOOKUP(I1181,[1]แผ่น1!$C$5:$E$6,3,TRUE),0))))))))))</f>
        <v>35270</v>
      </c>
      <c r="L1181" s="91">
        <f t="shared" si="100"/>
        <v>0</v>
      </c>
      <c r="M1181" s="92">
        <f t="shared" si="101"/>
        <v>0</v>
      </c>
      <c r="N1181" s="90">
        <f t="shared" si="102"/>
        <v>31590</v>
      </c>
      <c r="O1181" s="93">
        <v>58390</v>
      </c>
      <c r="P1181" s="89">
        <f t="shared" si="103"/>
        <v>31590</v>
      </c>
      <c r="Q1181" s="89">
        <f t="shared" si="104"/>
        <v>0</v>
      </c>
      <c r="R1181" s="315"/>
      <c r="S1181" s="316"/>
      <c r="T1181" s="70">
        <v>9</v>
      </c>
      <c r="U1181" s="318"/>
    </row>
    <row r="1182" spans="1:21">
      <c r="A1182" s="317">
        <v>1172</v>
      </c>
      <c r="B1182" s="68" t="s">
        <v>3614</v>
      </c>
      <c r="C1182" s="65" t="s">
        <v>23</v>
      </c>
      <c r="D1182" s="66" t="s">
        <v>3616</v>
      </c>
      <c r="E1182" s="67" t="s">
        <v>3617</v>
      </c>
      <c r="F1182" s="68" t="s">
        <v>100</v>
      </c>
      <c r="G1182" s="13" t="s">
        <v>3618</v>
      </c>
      <c r="H1182" s="69" t="s">
        <v>98</v>
      </c>
      <c r="I1182" s="51">
        <v>18290</v>
      </c>
      <c r="J1182" s="128">
        <f>IF(H1182="ครูผู้ช่วย",VLOOKUP(I1182,[1]แผ่น1!$C$17:$E$18,3,TRUE),IF(H1182="คศ.1",VLOOKUP(I1182,[1]แผ่น1!$C$14:$E$15,3,TRUE),IF(H1182="คศ.2",VLOOKUP(I1182,[1]แผ่น1!$C$11:$E$12,3,TRUE),IF(H1182="คศ.3",VLOOKUP(I1182,[1]แผ่น1!$C$8:$E$9,3,TRUE),IF(H1182="คศ.4",VLOOKUP(I1182,[1]แผ่น1!$C$5:$E$6,3,TRUE),IF(H1182="คศ.5",VLOOKUP(I1182,[1]แผ่น1!$C$2:$E$3,3,TRUE),IF(H1182="คศ.2(1)",VLOOKUP(I1182,[1]แผ่น1!$C$14:$E$15,3,TRUE),IF(H1182="คศ.3(2)",VLOOKUP(I1182,[1]แผ่น1!$C$11:$E$12,3,TRUE),IF(H1182="คศ.4(3)",VLOOKUP(I1182,[1]แผ่น1!$C$8:$E$9,3,TRUE),IF(H1182="คศ.5(4)",VLOOKUP(I1182,[1]แผ่น1!$C$5:$E$6,3,TRUE),0))))))))))</f>
        <v>22780</v>
      </c>
      <c r="L1182" s="91">
        <f t="shared" si="100"/>
        <v>0</v>
      </c>
      <c r="M1182" s="92">
        <f t="shared" si="101"/>
        <v>0</v>
      </c>
      <c r="N1182" s="90">
        <f t="shared" si="102"/>
        <v>18290</v>
      </c>
      <c r="O1182" s="93">
        <v>41620</v>
      </c>
      <c r="P1182" s="89">
        <f t="shared" si="103"/>
        <v>18290</v>
      </c>
      <c r="Q1182" s="89">
        <f t="shared" si="104"/>
        <v>0</v>
      </c>
      <c r="R1182" s="315"/>
      <c r="S1182" s="316"/>
      <c r="T1182" s="70">
        <v>9</v>
      </c>
      <c r="U1182" s="318"/>
    </row>
    <row r="1183" spans="1:21">
      <c r="A1183" s="317">
        <v>1173</v>
      </c>
      <c r="B1183" s="68" t="s">
        <v>3620</v>
      </c>
      <c r="C1183" s="65" t="s">
        <v>19</v>
      </c>
      <c r="D1183" s="66" t="s">
        <v>3622</v>
      </c>
      <c r="E1183" s="67" t="s">
        <v>3623</v>
      </c>
      <c r="F1183" s="68" t="s">
        <v>100</v>
      </c>
      <c r="G1183" s="13" t="s">
        <v>3624</v>
      </c>
      <c r="H1183" s="69" t="s">
        <v>18</v>
      </c>
      <c r="I1183" s="51">
        <v>44960</v>
      </c>
      <c r="J1183" s="128">
        <f>IF(H1183="ครูผู้ช่วย",VLOOKUP(I1183,[1]แผ่น1!$C$17:$E$18,3,TRUE),IF(H1183="คศ.1",VLOOKUP(I1183,[1]แผ่น1!$C$14:$E$15,3,TRUE),IF(H1183="คศ.2",VLOOKUP(I1183,[1]แผ่น1!$C$11:$E$12,3,TRUE),IF(H1183="คศ.3",VLOOKUP(I1183,[1]แผ่น1!$C$8:$E$9,3,TRUE),IF(H1183="คศ.4",VLOOKUP(I1183,[1]แผ่น1!$C$5:$E$6,3,TRUE),IF(H1183="คศ.5",VLOOKUP(I1183,[1]แผ่น1!$C$2:$E$3,3,TRUE),IF(H1183="คศ.2(1)",VLOOKUP(I1183,[1]แผ่น1!$C$14:$E$15,3,TRUE),IF(H1183="คศ.3(2)",VLOOKUP(I1183,[1]แผ่น1!$C$11:$E$12,3,TRUE),IF(H1183="คศ.4(3)",VLOOKUP(I1183,[1]แผ่น1!$C$8:$E$9,3,TRUE),IF(H1183="คศ.5(4)",VLOOKUP(I1183,[1]แผ่น1!$C$5:$E$6,3,TRUE),0))))))))))</f>
        <v>49330</v>
      </c>
      <c r="L1183" s="91">
        <f t="shared" si="100"/>
        <v>0</v>
      </c>
      <c r="M1183" s="92">
        <f t="shared" si="101"/>
        <v>0</v>
      </c>
      <c r="N1183" s="90">
        <f t="shared" si="102"/>
        <v>44960</v>
      </c>
      <c r="O1183" s="93">
        <v>69040</v>
      </c>
      <c r="P1183" s="89">
        <f t="shared" si="103"/>
        <v>44960</v>
      </c>
      <c r="Q1183" s="89">
        <f t="shared" si="104"/>
        <v>0</v>
      </c>
      <c r="R1183" s="315"/>
      <c r="S1183" s="316"/>
      <c r="T1183" s="70">
        <v>9</v>
      </c>
      <c r="U1183" s="318"/>
    </row>
    <row r="1184" spans="1:21">
      <c r="A1184" s="317">
        <v>1174</v>
      </c>
      <c r="B1184" s="68" t="s">
        <v>3620</v>
      </c>
      <c r="C1184" s="65" t="s">
        <v>12</v>
      </c>
      <c r="D1184" s="66" t="s">
        <v>3625</v>
      </c>
      <c r="E1184" s="67" t="s">
        <v>3626</v>
      </c>
      <c r="F1184" s="68" t="s">
        <v>100</v>
      </c>
      <c r="G1184" s="13" t="s">
        <v>3627</v>
      </c>
      <c r="H1184" s="69" t="s">
        <v>18</v>
      </c>
      <c r="I1184" s="51">
        <v>49710</v>
      </c>
      <c r="J1184" s="128">
        <f>IF(H1184="ครูผู้ช่วย",VLOOKUP(I1184,[1]แผ่น1!$C$17:$E$18,3,TRUE),IF(H1184="คศ.1",VLOOKUP(I1184,[1]แผ่น1!$C$14:$E$15,3,TRUE),IF(H1184="คศ.2",VLOOKUP(I1184,[1]แผ่น1!$C$11:$E$12,3,TRUE),IF(H1184="คศ.3",VLOOKUP(I1184,[1]แผ่น1!$C$8:$E$9,3,TRUE),IF(H1184="คศ.4",VLOOKUP(I1184,[1]แผ่น1!$C$5:$E$6,3,TRUE),IF(H1184="คศ.5",VLOOKUP(I1184,[1]แผ่น1!$C$2:$E$3,3,TRUE),IF(H1184="คศ.2(1)",VLOOKUP(I1184,[1]แผ่น1!$C$14:$E$15,3,TRUE),IF(H1184="คศ.3(2)",VLOOKUP(I1184,[1]แผ่น1!$C$11:$E$12,3,TRUE),IF(H1184="คศ.4(3)",VLOOKUP(I1184,[1]แผ่น1!$C$8:$E$9,3,TRUE),IF(H1184="คศ.5(4)",VLOOKUP(I1184,[1]แผ่น1!$C$5:$E$6,3,TRUE),0))))))))))</f>
        <v>49330</v>
      </c>
      <c r="L1184" s="91">
        <f t="shared" si="100"/>
        <v>0</v>
      </c>
      <c r="M1184" s="92">
        <f t="shared" si="101"/>
        <v>0</v>
      </c>
      <c r="N1184" s="90">
        <f t="shared" si="102"/>
        <v>49710</v>
      </c>
      <c r="O1184" s="93">
        <v>69040</v>
      </c>
      <c r="P1184" s="89">
        <f t="shared" si="103"/>
        <v>49710</v>
      </c>
      <c r="Q1184" s="89">
        <f t="shared" si="104"/>
        <v>0</v>
      </c>
      <c r="R1184" s="315"/>
      <c r="S1184" s="316"/>
      <c r="T1184" s="70">
        <v>9</v>
      </c>
      <c r="U1184" s="318"/>
    </row>
    <row r="1185" spans="1:21">
      <c r="A1185" s="317">
        <v>1175</v>
      </c>
      <c r="B1185" s="68" t="s">
        <v>3629</v>
      </c>
      <c r="C1185" s="65" t="s">
        <v>12</v>
      </c>
      <c r="D1185" s="66" t="s">
        <v>1870</v>
      </c>
      <c r="E1185" s="67" t="s">
        <v>223</v>
      </c>
      <c r="F1185" s="68" t="s">
        <v>100</v>
      </c>
      <c r="G1185" s="13" t="s">
        <v>3631</v>
      </c>
      <c r="H1185" s="69" t="s">
        <v>18</v>
      </c>
      <c r="I1185" s="51">
        <v>48120</v>
      </c>
      <c r="J1185" s="128">
        <f>IF(H1185="ครูผู้ช่วย",VLOOKUP(I1185,[1]แผ่น1!$C$17:$E$18,3,TRUE),IF(H1185="คศ.1",VLOOKUP(I1185,[1]แผ่น1!$C$14:$E$15,3,TRUE),IF(H1185="คศ.2",VLOOKUP(I1185,[1]แผ่น1!$C$11:$E$12,3,TRUE),IF(H1185="คศ.3",VLOOKUP(I1185,[1]แผ่น1!$C$8:$E$9,3,TRUE),IF(H1185="คศ.4",VLOOKUP(I1185,[1]แผ่น1!$C$5:$E$6,3,TRUE),IF(H1185="คศ.5",VLOOKUP(I1185,[1]แผ่น1!$C$2:$E$3,3,TRUE),IF(H1185="คศ.2(1)",VLOOKUP(I1185,[1]แผ่น1!$C$14:$E$15,3,TRUE),IF(H1185="คศ.3(2)",VLOOKUP(I1185,[1]แผ่น1!$C$11:$E$12,3,TRUE),IF(H1185="คศ.4(3)",VLOOKUP(I1185,[1]แผ่น1!$C$8:$E$9,3,TRUE),IF(H1185="คศ.5(4)",VLOOKUP(I1185,[1]แผ่น1!$C$5:$E$6,3,TRUE),0))))))))))</f>
        <v>49330</v>
      </c>
      <c r="L1185" s="91">
        <f t="shared" si="100"/>
        <v>0</v>
      </c>
      <c r="M1185" s="92">
        <f t="shared" si="101"/>
        <v>0</v>
      </c>
      <c r="N1185" s="90">
        <f t="shared" si="102"/>
        <v>48120</v>
      </c>
      <c r="O1185" s="93">
        <v>69040</v>
      </c>
      <c r="P1185" s="89">
        <f t="shared" si="103"/>
        <v>48120</v>
      </c>
      <c r="Q1185" s="89">
        <f t="shared" si="104"/>
        <v>0</v>
      </c>
      <c r="R1185" s="315"/>
      <c r="S1185" s="316"/>
      <c r="T1185" s="70">
        <v>9</v>
      </c>
      <c r="U1185" s="318"/>
    </row>
    <row r="1186" spans="1:21">
      <c r="A1186" s="317">
        <v>1176</v>
      </c>
      <c r="B1186" s="68" t="s">
        <v>3629</v>
      </c>
      <c r="C1186" s="65" t="s">
        <v>23</v>
      </c>
      <c r="D1186" s="66" t="s">
        <v>3632</v>
      </c>
      <c r="E1186" s="67" t="s">
        <v>3633</v>
      </c>
      <c r="F1186" s="68" t="s">
        <v>100</v>
      </c>
      <c r="G1186" s="13" t="s">
        <v>3634</v>
      </c>
      <c r="H1186" s="69" t="s">
        <v>18</v>
      </c>
      <c r="I1186" s="51">
        <v>52590</v>
      </c>
      <c r="J1186" s="128">
        <f>IF(H1186="ครูผู้ช่วย",VLOOKUP(I1186,[1]แผ่น1!$C$17:$E$18,3,TRUE),IF(H1186="คศ.1",VLOOKUP(I1186,[1]แผ่น1!$C$14:$E$15,3,TRUE),IF(H1186="คศ.2",VLOOKUP(I1186,[1]แผ่น1!$C$11:$E$12,3,TRUE),IF(H1186="คศ.3",VLOOKUP(I1186,[1]แผ่น1!$C$8:$E$9,3,TRUE),IF(H1186="คศ.4",VLOOKUP(I1186,[1]แผ่น1!$C$5:$E$6,3,TRUE),IF(H1186="คศ.5",VLOOKUP(I1186,[1]แผ่น1!$C$2:$E$3,3,TRUE),IF(H1186="คศ.2(1)",VLOOKUP(I1186,[1]แผ่น1!$C$14:$E$15,3,TRUE),IF(H1186="คศ.3(2)",VLOOKUP(I1186,[1]แผ่น1!$C$11:$E$12,3,TRUE),IF(H1186="คศ.4(3)",VLOOKUP(I1186,[1]แผ่น1!$C$8:$E$9,3,TRUE),IF(H1186="คศ.5(4)",VLOOKUP(I1186,[1]แผ่น1!$C$5:$E$6,3,TRUE),0))))))))))</f>
        <v>49330</v>
      </c>
      <c r="L1186" s="91">
        <f t="shared" si="100"/>
        <v>0</v>
      </c>
      <c r="M1186" s="92">
        <f t="shared" si="101"/>
        <v>0</v>
      </c>
      <c r="N1186" s="90">
        <f t="shared" si="102"/>
        <v>52590</v>
      </c>
      <c r="O1186" s="93">
        <v>69040</v>
      </c>
      <c r="P1186" s="89">
        <f t="shared" si="103"/>
        <v>52590</v>
      </c>
      <c r="Q1186" s="89">
        <f t="shared" si="104"/>
        <v>0</v>
      </c>
      <c r="R1186" s="315"/>
      <c r="S1186" s="316"/>
      <c r="T1186" s="70">
        <v>9</v>
      </c>
      <c r="U1186" s="318"/>
    </row>
    <row r="1187" spans="1:21">
      <c r="A1187" s="317">
        <v>1177</v>
      </c>
      <c r="B1187" s="68" t="s">
        <v>3637</v>
      </c>
      <c r="C1187" s="65" t="s">
        <v>19</v>
      </c>
      <c r="D1187" s="66" t="s">
        <v>3639</v>
      </c>
      <c r="E1187" s="67" t="s">
        <v>3640</v>
      </c>
      <c r="F1187" s="68" t="s">
        <v>124</v>
      </c>
      <c r="G1187" s="23">
        <v>7221</v>
      </c>
      <c r="H1187" s="69" t="s">
        <v>124</v>
      </c>
      <c r="I1187" s="51">
        <v>16150</v>
      </c>
      <c r="J1187" s="128">
        <f>IF(H1187="ครูผู้ช่วย",VLOOKUP(I1187,[1]แผ่น1!$C$17:$E$18,3,TRUE),IF(H1187="คศ.1",VLOOKUP(I1187,[1]แผ่น1!$C$14:$E$15,3,TRUE),IF(H1187="คศ.2",VLOOKUP(I1187,[1]แผ่น1!$C$11:$E$12,3,TRUE),IF(H1187="คศ.3",VLOOKUP(I1187,[1]แผ่น1!$C$8:$E$9,3,TRUE),IF(H1187="คศ.4",VLOOKUP(I1187,[1]แผ่น1!$C$5:$E$6,3,TRUE),IF(H1187="คศ.5",VLOOKUP(I1187,[1]แผ่น1!$C$2:$E$3,3,TRUE),IF(H1187="คศ.2(1)",VLOOKUP(I1187,[1]แผ่น1!$C$14:$E$15,3,TRUE),IF(H1187="คศ.3(2)",VLOOKUP(I1187,[1]แผ่น1!$C$11:$E$12,3,TRUE),IF(H1187="คศ.4(3)",VLOOKUP(I1187,[1]แผ่น1!$C$8:$E$9,3,TRUE),IF(H1187="คศ.5(4)",VLOOKUP(I1187,[1]แผ่น1!$C$5:$E$6,3,TRUE),0))))))))))</f>
        <v>17480</v>
      </c>
      <c r="L1187" s="91">
        <f t="shared" si="100"/>
        <v>0</v>
      </c>
      <c r="M1187" s="92">
        <f t="shared" si="101"/>
        <v>0</v>
      </c>
      <c r="N1187" s="90">
        <f t="shared" si="102"/>
        <v>16150</v>
      </c>
      <c r="O1187" s="93">
        <v>24750</v>
      </c>
      <c r="P1187" s="89">
        <f t="shared" si="103"/>
        <v>16150</v>
      </c>
      <c r="Q1187" s="89">
        <f t="shared" si="104"/>
        <v>0</v>
      </c>
      <c r="R1187" s="315"/>
      <c r="S1187" s="316"/>
      <c r="T1187" s="70">
        <v>9</v>
      </c>
      <c r="U1187" s="318"/>
    </row>
    <row r="1188" spans="1:21">
      <c r="A1188" s="317">
        <v>1178</v>
      </c>
      <c r="B1188" s="68" t="s">
        <v>3637</v>
      </c>
      <c r="C1188" s="65" t="s">
        <v>12</v>
      </c>
      <c r="D1188" s="66" t="s">
        <v>295</v>
      </c>
      <c r="E1188" s="67" t="s">
        <v>3641</v>
      </c>
      <c r="F1188" s="68" t="s">
        <v>100</v>
      </c>
      <c r="G1188" s="13" t="s">
        <v>3642</v>
      </c>
      <c r="H1188" s="69" t="s">
        <v>18</v>
      </c>
      <c r="I1188" s="51">
        <v>58390</v>
      </c>
      <c r="J1188" s="128">
        <f>IF(H1188="ครูผู้ช่วย",VLOOKUP(I1188,[1]แผ่น1!$C$17:$E$18,3,TRUE),IF(H1188="คศ.1",VLOOKUP(I1188,[1]แผ่น1!$C$14:$E$15,3,TRUE),IF(H1188="คศ.2",VLOOKUP(I1188,[1]แผ่น1!$C$11:$E$12,3,TRUE),IF(H1188="คศ.3",VLOOKUP(I1188,[1]แผ่น1!$C$8:$E$9,3,TRUE),IF(H1188="คศ.4",VLOOKUP(I1188,[1]แผ่น1!$C$5:$E$6,3,TRUE),IF(H1188="คศ.5",VLOOKUP(I1188,[1]แผ่น1!$C$2:$E$3,3,TRUE),IF(H1188="คศ.2(1)",VLOOKUP(I1188,[1]แผ่น1!$C$14:$E$15,3,TRUE),IF(H1188="คศ.3(2)",VLOOKUP(I1188,[1]แผ่น1!$C$11:$E$12,3,TRUE),IF(H1188="คศ.4(3)",VLOOKUP(I1188,[1]แผ่น1!$C$8:$E$9,3,TRUE),IF(H1188="คศ.5(4)",VLOOKUP(I1188,[1]แผ่น1!$C$5:$E$6,3,TRUE),0))))))))))</f>
        <v>49330</v>
      </c>
      <c r="L1188" s="91">
        <f t="shared" si="100"/>
        <v>0</v>
      </c>
      <c r="M1188" s="92">
        <f t="shared" si="101"/>
        <v>0</v>
      </c>
      <c r="N1188" s="90">
        <f t="shared" si="102"/>
        <v>58390</v>
      </c>
      <c r="O1188" s="93">
        <v>69040</v>
      </c>
      <c r="P1188" s="89">
        <f t="shared" si="103"/>
        <v>58390</v>
      </c>
      <c r="Q1188" s="89">
        <f t="shared" si="104"/>
        <v>0</v>
      </c>
      <c r="R1188" s="315"/>
      <c r="S1188" s="316"/>
      <c r="T1188" s="70">
        <v>9</v>
      </c>
      <c r="U1188" s="318"/>
    </row>
    <row r="1189" spans="1:21">
      <c r="A1189" s="317">
        <v>1179</v>
      </c>
      <c r="B1189" s="68" t="s">
        <v>3637</v>
      </c>
      <c r="C1189" s="65" t="s">
        <v>23</v>
      </c>
      <c r="D1189" s="66" t="s">
        <v>3643</v>
      </c>
      <c r="E1189" s="67" t="s">
        <v>3644</v>
      </c>
      <c r="F1189" s="68" t="s">
        <v>100</v>
      </c>
      <c r="G1189" s="13" t="s">
        <v>3645</v>
      </c>
      <c r="H1189" s="69" t="s">
        <v>18</v>
      </c>
      <c r="I1189" s="51">
        <v>55840</v>
      </c>
      <c r="J1189" s="128">
        <f>IF(H1189="ครูผู้ช่วย",VLOOKUP(I1189,[1]แผ่น1!$C$17:$E$18,3,TRUE),IF(H1189="คศ.1",VLOOKUP(I1189,[1]แผ่น1!$C$14:$E$15,3,TRUE),IF(H1189="คศ.2",VLOOKUP(I1189,[1]แผ่น1!$C$11:$E$12,3,TRUE),IF(H1189="คศ.3",VLOOKUP(I1189,[1]แผ่น1!$C$8:$E$9,3,TRUE),IF(H1189="คศ.4",VLOOKUP(I1189,[1]แผ่น1!$C$5:$E$6,3,TRUE),IF(H1189="คศ.5",VLOOKUP(I1189,[1]แผ่น1!$C$2:$E$3,3,TRUE),IF(H1189="คศ.2(1)",VLOOKUP(I1189,[1]แผ่น1!$C$14:$E$15,3,TRUE),IF(H1189="คศ.3(2)",VLOOKUP(I1189,[1]แผ่น1!$C$11:$E$12,3,TRUE),IF(H1189="คศ.4(3)",VLOOKUP(I1189,[1]แผ่น1!$C$8:$E$9,3,TRUE),IF(H1189="คศ.5(4)",VLOOKUP(I1189,[1]แผ่น1!$C$5:$E$6,3,TRUE),0))))))))))</f>
        <v>49330</v>
      </c>
      <c r="L1189" s="91">
        <f t="shared" si="100"/>
        <v>0</v>
      </c>
      <c r="M1189" s="92">
        <f t="shared" si="101"/>
        <v>0</v>
      </c>
      <c r="N1189" s="90">
        <f t="shared" si="102"/>
        <v>55840</v>
      </c>
      <c r="O1189" s="93">
        <v>69040</v>
      </c>
      <c r="P1189" s="89">
        <f t="shared" si="103"/>
        <v>55840</v>
      </c>
      <c r="Q1189" s="89">
        <f t="shared" si="104"/>
        <v>0</v>
      </c>
      <c r="R1189" s="315"/>
      <c r="S1189" s="316"/>
      <c r="T1189" s="70">
        <v>9</v>
      </c>
      <c r="U1189" s="318"/>
    </row>
    <row r="1190" spans="1:21">
      <c r="A1190" s="317">
        <v>1180</v>
      </c>
      <c r="B1190" s="68" t="s">
        <v>3637</v>
      </c>
      <c r="C1190" s="65" t="s">
        <v>19</v>
      </c>
      <c r="D1190" s="66" t="s">
        <v>1612</v>
      </c>
      <c r="E1190" s="67" t="s">
        <v>3646</v>
      </c>
      <c r="F1190" s="68" t="s">
        <v>100</v>
      </c>
      <c r="G1190" s="19">
        <v>9384</v>
      </c>
      <c r="H1190" s="69" t="s">
        <v>98</v>
      </c>
      <c r="I1190" s="51">
        <v>22210</v>
      </c>
      <c r="J1190" s="128">
        <f>IF(H1190="ครูผู้ช่วย",VLOOKUP(I1190,[1]แผ่น1!$C$17:$E$18,3,TRUE),IF(H1190="คศ.1",VLOOKUP(I1190,[1]แผ่น1!$C$14:$E$15,3,TRUE),IF(H1190="คศ.2",VLOOKUP(I1190,[1]แผ่น1!$C$11:$E$12,3,TRUE),IF(H1190="คศ.3",VLOOKUP(I1190,[1]แผ่น1!$C$8:$E$9,3,TRUE),IF(H1190="คศ.4",VLOOKUP(I1190,[1]แผ่น1!$C$5:$E$6,3,TRUE),IF(H1190="คศ.5",VLOOKUP(I1190,[1]แผ่น1!$C$2:$E$3,3,TRUE),IF(H1190="คศ.2(1)",VLOOKUP(I1190,[1]แผ่น1!$C$14:$E$15,3,TRUE),IF(H1190="คศ.3(2)",VLOOKUP(I1190,[1]แผ่น1!$C$11:$E$12,3,TRUE),IF(H1190="คศ.4(3)",VLOOKUP(I1190,[1]แผ่น1!$C$8:$E$9,3,TRUE),IF(H1190="คศ.5(4)",VLOOKUP(I1190,[1]แผ่น1!$C$5:$E$6,3,TRUE),0))))))))))</f>
        <v>22780</v>
      </c>
      <c r="L1190" s="91">
        <f t="shared" si="100"/>
        <v>0</v>
      </c>
      <c r="M1190" s="92">
        <f t="shared" si="101"/>
        <v>0</v>
      </c>
      <c r="N1190" s="90">
        <f t="shared" si="102"/>
        <v>22210</v>
      </c>
      <c r="O1190" s="93">
        <v>41620</v>
      </c>
      <c r="P1190" s="89">
        <f t="shared" si="103"/>
        <v>22210</v>
      </c>
      <c r="Q1190" s="89">
        <f t="shared" si="104"/>
        <v>0</v>
      </c>
      <c r="R1190" s="315"/>
      <c r="S1190" s="316"/>
      <c r="T1190" s="70">
        <v>9</v>
      </c>
      <c r="U1190" s="318"/>
    </row>
    <row r="1191" spans="1:21">
      <c r="A1191" s="317">
        <v>1181</v>
      </c>
      <c r="B1191" s="68" t="s">
        <v>3637</v>
      </c>
      <c r="C1191" s="65" t="s">
        <v>12</v>
      </c>
      <c r="D1191" s="66" t="s">
        <v>3647</v>
      </c>
      <c r="E1191" s="67" t="s">
        <v>3648</v>
      </c>
      <c r="F1191" s="68" t="s">
        <v>100</v>
      </c>
      <c r="G1191" s="13" t="s">
        <v>3649</v>
      </c>
      <c r="H1191" s="69" t="s">
        <v>18</v>
      </c>
      <c r="I1191" s="51">
        <v>51510</v>
      </c>
      <c r="J1191" s="128">
        <f>IF(H1191="ครูผู้ช่วย",VLOOKUP(I1191,[1]แผ่น1!$C$17:$E$18,3,TRUE),IF(H1191="คศ.1",VLOOKUP(I1191,[1]แผ่น1!$C$14:$E$15,3,TRUE),IF(H1191="คศ.2",VLOOKUP(I1191,[1]แผ่น1!$C$11:$E$12,3,TRUE),IF(H1191="คศ.3",VLOOKUP(I1191,[1]แผ่น1!$C$8:$E$9,3,TRUE),IF(H1191="คศ.4",VLOOKUP(I1191,[1]แผ่น1!$C$5:$E$6,3,TRUE),IF(H1191="คศ.5",VLOOKUP(I1191,[1]แผ่น1!$C$2:$E$3,3,TRUE),IF(H1191="คศ.2(1)",VLOOKUP(I1191,[1]แผ่น1!$C$14:$E$15,3,TRUE),IF(H1191="คศ.3(2)",VLOOKUP(I1191,[1]แผ่น1!$C$11:$E$12,3,TRUE),IF(H1191="คศ.4(3)",VLOOKUP(I1191,[1]แผ่น1!$C$8:$E$9,3,TRUE),IF(H1191="คศ.5(4)",VLOOKUP(I1191,[1]แผ่น1!$C$5:$E$6,3,TRUE),0))))))))))</f>
        <v>49330</v>
      </c>
      <c r="L1191" s="91">
        <f t="shared" si="100"/>
        <v>0</v>
      </c>
      <c r="M1191" s="92">
        <f t="shared" si="101"/>
        <v>0</v>
      </c>
      <c r="N1191" s="90">
        <f t="shared" si="102"/>
        <v>51510</v>
      </c>
      <c r="O1191" s="93">
        <v>69040</v>
      </c>
      <c r="P1191" s="89">
        <f t="shared" si="103"/>
        <v>51510</v>
      </c>
      <c r="Q1191" s="89">
        <f t="shared" si="104"/>
        <v>0</v>
      </c>
      <c r="R1191" s="315"/>
      <c r="S1191" s="316"/>
      <c r="T1191" s="70">
        <v>9</v>
      </c>
      <c r="U1191" s="318"/>
    </row>
    <row r="1192" spans="1:21">
      <c r="A1192" s="317">
        <v>1182</v>
      </c>
      <c r="B1192" s="68" t="s">
        <v>3637</v>
      </c>
      <c r="C1192" s="65" t="s">
        <v>12</v>
      </c>
      <c r="D1192" s="66" t="s">
        <v>3650</v>
      </c>
      <c r="E1192" s="67" t="s">
        <v>3077</v>
      </c>
      <c r="F1192" s="68" t="s">
        <v>100</v>
      </c>
      <c r="G1192" s="13" t="s">
        <v>3651</v>
      </c>
      <c r="H1192" s="69" t="s">
        <v>18</v>
      </c>
      <c r="I1192" s="51">
        <v>41040</v>
      </c>
      <c r="J1192" s="128">
        <f>IF(H1192="ครูผู้ช่วย",VLOOKUP(I1192,[1]แผ่น1!$C$17:$E$18,3,TRUE),IF(H1192="คศ.1",VLOOKUP(I1192,[1]แผ่น1!$C$14:$E$15,3,TRUE),IF(H1192="คศ.2",VLOOKUP(I1192,[1]แผ่น1!$C$11:$E$12,3,TRUE),IF(H1192="คศ.3",VLOOKUP(I1192,[1]แผ่น1!$C$8:$E$9,3,TRUE),IF(H1192="คศ.4",VLOOKUP(I1192,[1]แผ่น1!$C$5:$E$6,3,TRUE),IF(H1192="คศ.5",VLOOKUP(I1192,[1]แผ่น1!$C$2:$E$3,3,TRUE),IF(H1192="คศ.2(1)",VLOOKUP(I1192,[1]แผ่น1!$C$14:$E$15,3,TRUE),IF(H1192="คศ.3(2)",VLOOKUP(I1192,[1]แผ่น1!$C$11:$E$12,3,TRUE),IF(H1192="คศ.4(3)",VLOOKUP(I1192,[1]แผ่น1!$C$8:$E$9,3,TRUE),IF(H1192="คศ.5(4)",VLOOKUP(I1192,[1]แผ่น1!$C$5:$E$6,3,TRUE),0))))))))))</f>
        <v>49330</v>
      </c>
      <c r="L1192" s="91">
        <f t="shared" si="100"/>
        <v>0</v>
      </c>
      <c r="M1192" s="92">
        <f t="shared" si="101"/>
        <v>0</v>
      </c>
      <c r="N1192" s="90">
        <f t="shared" si="102"/>
        <v>41040</v>
      </c>
      <c r="O1192" s="93">
        <v>69040</v>
      </c>
      <c r="P1192" s="89">
        <f t="shared" si="103"/>
        <v>41040</v>
      </c>
      <c r="Q1192" s="89">
        <f t="shared" si="104"/>
        <v>0</v>
      </c>
      <c r="R1192" s="315"/>
      <c r="S1192" s="316"/>
      <c r="T1192" s="70">
        <v>9</v>
      </c>
      <c r="U1192" s="318"/>
    </row>
    <row r="1193" spans="1:21">
      <c r="A1193" s="317">
        <v>1183</v>
      </c>
      <c r="B1193" s="68" t="s">
        <v>3637</v>
      </c>
      <c r="C1193" s="65" t="s">
        <v>12</v>
      </c>
      <c r="D1193" s="66" t="s">
        <v>3652</v>
      </c>
      <c r="E1193" s="67" t="s">
        <v>3644</v>
      </c>
      <c r="F1193" s="68" t="s">
        <v>100</v>
      </c>
      <c r="G1193" s="13" t="s">
        <v>3653</v>
      </c>
      <c r="H1193" s="69" t="s">
        <v>18</v>
      </c>
      <c r="I1193" s="51">
        <v>41270</v>
      </c>
      <c r="J1193" s="128">
        <f>IF(H1193="ครูผู้ช่วย",VLOOKUP(I1193,[1]แผ่น1!$C$17:$E$18,3,TRUE),IF(H1193="คศ.1",VLOOKUP(I1193,[1]แผ่น1!$C$14:$E$15,3,TRUE),IF(H1193="คศ.2",VLOOKUP(I1193,[1]แผ่น1!$C$11:$E$12,3,TRUE),IF(H1193="คศ.3",VLOOKUP(I1193,[1]แผ่น1!$C$8:$E$9,3,TRUE),IF(H1193="คศ.4",VLOOKUP(I1193,[1]แผ่น1!$C$5:$E$6,3,TRUE),IF(H1193="คศ.5",VLOOKUP(I1193,[1]แผ่น1!$C$2:$E$3,3,TRUE),IF(H1193="คศ.2(1)",VLOOKUP(I1193,[1]แผ่น1!$C$14:$E$15,3,TRUE),IF(H1193="คศ.3(2)",VLOOKUP(I1193,[1]แผ่น1!$C$11:$E$12,3,TRUE),IF(H1193="คศ.4(3)",VLOOKUP(I1193,[1]แผ่น1!$C$8:$E$9,3,TRUE),IF(H1193="คศ.5(4)",VLOOKUP(I1193,[1]แผ่น1!$C$5:$E$6,3,TRUE),0))))))))))</f>
        <v>49330</v>
      </c>
      <c r="L1193" s="91">
        <f t="shared" si="100"/>
        <v>0</v>
      </c>
      <c r="M1193" s="92">
        <f t="shared" si="101"/>
        <v>0</v>
      </c>
      <c r="N1193" s="90">
        <f t="shared" si="102"/>
        <v>41270</v>
      </c>
      <c r="O1193" s="93">
        <v>69040</v>
      </c>
      <c r="P1193" s="89">
        <f t="shared" si="103"/>
        <v>41270</v>
      </c>
      <c r="Q1193" s="89">
        <f t="shared" si="104"/>
        <v>0</v>
      </c>
      <c r="R1193" s="315"/>
      <c r="S1193" s="316"/>
      <c r="T1193" s="70">
        <v>9</v>
      </c>
      <c r="U1193" s="318"/>
    </row>
    <row r="1194" spans="1:21">
      <c r="A1194" s="317">
        <v>1184</v>
      </c>
      <c r="B1194" s="68" t="s">
        <v>3637</v>
      </c>
      <c r="C1194" s="65" t="s">
        <v>19</v>
      </c>
      <c r="D1194" s="66" t="s">
        <v>3654</v>
      </c>
      <c r="E1194" s="67" t="s">
        <v>3655</v>
      </c>
      <c r="F1194" s="68" t="s">
        <v>100</v>
      </c>
      <c r="G1194" s="13" t="s">
        <v>3656</v>
      </c>
      <c r="H1194" s="69" t="s">
        <v>18</v>
      </c>
      <c r="I1194" s="51">
        <v>47700</v>
      </c>
      <c r="J1194" s="128">
        <f>IF(H1194="ครูผู้ช่วย",VLOOKUP(I1194,[1]แผ่น1!$C$17:$E$18,3,TRUE),IF(H1194="คศ.1",VLOOKUP(I1194,[1]แผ่น1!$C$14:$E$15,3,TRUE),IF(H1194="คศ.2",VLOOKUP(I1194,[1]แผ่น1!$C$11:$E$12,3,TRUE),IF(H1194="คศ.3",VLOOKUP(I1194,[1]แผ่น1!$C$8:$E$9,3,TRUE),IF(H1194="คศ.4",VLOOKUP(I1194,[1]แผ่น1!$C$5:$E$6,3,TRUE),IF(H1194="คศ.5",VLOOKUP(I1194,[1]แผ่น1!$C$2:$E$3,3,TRUE),IF(H1194="คศ.2(1)",VLOOKUP(I1194,[1]แผ่น1!$C$14:$E$15,3,TRUE),IF(H1194="คศ.3(2)",VLOOKUP(I1194,[1]แผ่น1!$C$11:$E$12,3,TRUE),IF(H1194="คศ.4(3)",VLOOKUP(I1194,[1]แผ่น1!$C$8:$E$9,3,TRUE),IF(H1194="คศ.5(4)",VLOOKUP(I1194,[1]แผ่น1!$C$5:$E$6,3,TRUE),0))))))))))</f>
        <v>49330</v>
      </c>
      <c r="L1194" s="91">
        <f t="shared" si="100"/>
        <v>0</v>
      </c>
      <c r="M1194" s="92">
        <f t="shared" si="101"/>
        <v>0</v>
      </c>
      <c r="N1194" s="90">
        <f t="shared" si="102"/>
        <v>47700</v>
      </c>
      <c r="O1194" s="93">
        <v>69040</v>
      </c>
      <c r="P1194" s="89">
        <f t="shared" si="103"/>
        <v>47700</v>
      </c>
      <c r="Q1194" s="89">
        <f t="shared" si="104"/>
        <v>0</v>
      </c>
      <c r="R1194" s="315"/>
      <c r="S1194" s="316"/>
      <c r="T1194" s="70">
        <v>9</v>
      </c>
      <c r="U1194" s="318"/>
    </row>
    <row r="1195" spans="1:21">
      <c r="A1195" s="317">
        <v>1185</v>
      </c>
      <c r="B1195" s="68" t="s">
        <v>3659</v>
      </c>
      <c r="C1195" s="65" t="s">
        <v>19</v>
      </c>
      <c r="D1195" s="66" t="s">
        <v>3661</v>
      </c>
      <c r="E1195" s="67" t="s">
        <v>3662</v>
      </c>
      <c r="F1195" s="68" t="s">
        <v>124</v>
      </c>
      <c r="G1195" s="13" t="s">
        <v>3663</v>
      </c>
      <c r="H1195" s="69" t="s">
        <v>124</v>
      </c>
      <c r="I1195" s="51">
        <v>16150</v>
      </c>
      <c r="J1195" s="128">
        <f>IF(H1195="ครูผู้ช่วย",VLOOKUP(I1195,[1]แผ่น1!$C$17:$E$18,3,TRUE),IF(H1195="คศ.1",VLOOKUP(I1195,[1]แผ่น1!$C$14:$E$15,3,TRUE),IF(H1195="คศ.2",VLOOKUP(I1195,[1]แผ่น1!$C$11:$E$12,3,TRUE),IF(H1195="คศ.3",VLOOKUP(I1195,[1]แผ่น1!$C$8:$E$9,3,TRUE),IF(H1195="คศ.4",VLOOKUP(I1195,[1]แผ่น1!$C$5:$E$6,3,TRUE),IF(H1195="คศ.5",VLOOKUP(I1195,[1]แผ่น1!$C$2:$E$3,3,TRUE),IF(H1195="คศ.2(1)",VLOOKUP(I1195,[1]แผ่น1!$C$14:$E$15,3,TRUE),IF(H1195="คศ.3(2)",VLOOKUP(I1195,[1]แผ่น1!$C$11:$E$12,3,TRUE),IF(H1195="คศ.4(3)",VLOOKUP(I1195,[1]แผ่น1!$C$8:$E$9,3,TRUE),IF(H1195="คศ.5(4)",VLOOKUP(I1195,[1]แผ่น1!$C$5:$E$6,3,TRUE),0))))))))))</f>
        <v>17480</v>
      </c>
      <c r="L1195" s="91">
        <f t="shared" si="100"/>
        <v>0</v>
      </c>
      <c r="M1195" s="92">
        <f t="shared" si="101"/>
        <v>0</v>
      </c>
      <c r="N1195" s="90">
        <f t="shared" si="102"/>
        <v>16150</v>
      </c>
      <c r="O1195" s="93">
        <v>24750</v>
      </c>
      <c r="P1195" s="89">
        <f t="shared" si="103"/>
        <v>16150</v>
      </c>
      <c r="Q1195" s="89">
        <f t="shared" si="104"/>
        <v>0</v>
      </c>
      <c r="R1195" s="315"/>
      <c r="S1195" s="316"/>
      <c r="T1195" s="70">
        <v>9</v>
      </c>
      <c r="U1195" s="318"/>
    </row>
    <row r="1196" spans="1:21">
      <c r="A1196" s="317">
        <v>1186</v>
      </c>
      <c r="B1196" s="68" t="s">
        <v>3659</v>
      </c>
      <c r="C1196" s="65" t="s">
        <v>19</v>
      </c>
      <c r="D1196" s="66" t="s">
        <v>3664</v>
      </c>
      <c r="E1196" s="67" t="s">
        <v>3665</v>
      </c>
      <c r="F1196" s="68" t="s">
        <v>100</v>
      </c>
      <c r="G1196" s="13" t="s">
        <v>3666</v>
      </c>
      <c r="H1196" s="69" t="s">
        <v>98</v>
      </c>
      <c r="I1196" s="51">
        <v>17930</v>
      </c>
      <c r="J1196" s="128">
        <f>IF(H1196="ครูผู้ช่วย",VLOOKUP(I1196,[1]แผ่น1!$C$17:$E$18,3,TRUE),IF(H1196="คศ.1",VLOOKUP(I1196,[1]แผ่น1!$C$14:$E$15,3,TRUE),IF(H1196="คศ.2",VLOOKUP(I1196,[1]แผ่น1!$C$11:$E$12,3,TRUE),IF(H1196="คศ.3",VLOOKUP(I1196,[1]แผ่น1!$C$8:$E$9,3,TRUE),IF(H1196="คศ.4",VLOOKUP(I1196,[1]แผ่น1!$C$5:$E$6,3,TRUE),IF(H1196="คศ.5",VLOOKUP(I1196,[1]แผ่น1!$C$2:$E$3,3,TRUE),IF(H1196="คศ.2(1)",VLOOKUP(I1196,[1]แผ่น1!$C$14:$E$15,3,TRUE),IF(H1196="คศ.3(2)",VLOOKUP(I1196,[1]แผ่น1!$C$11:$E$12,3,TRUE),IF(H1196="คศ.4(3)",VLOOKUP(I1196,[1]แผ่น1!$C$8:$E$9,3,TRUE),IF(H1196="คศ.5(4)",VLOOKUP(I1196,[1]แผ่น1!$C$5:$E$6,3,TRUE),0))))))))))</f>
        <v>22780</v>
      </c>
      <c r="L1196" s="91">
        <f t="shared" si="100"/>
        <v>0</v>
      </c>
      <c r="M1196" s="92">
        <f t="shared" si="101"/>
        <v>0</v>
      </c>
      <c r="N1196" s="90">
        <f t="shared" si="102"/>
        <v>17930</v>
      </c>
      <c r="O1196" s="93">
        <v>41620</v>
      </c>
      <c r="P1196" s="89">
        <f t="shared" si="103"/>
        <v>17930</v>
      </c>
      <c r="Q1196" s="89">
        <f t="shared" si="104"/>
        <v>0</v>
      </c>
      <c r="R1196" s="315"/>
      <c r="S1196" s="316"/>
      <c r="T1196" s="70">
        <v>9</v>
      </c>
      <c r="U1196" s="318"/>
    </row>
    <row r="1197" spans="1:21">
      <c r="A1197" s="317">
        <v>1187</v>
      </c>
      <c r="B1197" s="68" t="s">
        <v>3669</v>
      </c>
      <c r="C1197" s="65" t="s">
        <v>19</v>
      </c>
      <c r="D1197" s="66" t="s">
        <v>260</v>
      </c>
      <c r="E1197" s="67" t="s">
        <v>3671</v>
      </c>
      <c r="F1197" s="68" t="s">
        <v>124</v>
      </c>
      <c r="G1197" s="23">
        <v>9400</v>
      </c>
      <c r="H1197" s="69" t="s">
        <v>124</v>
      </c>
      <c r="I1197" s="51">
        <v>16150</v>
      </c>
      <c r="J1197" s="128">
        <f>IF(H1197="ครูผู้ช่วย",VLOOKUP(I1197,[1]แผ่น1!$C$17:$E$18,3,TRUE),IF(H1197="คศ.1",VLOOKUP(I1197,[1]แผ่น1!$C$14:$E$15,3,TRUE),IF(H1197="คศ.2",VLOOKUP(I1197,[1]แผ่น1!$C$11:$E$12,3,TRUE),IF(H1197="คศ.3",VLOOKUP(I1197,[1]แผ่น1!$C$8:$E$9,3,TRUE),IF(H1197="คศ.4",VLOOKUP(I1197,[1]แผ่น1!$C$5:$E$6,3,TRUE),IF(H1197="คศ.5",VLOOKUP(I1197,[1]แผ่น1!$C$2:$E$3,3,TRUE),IF(H1197="คศ.2(1)",VLOOKUP(I1197,[1]แผ่น1!$C$14:$E$15,3,TRUE),IF(H1197="คศ.3(2)",VLOOKUP(I1197,[1]แผ่น1!$C$11:$E$12,3,TRUE),IF(H1197="คศ.4(3)",VLOOKUP(I1197,[1]แผ่น1!$C$8:$E$9,3,TRUE),IF(H1197="คศ.5(4)",VLOOKUP(I1197,[1]แผ่น1!$C$5:$E$6,3,TRUE),0))))))))))</f>
        <v>17480</v>
      </c>
      <c r="L1197" s="91">
        <f t="shared" si="100"/>
        <v>0</v>
      </c>
      <c r="M1197" s="92">
        <f t="shared" si="101"/>
        <v>0</v>
      </c>
      <c r="N1197" s="90">
        <f t="shared" si="102"/>
        <v>16150</v>
      </c>
      <c r="O1197" s="93">
        <v>24750</v>
      </c>
      <c r="P1197" s="89">
        <f t="shared" si="103"/>
        <v>16150</v>
      </c>
      <c r="Q1197" s="89">
        <f t="shared" si="104"/>
        <v>0</v>
      </c>
      <c r="R1197" s="315"/>
      <c r="S1197" s="316"/>
      <c r="T1197" s="70">
        <v>9</v>
      </c>
      <c r="U1197" s="318"/>
    </row>
    <row r="1198" spans="1:21">
      <c r="A1198" s="317">
        <v>1188</v>
      </c>
      <c r="B1198" s="68" t="s">
        <v>3669</v>
      </c>
      <c r="C1198" s="65" t="s">
        <v>19</v>
      </c>
      <c r="D1198" s="66" t="s">
        <v>1560</v>
      </c>
      <c r="E1198" s="67" t="s">
        <v>3672</v>
      </c>
      <c r="F1198" s="68" t="s">
        <v>124</v>
      </c>
      <c r="G1198" s="13" t="s">
        <v>3673</v>
      </c>
      <c r="H1198" s="69" t="s">
        <v>124</v>
      </c>
      <c r="I1198" s="51">
        <v>15050</v>
      </c>
      <c r="J1198" s="128">
        <f>IF(H1198="ครูผู้ช่วย",VLOOKUP(I1198,[1]แผ่น1!$C$17:$E$18,3,TRUE),IF(H1198="คศ.1",VLOOKUP(I1198,[1]แผ่น1!$C$14:$E$15,3,TRUE),IF(H1198="คศ.2",VLOOKUP(I1198,[1]แผ่น1!$C$11:$E$12,3,TRUE),IF(H1198="คศ.3",VLOOKUP(I1198,[1]แผ่น1!$C$8:$E$9,3,TRUE),IF(H1198="คศ.4",VLOOKUP(I1198,[1]แผ่น1!$C$5:$E$6,3,TRUE),IF(H1198="คศ.5",VLOOKUP(I1198,[1]แผ่น1!$C$2:$E$3,3,TRUE),IF(H1198="คศ.2(1)",VLOOKUP(I1198,[1]แผ่น1!$C$14:$E$15,3,TRUE),IF(H1198="คศ.3(2)",VLOOKUP(I1198,[1]แผ่น1!$C$11:$E$12,3,TRUE),IF(H1198="คศ.4(3)",VLOOKUP(I1198,[1]แผ่น1!$C$8:$E$9,3,TRUE),IF(H1198="คศ.5(4)",VLOOKUP(I1198,[1]แผ่น1!$C$5:$E$6,3,TRUE),0))))))))))</f>
        <v>17480</v>
      </c>
      <c r="L1198" s="91">
        <f t="shared" si="100"/>
        <v>0</v>
      </c>
      <c r="M1198" s="92">
        <f t="shared" si="101"/>
        <v>0</v>
      </c>
      <c r="N1198" s="90">
        <f t="shared" si="102"/>
        <v>15050</v>
      </c>
      <c r="O1198" s="93">
        <v>24750</v>
      </c>
      <c r="P1198" s="89">
        <f t="shared" si="103"/>
        <v>15050</v>
      </c>
      <c r="Q1198" s="89">
        <f t="shared" si="104"/>
        <v>0</v>
      </c>
      <c r="R1198" s="315"/>
      <c r="S1198" s="316"/>
      <c r="T1198" s="70">
        <v>9</v>
      </c>
      <c r="U1198" s="318"/>
    </row>
    <row r="1199" spans="1:21">
      <c r="A1199" s="317">
        <v>1189</v>
      </c>
      <c r="B1199" s="68" t="s">
        <v>3669</v>
      </c>
      <c r="C1199" s="65" t="s">
        <v>23</v>
      </c>
      <c r="D1199" s="66" t="s">
        <v>3674</v>
      </c>
      <c r="E1199" s="67" t="s">
        <v>3675</v>
      </c>
      <c r="F1199" s="68" t="s">
        <v>100</v>
      </c>
      <c r="G1199" s="13" t="s">
        <v>3676</v>
      </c>
      <c r="H1199" s="69" t="s">
        <v>18</v>
      </c>
      <c r="I1199" s="51">
        <v>49070</v>
      </c>
      <c r="J1199" s="128">
        <f>IF(H1199="ครูผู้ช่วย",VLOOKUP(I1199,[1]แผ่น1!$C$17:$E$18,3,TRUE),IF(H1199="คศ.1",VLOOKUP(I1199,[1]แผ่น1!$C$14:$E$15,3,TRUE),IF(H1199="คศ.2",VLOOKUP(I1199,[1]แผ่น1!$C$11:$E$12,3,TRUE),IF(H1199="คศ.3",VLOOKUP(I1199,[1]แผ่น1!$C$8:$E$9,3,TRUE),IF(H1199="คศ.4",VLOOKUP(I1199,[1]แผ่น1!$C$5:$E$6,3,TRUE),IF(H1199="คศ.5",VLOOKUP(I1199,[1]แผ่น1!$C$2:$E$3,3,TRUE),IF(H1199="คศ.2(1)",VLOOKUP(I1199,[1]แผ่น1!$C$14:$E$15,3,TRUE),IF(H1199="คศ.3(2)",VLOOKUP(I1199,[1]แผ่น1!$C$11:$E$12,3,TRUE),IF(H1199="คศ.4(3)",VLOOKUP(I1199,[1]แผ่น1!$C$8:$E$9,3,TRUE),IF(H1199="คศ.5(4)",VLOOKUP(I1199,[1]แผ่น1!$C$5:$E$6,3,TRUE),0))))))))))</f>
        <v>49330</v>
      </c>
      <c r="L1199" s="91">
        <f t="shared" si="100"/>
        <v>0</v>
      </c>
      <c r="M1199" s="92">
        <f t="shared" si="101"/>
        <v>0</v>
      </c>
      <c r="N1199" s="90">
        <f t="shared" si="102"/>
        <v>49070</v>
      </c>
      <c r="O1199" s="93">
        <v>69040</v>
      </c>
      <c r="P1199" s="89">
        <f t="shared" si="103"/>
        <v>49070</v>
      </c>
      <c r="Q1199" s="89">
        <f t="shared" si="104"/>
        <v>0</v>
      </c>
      <c r="R1199" s="315"/>
      <c r="S1199" s="316"/>
      <c r="T1199" s="70">
        <v>9</v>
      </c>
      <c r="U1199" s="318"/>
    </row>
    <row r="1200" spans="1:21">
      <c r="A1200" s="317">
        <v>1190</v>
      </c>
      <c r="B1200" s="68" t="s">
        <v>3669</v>
      </c>
      <c r="C1200" s="65" t="s">
        <v>12</v>
      </c>
      <c r="D1200" s="66" t="s">
        <v>3677</v>
      </c>
      <c r="E1200" s="67" t="s">
        <v>3678</v>
      </c>
      <c r="F1200" s="68" t="s">
        <v>100</v>
      </c>
      <c r="G1200" s="13" t="s">
        <v>3679</v>
      </c>
      <c r="H1200" s="69" t="s">
        <v>34</v>
      </c>
      <c r="I1200" s="51">
        <v>30510</v>
      </c>
      <c r="J1200" s="128">
        <f>IF(H1200="ครูผู้ช่วย",VLOOKUP(I1200,[1]แผ่น1!$C$17:$E$18,3,TRUE),IF(H1200="คศ.1",VLOOKUP(I1200,[1]แผ่น1!$C$14:$E$15,3,TRUE),IF(H1200="คศ.2",VLOOKUP(I1200,[1]แผ่น1!$C$11:$E$12,3,TRUE),IF(H1200="คศ.3",VLOOKUP(I1200,[1]แผ่น1!$C$8:$E$9,3,TRUE),IF(H1200="คศ.4",VLOOKUP(I1200,[1]แผ่น1!$C$5:$E$6,3,TRUE),IF(H1200="คศ.5",VLOOKUP(I1200,[1]แผ่น1!$C$2:$E$3,3,TRUE),IF(H1200="คศ.2(1)",VLOOKUP(I1200,[1]แผ่น1!$C$14:$E$15,3,TRUE),IF(H1200="คศ.3(2)",VLOOKUP(I1200,[1]แผ่น1!$C$11:$E$12,3,TRUE),IF(H1200="คศ.4(3)",VLOOKUP(I1200,[1]แผ่น1!$C$8:$E$9,3,TRUE),IF(H1200="คศ.5(4)",VLOOKUP(I1200,[1]แผ่น1!$C$5:$E$6,3,TRUE),0))))))))))</f>
        <v>35270</v>
      </c>
      <c r="L1200" s="91">
        <f t="shared" si="100"/>
        <v>0</v>
      </c>
      <c r="M1200" s="92">
        <f t="shared" si="101"/>
        <v>0</v>
      </c>
      <c r="N1200" s="90">
        <f t="shared" si="102"/>
        <v>30510</v>
      </c>
      <c r="O1200" s="93">
        <v>58390</v>
      </c>
      <c r="P1200" s="89">
        <f t="shared" si="103"/>
        <v>30510</v>
      </c>
      <c r="Q1200" s="89">
        <f t="shared" si="104"/>
        <v>0</v>
      </c>
      <c r="R1200" s="315"/>
      <c r="S1200" s="316"/>
      <c r="T1200" s="70">
        <v>9</v>
      </c>
      <c r="U1200" s="318"/>
    </row>
    <row r="1201" spans="1:21">
      <c r="A1201" s="317">
        <v>1191</v>
      </c>
      <c r="B1201" s="68" t="s">
        <v>3669</v>
      </c>
      <c r="C1201" s="65" t="s">
        <v>12</v>
      </c>
      <c r="D1201" s="66" t="s">
        <v>3680</v>
      </c>
      <c r="E1201" s="67" t="s">
        <v>3681</v>
      </c>
      <c r="F1201" s="68" t="s">
        <v>100</v>
      </c>
      <c r="G1201" s="13" t="s">
        <v>3682</v>
      </c>
      <c r="H1201" s="69" t="s">
        <v>34</v>
      </c>
      <c r="I1201" s="51">
        <v>29010</v>
      </c>
      <c r="J1201" s="128">
        <f>IF(H1201="ครูผู้ช่วย",VLOOKUP(I1201,[1]แผ่น1!$C$17:$E$18,3,TRUE),IF(H1201="คศ.1",VLOOKUP(I1201,[1]แผ่น1!$C$14:$E$15,3,TRUE),IF(H1201="คศ.2",VLOOKUP(I1201,[1]แผ่น1!$C$11:$E$12,3,TRUE),IF(H1201="คศ.3",VLOOKUP(I1201,[1]แผ่น1!$C$8:$E$9,3,TRUE),IF(H1201="คศ.4",VLOOKUP(I1201,[1]แผ่น1!$C$5:$E$6,3,TRUE),IF(H1201="คศ.5",VLOOKUP(I1201,[1]แผ่น1!$C$2:$E$3,3,TRUE),IF(H1201="คศ.2(1)",VLOOKUP(I1201,[1]แผ่น1!$C$14:$E$15,3,TRUE),IF(H1201="คศ.3(2)",VLOOKUP(I1201,[1]แผ่น1!$C$11:$E$12,3,TRUE),IF(H1201="คศ.4(3)",VLOOKUP(I1201,[1]แผ่น1!$C$8:$E$9,3,TRUE),IF(H1201="คศ.5(4)",VLOOKUP(I1201,[1]แผ่น1!$C$5:$E$6,3,TRUE),0))))))))))</f>
        <v>30200</v>
      </c>
      <c r="L1201" s="91">
        <f t="shared" si="100"/>
        <v>0</v>
      </c>
      <c r="M1201" s="92">
        <f t="shared" si="101"/>
        <v>0</v>
      </c>
      <c r="N1201" s="90">
        <f t="shared" si="102"/>
        <v>29010</v>
      </c>
      <c r="O1201" s="93">
        <v>58390</v>
      </c>
      <c r="P1201" s="89">
        <f t="shared" si="103"/>
        <v>29010</v>
      </c>
      <c r="Q1201" s="89">
        <f t="shared" si="104"/>
        <v>0</v>
      </c>
      <c r="R1201" s="315"/>
      <c r="S1201" s="316"/>
      <c r="T1201" s="70">
        <v>9</v>
      </c>
      <c r="U1201" s="318"/>
    </row>
    <row r="1202" spans="1:21">
      <c r="A1202" s="317">
        <v>1192</v>
      </c>
      <c r="B1202" s="68" t="s">
        <v>3685</v>
      </c>
      <c r="C1202" s="65" t="s">
        <v>19</v>
      </c>
      <c r="D1202" s="66" t="s">
        <v>3687</v>
      </c>
      <c r="E1202" s="67" t="s">
        <v>3688</v>
      </c>
      <c r="F1202" s="68" t="s">
        <v>124</v>
      </c>
      <c r="G1202" s="13" t="s">
        <v>3689</v>
      </c>
      <c r="H1202" s="69" t="s">
        <v>124</v>
      </c>
      <c r="I1202" s="51">
        <v>15800</v>
      </c>
      <c r="J1202" s="128">
        <f>IF(H1202="ครูผู้ช่วย",VLOOKUP(I1202,[1]แผ่น1!$C$17:$E$18,3,TRUE),IF(H1202="คศ.1",VLOOKUP(I1202,[1]แผ่น1!$C$14:$E$15,3,TRUE),IF(H1202="คศ.2",VLOOKUP(I1202,[1]แผ่น1!$C$11:$E$12,3,TRUE),IF(H1202="คศ.3",VLOOKUP(I1202,[1]แผ่น1!$C$8:$E$9,3,TRUE),IF(H1202="คศ.4",VLOOKUP(I1202,[1]แผ่น1!$C$5:$E$6,3,TRUE),IF(H1202="คศ.5",VLOOKUP(I1202,[1]แผ่น1!$C$2:$E$3,3,TRUE),IF(H1202="คศ.2(1)",VLOOKUP(I1202,[1]แผ่น1!$C$14:$E$15,3,TRUE),IF(H1202="คศ.3(2)",VLOOKUP(I1202,[1]แผ่น1!$C$11:$E$12,3,TRUE),IF(H1202="คศ.4(3)",VLOOKUP(I1202,[1]แผ่น1!$C$8:$E$9,3,TRUE),IF(H1202="คศ.5(4)",VLOOKUP(I1202,[1]แผ่น1!$C$5:$E$6,3,TRUE),0))))))))))</f>
        <v>17480</v>
      </c>
      <c r="L1202" s="91">
        <f t="shared" si="100"/>
        <v>0</v>
      </c>
      <c r="M1202" s="92">
        <f t="shared" si="101"/>
        <v>0</v>
      </c>
      <c r="N1202" s="90">
        <f t="shared" si="102"/>
        <v>15800</v>
      </c>
      <c r="O1202" s="93">
        <v>24750</v>
      </c>
      <c r="P1202" s="89">
        <f t="shared" si="103"/>
        <v>15800</v>
      </c>
      <c r="Q1202" s="89">
        <f t="shared" si="104"/>
        <v>0</v>
      </c>
      <c r="R1202" s="315"/>
      <c r="S1202" s="316"/>
      <c r="T1202" s="70">
        <v>9</v>
      </c>
      <c r="U1202" s="318"/>
    </row>
    <row r="1203" spans="1:21">
      <c r="A1203" s="317">
        <v>1193</v>
      </c>
      <c r="B1203" s="68" t="s">
        <v>3685</v>
      </c>
      <c r="C1203" s="65" t="s">
        <v>23</v>
      </c>
      <c r="D1203" s="66" t="s">
        <v>3690</v>
      </c>
      <c r="E1203" s="67" t="s">
        <v>3691</v>
      </c>
      <c r="F1203" s="68" t="s">
        <v>100</v>
      </c>
      <c r="G1203" s="13" t="s">
        <v>3692</v>
      </c>
      <c r="H1203" s="69" t="s">
        <v>18</v>
      </c>
      <c r="I1203" s="51">
        <v>59000</v>
      </c>
      <c r="J1203" s="128">
        <f>IF(H1203="ครูผู้ช่วย",VLOOKUP(I1203,[1]แผ่น1!$C$17:$E$18,3,TRUE),IF(H1203="คศ.1",VLOOKUP(I1203,[1]แผ่น1!$C$14:$E$15,3,TRUE),IF(H1203="คศ.2",VLOOKUP(I1203,[1]แผ่น1!$C$11:$E$12,3,TRUE),IF(H1203="คศ.3",VLOOKUP(I1203,[1]แผ่น1!$C$8:$E$9,3,TRUE),IF(H1203="คศ.4",VLOOKUP(I1203,[1]แผ่น1!$C$5:$E$6,3,TRUE),IF(H1203="คศ.5",VLOOKUP(I1203,[1]แผ่น1!$C$2:$E$3,3,TRUE),IF(H1203="คศ.2(1)",VLOOKUP(I1203,[1]แผ่น1!$C$14:$E$15,3,TRUE),IF(H1203="คศ.3(2)",VLOOKUP(I1203,[1]แผ่น1!$C$11:$E$12,3,TRUE),IF(H1203="คศ.4(3)",VLOOKUP(I1203,[1]แผ่น1!$C$8:$E$9,3,TRUE),IF(H1203="คศ.5(4)",VLOOKUP(I1203,[1]แผ่น1!$C$5:$E$6,3,TRUE),0))))))))))</f>
        <v>49330</v>
      </c>
      <c r="L1203" s="91">
        <f t="shared" si="100"/>
        <v>0</v>
      </c>
      <c r="M1203" s="92">
        <f t="shared" si="101"/>
        <v>0</v>
      </c>
      <c r="N1203" s="90">
        <f t="shared" si="102"/>
        <v>59000</v>
      </c>
      <c r="O1203" s="93">
        <v>69040</v>
      </c>
      <c r="P1203" s="89">
        <f t="shared" si="103"/>
        <v>59000</v>
      </c>
      <c r="Q1203" s="89">
        <f t="shared" si="104"/>
        <v>0</v>
      </c>
      <c r="R1203" s="315"/>
      <c r="S1203" s="316"/>
      <c r="T1203" s="70">
        <v>9</v>
      </c>
      <c r="U1203" s="318"/>
    </row>
    <row r="1204" spans="1:21">
      <c r="A1204" s="317">
        <v>1194</v>
      </c>
      <c r="B1204" s="68" t="s">
        <v>3685</v>
      </c>
      <c r="C1204" s="65" t="s">
        <v>19</v>
      </c>
      <c r="D1204" s="66" t="s">
        <v>3693</v>
      </c>
      <c r="E1204" s="67" t="s">
        <v>3694</v>
      </c>
      <c r="F1204" s="68" t="s">
        <v>124</v>
      </c>
      <c r="G1204" s="13" t="s">
        <v>3695</v>
      </c>
      <c r="H1204" s="69" t="s">
        <v>124</v>
      </c>
      <c r="I1204" s="51">
        <v>16650</v>
      </c>
      <c r="J1204" s="128">
        <f>IF(H1204="ครูผู้ช่วย",VLOOKUP(I1204,[1]แผ่น1!$C$17:$E$18,3,TRUE),IF(H1204="คศ.1",VLOOKUP(I1204,[1]แผ่น1!$C$14:$E$15,3,TRUE),IF(H1204="คศ.2",VLOOKUP(I1204,[1]แผ่น1!$C$11:$E$12,3,TRUE),IF(H1204="คศ.3",VLOOKUP(I1204,[1]แผ่น1!$C$8:$E$9,3,TRUE),IF(H1204="คศ.4",VLOOKUP(I1204,[1]แผ่น1!$C$5:$E$6,3,TRUE),IF(H1204="คศ.5",VLOOKUP(I1204,[1]แผ่น1!$C$2:$E$3,3,TRUE),IF(H1204="คศ.2(1)",VLOOKUP(I1204,[1]แผ่น1!$C$14:$E$15,3,TRUE),IF(H1204="คศ.3(2)",VLOOKUP(I1204,[1]แผ่น1!$C$11:$E$12,3,TRUE),IF(H1204="คศ.4(3)",VLOOKUP(I1204,[1]แผ่น1!$C$8:$E$9,3,TRUE),IF(H1204="คศ.5(4)",VLOOKUP(I1204,[1]แผ่น1!$C$5:$E$6,3,TRUE),0))))))))))</f>
        <v>17480</v>
      </c>
      <c r="L1204" s="91">
        <f t="shared" si="100"/>
        <v>0</v>
      </c>
      <c r="M1204" s="92">
        <f t="shared" si="101"/>
        <v>0</v>
      </c>
      <c r="N1204" s="90">
        <f t="shared" si="102"/>
        <v>16650</v>
      </c>
      <c r="O1204" s="93">
        <v>24750</v>
      </c>
      <c r="P1204" s="89">
        <f t="shared" si="103"/>
        <v>16650</v>
      </c>
      <c r="Q1204" s="89">
        <f t="shared" si="104"/>
        <v>0</v>
      </c>
      <c r="R1204" s="315"/>
      <c r="S1204" s="316"/>
      <c r="T1204" s="70">
        <v>9</v>
      </c>
      <c r="U1204" s="318"/>
    </row>
    <row r="1205" spans="1:21">
      <c r="A1205" s="317">
        <v>1195</v>
      </c>
      <c r="B1205" s="68" t="s">
        <v>3696</v>
      </c>
      <c r="C1205" s="65" t="s">
        <v>19</v>
      </c>
      <c r="D1205" s="66" t="s">
        <v>3698</v>
      </c>
      <c r="E1205" s="67" t="s">
        <v>2069</v>
      </c>
      <c r="F1205" s="68" t="s">
        <v>100</v>
      </c>
      <c r="G1205" s="13" t="s">
        <v>3699</v>
      </c>
      <c r="H1205" s="69" t="s">
        <v>98</v>
      </c>
      <c r="I1205" s="51">
        <v>19700</v>
      </c>
      <c r="J1205" s="128">
        <f>IF(H1205="ครูผู้ช่วย",VLOOKUP(I1205,[1]แผ่น1!$C$17:$E$18,3,TRUE),IF(H1205="คศ.1",VLOOKUP(I1205,[1]แผ่น1!$C$14:$E$15,3,TRUE),IF(H1205="คศ.2",VLOOKUP(I1205,[1]แผ่น1!$C$11:$E$12,3,TRUE),IF(H1205="คศ.3",VLOOKUP(I1205,[1]แผ่น1!$C$8:$E$9,3,TRUE),IF(H1205="คศ.4",VLOOKUP(I1205,[1]แผ่น1!$C$5:$E$6,3,TRUE),IF(H1205="คศ.5",VLOOKUP(I1205,[1]แผ่น1!$C$2:$E$3,3,TRUE),IF(H1205="คศ.2(1)",VLOOKUP(I1205,[1]แผ่น1!$C$14:$E$15,3,TRUE),IF(H1205="คศ.3(2)",VLOOKUP(I1205,[1]แผ่น1!$C$11:$E$12,3,TRUE),IF(H1205="คศ.4(3)",VLOOKUP(I1205,[1]แผ่น1!$C$8:$E$9,3,TRUE),IF(H1205="คศ.5(4)",VLOOKUP(I1205,[1]แผ่น1!$C$5:$E$6,3,TRUE),0))))))))))</f>
        <v>22780</v>
      </c>
      <c r="L1205" s="91">
        <f t="shared" si="100"/>
        <v>0</v>
      </c>
      <c r="M1205" s="92">
        <f t="shared" si="101"/>
        <v>0</v>
      </c>
      <c r="N1205" s="90">
        <f t="shared" si="102"/>
        <v>19700</v>
      </c>
      <c r="O1205" s="93">
        <v>41620</v>
      </c>
      <c r="P1205" s="89">
        <f t="shared" si="103"/>
        <v>19700</v>
      </c>
      <c r="Q1205" s="89">
        <f t="shared" si="104"/>
        <v>0</v>
      </c>
      <c r="R1205" s="315"/>
      <c r="S1205" s="316"/>
      <c r="T1205" s="70">
        <v>10</v>
      </c>
      <c r="U1205" s="318"/>
    </row>
    <row r="1206" spans="1:21">
      <c r="A1206" s="317">
        <v>1196</v>
      </c>
      <c r="B1206" s="68" t="s">
        <v>3696</v>
      </c>
      <c r="C1206" s="65" t="s">
        <v>19</v>
      </c>
      <c r="D1206" s="66" t="s">
        <v>3700</v>
      </c>
      <c r="E1206" s="67" t="s">
        <v>3701</v>
      </c>
      <c r="F1206" s="68" t="s">
        <v>124</v>
      </c>
      <c r="G1206" s="13" t="s">
        <v>3702</v>
      </c>
      <c r="H1206" s="69" t="s">
        <v>124</v>
      </c>
      <c r="I1206" s="51">
        <v>15050</v>
      </c>
      <c r="J1206" s="128">
        <f>IF(H1206="ครูผู้ช่วย",VLOOKUP(I1206,[1]แผ่น1!$C$17:$E$18,3,TRUE),IF(H1206="คศ.1",VLOOKUP(I1206,[1]แผ่น1!$C$14:$E$15,3,TRUE),IF(H1206="คศ.2",VLOOKUP(I1206,[1]แผ่น1!$C$11:$E$12,3,TRUE),IF(H1206="คศ.3",VLOOKUP(I1206,[1]แผ่น1!$C$8:$E$9,3,TRUE),IF(H1206="คศ.4",VLOOKUP(I1206,[1]แผ่น1!$C$5:$E$6,3,TRUE),IF(H1206="คศ.5",VLOOKUP(I1206,[1]แผ่น1!$C$2:$E$3,3,TRUE),IF(H1206="คศ.2(1)",VLOOKUP(I1206,[1]แผ่น1!$C$14:$E$15,3,TRUE),IF(H1206="คศ.3(2)",VLOOKUP(I1206,[1]แผ่น1!$C$11:$E$12,3,TRUE),IF(H1206="คศ.4(3)",VLOOKUP(I1206,[1]แผ่น1!$C$8:$E$9,3,TRUE),IF(H1206="คศ.5(4)",VLOOKUP(I1206,[1]แผ่น1!$C$5:$E$6,3,TRUE),0))))))))))</f>
        <v>17480</v>
      </c>
      <c r="L1206" s="91">
        <f t="shared" si="100"/>
        <v>0</v>
      </c>
      <c r="M1206" s="92">
        <f t="shared" si="101"/>
        <v>0</v>
      </c>
      <c r="N1206" s="90">
        <f t="shared" si="102"/>
        <v>15050</v>
      </c>
      <c r="O1206" s="93">
        <v>24750</v>
      </c>
      <c r="P1206" s="89">
        <f t="shared" si="103"/>
        <v>15050</v>
      </c>
      <c r="Q1206" s="89">
        <f t="shared" si="104"/>
        <v>0</v>
      </c>
      <c r="R1206" s="315"/>
      <c r="S1206" s="316"/>
      <c r="T1206" s="70">
        <v>10</v>
      </c>
      <c r="U1206" s="318"/>
    </row>
    <row r="1207" spans="1:21">
      <c r="A1207" s="317">
        <v>1197</v>
      </c>
      <c r="B1207" s="68" t="s">
        <v>3696</v>
      </c>
      <c r="C1207" s="65" t="s">
        <v>12</v>
      </c>
      <c r="D1207" s="66" t="s">
        <v>3703</v>
      </c>
      <c r="E1207" s="67" t="s">
        <v>3704</v>
      </c>
      <c r="F1207" s="68" t="s">
        <v>100</v>
      </c>
      <c r="G1207" s="13" t="s">
        <v>3705</v>
      </c>
      <c r="H1207" s="69" t="s">
        <v>18</v>
      </c>
      <c r="I1207" s="51">
        <v>57180</v>
      </c>
      <c r="J1207" s="128">
        <f>IF(H1207="ครูผู้ช่วย",VLOOKUP(I1207,[1]แผ่น1!$C$17:$E$18,3,TRUE),IF(H1207="คศ.1",VLOOKUP(I1207,[1]แผ่น1!$C$14:$E$15,3,TRUE),IF(H1207="คศ.2",VLOOKUP(I1207,[1]แผ่น1!$C$11:$E$12,3,TRUE),IF(H1207="คศ.3",VLOOKUP(I1207,[1]แผ่น1!$C$8:$E$9,3,TRUE),IF(H1207="คศ.4",VLOOKUP(I1207,[1]แผ่น1!$C$5:$E$6,3,TRUE),IF(H1207="คศ.5",VLOOKUP(I1207,[1]แผ่น1!$C$2:$E$3,3,TRUE),IF(H1207="คศ.2(1)",VLOOKUP(I1207,[1]แผ่น1!$C$14:$E$15,3,TRUE),IF(H1207="คศ.3(2)",VLOOKUP(I1207,[1]แผ่น1!$C$11:$E$12,3,TRUE),IF(H1207="คศ.4(3)",VLOOKUP(I1207,[1]แผ่น1!$C$8:$E$9,3,TRUE),IF(H1207="คศ.5(4)",VLOOKUP(I1207,[1]แผ่น1!$C$5:$E$6,3,TRUE),0))))))))))</f>
        <v>49330</v>
      </c>
      <c r="L1207" s="91">
        <f t="shared" si="100"/>
        <v>0</v>
      </c>
      <c r="M1207" s="92">
        <f t="shared" si="101"/>
        <v>0</v>
      </c>
      <c r="N1207" s="90">
        <f t="shared" si="102"/>
        <v>57180</v>
      </c>
      <c r="O1207" s="93">
        <v>69040</v>
      </c>
      <c r="P1207" s="89">
        <f t="shared" si="103"/>
        <v>57180</v>
      </c>
      <c r="Q1207" s="89">
        <f t="shared" si="104"/>
        <v>0</v>
      </c>
      <c r="R1207" s="315"/>
      <c r="S1207" s="316"/>
      <c r="T1207" s="70">
        <v>10</v>
      </c>
      <c r="U1207" s="318"/>
    </row>
    <row r="1208" spans="1:21">
      <c r="A1208" s="317">
        <v>1198</v>
      </c>
      <c r="B1208" s="68" t="s">
        <v>3696</v>
      </c>
      <c r="C1208" s="65" t="s">
        <v>23</v>
      </c>
      <c r="D1208" s="66" t="s">
        <v>3706</v>
      </c>
      <c r="E1208" s="67" t="s">
        <v>3707</v>
      </c>
      <c r="F1208" s="68" t="s">
        <v>100</v>
      </c>
      <c r="G1208" s="13" t="s">
        <v>3708</v>
      </c>
      <c r="H1208" s="69" t="s">
        <v>18</v>
      </c>
      <c r="I1208" s="51">
        <v>48340</v>
      </c>
      <c r="J1208" s="128">
        <f>IF(H1208="ครูผู้ช่วย",VLOOKUP(I1208,[1]แผ่น1!$C$17:$E$18,3,TRUE),IF(H1208="คศ.1",VLOOKUP(I1208,[1]แผ่น1!$C$14:$E$15,3,TRUE),IF(H1208="คศ.2",VLOOKUP(I1208,[1]แผ่น1!$C$11:$E$12,3,TRUE),IF(H1208="คศ.3",VLOOKUP(I1208,[1]แผ่น1!$C$8:$E$9,3,TRUE),IF(H1208="คศ.4",VLOOKUP(I1208,[1]แผ่น1!$C$5:$E$6,3,TRUE),IF(H1208="คศ.5",VLOOKUP(I1208,[1]แผ่น1!$C$2:$E$3,3,TRUE),IF(H1208="คศ.2(1)",VLOOKUP(I1208,[1]แผ่น1!$C$14:$E$15,3,TRUE),IF(H1208="คศ.3(2)",VLOOKUP(I1208,[1]แผ่น1!$C$11:$E$12,3,TRUE),IF(H1208="คศ.4(3)",VLOOKUP(I1208,[1]แผ่น1!$C$8:$E$9,3,TRUE),IF(H1208="คศ.5(4)",VLOOKUP(I1208,[1]แผ่น1!$C$5:$E$6,3,TRUE),0))))))))))</f>
        <v>49330</v>
      </c>
      <c r="L1208" s="91">
        <f t="shared" si="100"/>
        <v>0</v>
      </c>
      <c r="M1208" s="92">
        <f t="shared" si="101"/>
        <v>0</v>
      </c>
      <c r="N1208" s="90">
        <f t="shared" si="102"/>
        <v>48340</v>
      </c>
      <c r="O1208" s="93">
        <v>69040</v>
      </c>
      <c r="P1208" s="89">
        <f t="shared" si="103"/>
        <v>48340</v>
      </c>
      <c r="Q1208" s="89">
        <f t="shared" si="104"/>
        <v>0</v>
      </c>
      <c r="R1208" s="315"/>
      <c r="S1208" s="316"/>
      <c r="T1208" s="70">
        <v>10</v>
      </c>
      <c r="U1208" s="318"/>
    </row>
    <row r="1209" spans="1:21">
      <c r="A1209" s="317">
        <v>1199</v>
      </c>
      <c r="B1209" s="68" t="s">
        <v>3696</v>
      </c>
      <c r="C1209" s="65" t="s">
        <v>12</v>
      </c>
      <c r="D1209" s="66" t="s">
        <v>3709</v>
      </c>
      <c r="E1209" s="67" t="s">
        <v>3710</v>
      </c>
      <c r="F1209" s="68" t="s">
        <v>100</v>
      </c>
      <c r="G1209" s="13" t="s">
        <v>3711</v>
      </c>
      <c r="H1209" s="69" t="s">
        <v>18</v>
      </c>
      <c r="I1209" s="51">
        <v>38500</v>
      </c>
      <c r="J1209" s="128">
        <f>IF(H1209="ครูผู้ช่วย",VLOOKUP(I1209,[1]แผ่น1!$C$17:$E$18,3,TRUE),IF(H1209="คศ.1",VLOOKUP(I1209,[1]แผ่น1!$C$14:$E$15,3,TRUE),IF(H1209="คศ.2",VLOOKUP(I1209,[1]แผ่น1!$C$11:$E$12,3,TRUE),IF(H1209="คศ.3",VLOOKUP(I1209,[1]แผ่น1!$C$8:$E$9,3,TRUE),IF(H1209="คศ.4",VLOOKUP(I1209,[1]แผ่น1!$C$5:$E$6,3,TRUE),IF(H1209="คศ.5",VLOOKUP(I1209,[1]แผ่น1!$C$2:$E$3,3,TRUE),IF(H1209="คศ.2(1)",VLOOKUP(I1209,[1]แผ่น1!$C$14:$E$15,3,TRUE),IF(H1209="คศ.3(2)",VLOOKUP(I1209,[1]แผ่น1!$C$11:$E$12,3,TRUE),IF(H1209="คศ.4(3)",VLOOKUP(I1209,[1]แผ่น1!$C$8:$E$9,3,TRUE),IF(H1209="คศ.5(4)",VLOOKUP(I1209,[1]แผ่น1!$C$5:$E$6,3,TRUE),0))))))))))</f>
        <v>37200</v>
      </c>
      <c r="L1209" s="91">
        <f t="shared" si="100"/>
        <v>0</v>
      </c>
      <c r="M1209" s="92">
        <f t="shared" si="101"/>
        <v>0</v>
      </c>
      <c r="N1209" s="90">
        <f t="shared" si="102"/>
        <v>38500</v>
      </c>
      <c r="O1209" s="93">
        <v>69040</v>
      </c>
      <c r="P1209" s="89">
        <f t="shared" si="103"/>
        <v>38500</v>
      </c>
      <c r="Q1209" s="89">
        <f t="shared" si="104"/>
        <v>0</v>
      </c>
      <c r="R1209" s="315"/>
      <c r="S1209" s="316"/>
      <c r="T1209" s="70">
        <v>10</v>
      </c>
      <c r="U1209" s="318"/>
    </row>
    <row r="1210" spans="1:21">
      <c r="A1210" s="317">
        <v>1200</v>
      </c>
      <c r="B1210" s="68" t="s">
        <v>3696</v>
      </c>
      <c r="C1210" s="65" t="s">
        <v>19</v>
      </c>
      <c r="D1210" s="66" t="s">
        <v>3712</v>
      </c>
      <c r="E1210" s="67" t="s">
        <v>3713</v>
      </c>
      <c r="F1210" s="68" t="s">
        <v>124</v>
      </c>
      <c r="G1210" s="23">
        <v>561</v>
      </c>
      <c r="H1210" s="69" t="s">
        <v>124</v>
      </c>
      <c r="I1210" s="51">
        <v>15800</v>
      </c>
      <c r="J1210" s="128">
        <f>IF(H1210="ครูผู้ช่วย",VLOOKUP(I1210,[1]แผ่น1!$C$17:$E$18,3,TRUE),IF(H1210="คศ.1",VLOOKUP(I1210,[1]แผ่น1!$C$14:$E$15,3,TRUE),IF(H1210="คศ.2",VLOOKUP(I1210,[1]แผ่น1!$C$11:$E$12,3,TRUE),IF(H1210="คศ.3",VLOOKUP(I1210,[1]แผ่น1!$C$8:$E$9,3,TRUE),IF(H1210="คศ.4",VLOOKUP(I1210,[1]แผ่น1!$C$5:$E$6,3,TRUE),IF(H1210="คศ.5",VLOOKUP(I1210,[1]แผ่น1!$C$2:$E$3,3,TRUE),IF(H1210="คศ.2(1)",VLOOKUP(I1210,[1]แผ่น1!$C$14:$E$15,3,TRUE),IF(H1210="คศ.3(2)",VLOOKUP(I1210,[1]แผ่น1!$C$11:$E$12,3,TRUE),IF(H1210="คศ.4(3)",VLOOKUP(I1210,[1]แผ่น1!$C$8:$E$9,3,TRUE),IF(H1210="คศ.5(4)",VLOOKUP(I1210,[1]แผ่น1!$C$5:$E$6,3,TRUE),0))))))))))</f>
        <v>17480</v>
      </c>
      <c r="L1210" s="91">
        <f t="shared" si="100"/>
        <v>0</v>
      </c>
      <c r="M1210" s="92">
        <f t="shared" si="101"/>
        <v>0</v>
      </c>
      <c r="N1210" s="90">
        <f t="shared" si="102"/>
        <v>15800</v>
      </c>
      <c r="O1210" s="93">
        <v>24750</v>
      </c>
      <c r="P1210" s="89">
        <f t="shared" si="103"/>
        <v>15800</v>
      </c>
      <c r="Q1210" s="89">
        <f t="shared" si="104"/>
        <v>0</v>
      </c>
      <c r="R1210" s="315"/>
      <c r="S1210" s="316"/>
      <c r="T1210" s="70">
        <v>10</v>
      </c>
      <c r="U1210" s="318"/>
    </row>
    <row r="1211" spans="1:21">
      <c r="A1211" s="317">
        <v>1201</v>
      </c>
      <c r="B1211" s="68" t="s">
        <v>3696</v>
      </c>
      <c r="C1211" s="65" t="s">
        <v>19</v>
      </c>
      <c r="D1211" s="66" t="s">
        <v>1397</v>
      </c>
      <c r="E1211" s="67" t="s">
        <v>3714</v>
      </c>
      <c r="F1211" s="68" t="s">
        <v>100</v>
      </c>
      <c r="G1211" s="13" t="s">
        <v>3715</v>
      </c>
      <c r="H1211" s="69" t="s">
        <v>98</v>
      </c>
      <c r="I1211" s="51">
        <v>17940</v>
      </c>
      <c r="J1211" s="128">
        <f>IF(H1211="ครูผู้ช่วย",VLOOKUP(I1211,[1]แผ่น1!$C$17:$E$18,3,TRUE),IF(H1211="คศ.1",VLOOKUP(I1211,[1]แผ่น1!$C$14:$E$15,3,TRUE),IF(H1211="คศ.2",VLOOKUP(I1211,[1]แผ่น1!$C$11:$E$12,3,TRUE),IF(H1211="คศ.3",VLOOKUP(I1211,[1]แผ่น1!$C$8:$E$9,3,TRUE),IF(H1211="คศ.4",VLOOKUP(I1211,[1]แผ่น1!$C$5:$E$6,3,TRUE),IF(H1211="คศ.5",VLOOKUP(I1211,[1]แผ่น1!$C$2:$E$3,3,TRUE),IF(H1211="คศ.2(1)",VLOOKUP(I1211,[1]แผ่น1!$C$14:$E$15,3,TRUE),IF(H1211="คศ.3(2)",VLOOKUP(I1211,[1]แผ่น1!$C$11:$E$12,3,TRUE),IF(H1211="คศ.4(3)",VLOOKUP(I1211,[1]แผ่น1!$C$8:$E$9,3,TRUE),IF(H1211="คศ.5(4)",VLOOKUP(I1211,[1]แผ่น1!$C$5:$E$6,3,TRUE),0))))))))))</f>
        <v>22780</v>
      </c>
      <c r="L1211" s="91">
        <f t="shared" si="100"/>
        <v>0</v>
      </c>
      <c r="M1211" s="92">
        <f t="shared" si="101"/>
        <v>0</v>
      </c>
      <c r="N1211" s="90">
        <f t="shared" si="102"/>
        <v>17940</v>
      </c>
      <c r="O1211" s="93">
        <v>41620</v>
      </c>
      <c r="P1211" s="89">
        <f t="shared" si="103"/>
        <v>17940</v>
      </c>
      <c r="Q1211" s="89">
        <f t="shared" si="104"/>
        <v>0</v>
      </c>
      <c r="R1211" s="315"/>
      <c r="S1211" s="316"/>
      <c r="T1211" s="70">
        <v>10</v>
      </c>
      <c r="U1211" s="318"/>
    </row>
    <row r="1212" spans="1:21">
      <c r="A1212" s="317">
        <v>1202</v>
      </c>
      <c r="B1212" s="68" t="s">
        <v>3696</v>
      </c>
      <c r="C1212" s="65" t="s">
        <v>19</v>
      </c>
      <c r="D1212" s="66" t="s">
        <v>3716</v>
      </c>
      <c r="E1212" s="67" t="s">
        <v>3717</v>
      </c>
      <c r="F1212" s="68" t="s">
        <v>100</v>
      </c>
      <c r="G1212" s="13" t="s">
        <v>3718</v>
      </c>
      <c r="H1212" s="69" t="s">
        <v>98</v>
      </c>
      <c r="I1212" s="51">
        <v>17940</v>
      </c>
      <c r="J1212" s="128">
        <f>IF(H1212="ครูผู้ช่วย",VLOOKUP(I1212,[1]แผ่น1!$C$17:$E$18,3,TRUE),IF(H1212="คศ.1",VLOOKUP(I1212,[1]แผ่น1!$C$14:$E$15,3,TRUE),IF(H1212="คศ.2",VLOOKUP(I1212,[1]แผ่น1!$C$11:$E$12,3,TRUE),IF(H1212="คศ.3",VLOOKUP(I1212,[1]แผ่น1!$C$8:$E$9,3,TRUE),IF(H1212="คศ.4",VLOOKUP(I1212,[1]แผ่น1!$C$5:$E$6,3,TRUE),IF(H1212="คศ.5",VLOOKUP(I1212,[1]แผ่น1!$C$2:$E$3,3,TRUE),IF(H1212="คศ.2(1)",VLOOKUP(I1212,[1]แผ่น1!$C$14:$E$15,3,TRUE),IF(H1212="คศ.3(2)",VLOOKUP(I1212,[1]แผ่น1!$C$11:$E$12,3,TRUE),IF(H1212="คศ.4(3)",VLOOKUP(I1212,[1]แผ่น1!$C$8:$E$9,3,TRUE),IF(H1212="คศ.5(4)",VLOOKUP(I1212,[1]แผ่น1!$C$5:$E$6,3,TRUE),0))))))))))</f>
        <v>22780</v>
      </c>
      <c r="L1212" s="91">
        <f t="shared" si="100"/>
        <v>0</v>
      </c>
      <c r="M1212" s="92">
        <f t="shared" si="101"/>
        <v>0</v>
      </c>
      <c r="N1212" s="90">
        <f t="shared" si="102"/>
        <v>17940</v>
      </c>
      <c r="O1212" s="93">
        <v>41620</v>
      </c>
      <c r="P1212" s="89">
        <f t="shared" si="103"/>
        <v>17940</v>
      </c>
      <c r="Q1212" s="89">
        <f t="shared" si="104"/>
        <v>0</v>
      </c>
      <c r="R1212" s="315"/>
      <c r="S1212" s="316"/>
      <c r="T1212" s="70">
        <v>10</v>
      </c>
      <c r="U1212" s="318"/>
    </row>
    <row r="1213" spans="1:21">
      <c r="A1213" s="317">
        <v>1203</v>
      </c>
      <c r="B1213" s="68" t="s">
        <v>3696</v>
      </c>
      <c r="C1213" s="65" t="s">
        <v>12</v>
      </c>
      <c r="D1213" s="66" t="s">
        <v>3719</v>
      </c>
      <c r="E1213" s="67" t="s">
        <v>3720</v>
      </c>
      <c r="F1213" s="68" t="s">
        <v>124</v>
      </c>
      <c r="G1213" s="17" t="s">
        <v>3721</v>
      </c>
      <c r="H1213" s="69" t="s">
        <v>124</v>
      </c>
      <c r="I1213" s="51">
        <v>15800</v>
      </c>
      <c r="J1213" s="128">
        <f>IF(H1213="ครูผู้ช่วย",VLOOKUP(I1213,[1]แผ่น1!$C$17:$E$18,3,TRUE),IF(H1213="คศ.1",VLOOKUP(I1213,[1]แผ่น1!$C$14:$E$15,3,TRUE),IF(H1213="คศ.2",VLOOKUP(I1213,[1]แผ่น1!$C$11:$E$12,3,TRUE),IF(H1213="คศ.3",VLOOKUP(I1213,[1]แผ่น1!$C$8:$E$9,3,TRUE),IF(H1213="คศ.4",VLOOKUP(I1213,[1]แผ่น1!$C$5:$E$6,3,TRUE),IF(H1213="คศ.5",VLOOKUP(I1213,[1]แผ่น1!$C$2:$E$3,3,TRUE),IF(H1213="คศ.2(1)",VLOOKUP(I1213,[1]แผ่น1!$C$14:$E$15,3,TRUE),IF(H1213="คศ.3(2)",VLOOKUP(I1213,[1]แผ่น1!$C$11:$E$12,3,TRUE),IF(H1213="คศ.4(3)",VLOOKUP(I1213,[1]แผ่น1!$C$8:$E$9,3,TRUE),IF(H1213="คศ.5(4)",VLOOKUP(I1213,[1]แผ่น1!$C$5:$E$6,3,TRUE),0))))))))))</f>
        <v>17480</v>
      </c>
      <c r="L1213" s="91">
        <f t="shared" si="100"/>
        <v>0</v>
      </c>
      <c r="M1213" s="92">
        <f t="shared" si="101"/>
        <v>0</v>
      </c>
      <c r="N1213" s="90">
        <f t="shared" si="102"/>
        <v>15800</v>
      </c>
      <c r="O1213" s="93">
        <v>24750</v>
      </c>
      <c r="P1213" s="89">
        <f t="shared" si="103"/>
        <v>15800</v>
      </c>
      <c r="Q1213" s="89">
        <f t="shared" si="104"/>
        <v>0</v>
      </c>
      <c r="R1213" s="315"/>
      <c r="S1213" s="316"/>
      <c r="T1213" s="70">
        <v>10</v>
      </c>
      <c r="U1213" s="318"/>
    </row>
    <row r="1214" spans="1:21">
      <c r="A1214" s="317">
        <v>1204</v>
      </c>
      <c r="B1214" s="68" t="s">
        <v>3696</v>
      </c>
      <c r="C1214" s="65" t="s">
        <v>12</v>
      </c>
      <c r="D1214" s="66" t="s">
        <v>3723</v>
      </c>
      <c r="E1214" s="67" t="s">
        <v>3076</v>
      </c>
      <c r="F1214" s="68" t="s">
        <v>100</v>
      </c>
      <c r="G1214" s="13" t="s">
        <v>3724</v>
      </c>
      <c r="H1214" s="69" t="s">
        <v>34</v>
      </c>
      <c r="I1214" s="51">
        <v>35290</v>
      </c>
      <c r="J1214" s="128">
        <f>IF(H1214="ครูผู้ช่วย",VLOOKUP(I1214,[1]แผ่น1!$C$17:$E$18,3,TRUE),IF(H1214="คศ.1",VLOOKUP(I1214,[1]แผ่น1!$C$14:$E$15,3,TRUE),IF(H1214="คศ.2",VLOOKUP(I1214,[1]แผ่น1!$C$11:$E$12,3,TRUE),IF(H1214="คศ.3",VLOOKUP(I1214,[1]แผ่น1!$C$8:$E$9,3,TRUE),IF(H1214="คศ.4",VLOOKUP(I1214,[1]แผ่น1!$C$5:$E$6,3,TRUE),IF(H1214="คศ.5",VLOOKUP(I1214,[1]แผ่น1!$C$2:$E$3,3,TRUE),IF(H1214="คศ.2(1)",VLOOKUP(I1214,[1]แผ่น1!$C$14:$E$15,3,TRUE),IF(H1214="คศ.3(2)",VLOOKUP(I1214,[1]แผ่น1!$C$11:$E$12,3,TRUE),IF(H1214="คศ.4(3)",VLOOKUP(I1214,[1]แผ่น1!$C$8:$E$9,3,TRUE),IF(H1214="คศ.5(4)",VLOOKUP(I1214,[1]แผ่น1!$C$5:$E$6,3,TRUE),0))))))))))</f>
        <v>35270</v>
      </c>
      <c r="L1214" s="91">
        <f t="shared" si="100"/>
        <v>0</v>
      </c>
      <c r="M1214" s="92">
        <f t="shared" si="101"/>
        <v>0</v>
      </c>
      <c r="N1214" s="90">
        <f t="shared" si="102"/>
        <v>35290</v>
      </c>
      <c r="O1214" s="93">
        <v>58390</v>
      </c>
      <c r="P1214" s="89">
        <f t="shared" si="103"/>
        <v>35290</v>
      </c>
      <c r="Q1214" s="89">
        <f t="shared" si="104"/>
        <v>0</v>
      </c>
      <c r="R1214" s="315"/>
      <c r="S1214" s="316"/>
      <c r="T1214" s="70">
        <v>10</v>
      </c>
      <c r="U1214" s="318"/>
    </row>
    <row r="1215" spans="1:21">
      <c r="A1215" s="317">
        <v>1205</v>
      </c>
      <c r="B1215" s="68" t="s">
        <v>3727</v>
      </c>
      <c r="C1215" s="65" t="s">
        <v>23</v>
      </c>
      <c r="D1215" s="66" t="s">
        <v>3725</v>
      </c>
      <c r="E1215" s="67" t="s">
        <v>3726</v>
      </c>
      <c r="F1215" s="68" t="s">
        <v>100</v>
      </c>
      <c r="G1215" s="17" t="s">
        <v>3728</v>
      </c>
      <c r="H1215" s="69" t="s">
        <v>18</v>
      </c>
      <c r="I1215" s="51">
        <v>50480</v>
      </c>
      <c r="J1215" s="128">
        <f>IF(H1215="ครูผู้ช่วย",VLOOKUP(I1215,[1]แผ่น1!$C$17:$E$18,3,TRUE),IF(H1215="คศ.1",VLOOKUP(I1215,[1]แผ่น1!$C$14:$E$15,3,TRUE),IF(H1215="คศ.2",VLOOKUP(I1215,[1]แผ่น1!$C$11:$E$12,3,TRUE),IF(H1215="คศ.3",VLOOKUP(I1215,[1]แผ่น1!$C$8:$E$9,3,TRUE),IF(H1215="คศ.4",VLOOKUP(I1215,[1]แผ่น1!$C$5:$E$6,3,TRUE),IF(H1215="คศ.5",VLOOKUP(I1215,[1]แผ่น1!$C$2:$E$3,3,TRUE),IF(H1215="คศ.2(1)",VLOOKUP(I1215,[1]แผ่น1!$C$14:$E$15,3,TRUE),IF(H1215="คศ.3(2)",VLOOKUP(I1215,[1]แผ่น1!$C$11:$E$12,3,TRUE),IF(H1215="คศ.4(3)",VLOOKUP(I1215,[1]แผ่น1!$C$8:$E$9,3,TRUE),IF(H1215="คศ.5(4)",VLOOKUP(I1215,[1]แผ่น1!$C$5:$E$6,3,TRUE),0))))))))))</f>
        <v>49330</v>
      </c>
      <c r="L1215" s="91">
        <f t="shared" si="100"/>
        <v>0</v>
      </c>
      <c r="M1215" s="92">
        <f t="shared" si="101"/>
        <v>0</v>
      </c>
      <c r="N1215" s="90">
        <f t="shared" si="102"/>
        <v>50480</v>
      </c>
      <c r="O1215" s="93">
        <v>69040</v>
      </c>
      <c r="P1215" s="89">
        <f t="shared" si="103"/>
        <v>50480</v>
      </c>
      <c r="Q1215" s="89">
        <f t="shared" si="104"/>
        <v>0</v>
      </c>
      <c r="R1215" s="315"/>
      <c r="S1215" s="316"/>
      <c r="T1215" s="70">
        <v>10</v>
      </c>
      <c r="U1215" s="318"/>
    </row>
    <row r="1216" spans="1:21">
      <c r="A1216" s="317">
        <v>1206</v>
      </c>
      <c r="B1216" s="68" t="s">
        <v>3730</v>
      </c>
      <c r="C1216" s="65" t="s">
        <v>19</v>
      </c>
      <c r="D1216" s="66" t="s">
        <v>806</v>
      </c>
      <c r="E1216" s="67" t="s">
        <v>3732</v>
      </c>
      <c r="F1216" s="68" t="s">
        <v>124</v>
      </c>
      <c r="G1216" s="17" t="s">
        <v>3733</v>
      </c>
      <c r="H1216" s="69" t="s">
        <v>124</v>
      </c>
      <c r="I1216" s="51">
        <v>15800</v>
      </c>
      <c r="J1216" s="128">
        <f>IF(H1216="ครูผู้ช่วย",VLOOKUP(I1216,[1]แผ่น1!$C$17:$E$18,3,TRUE),IF(H1216="คศ.1",VLOOKUP(I1216,[1]แผ่น1!$C$14:$E$15,3,TRUE),IF(H1216="คศ.2",VLOOKUP(I1216,[1]แผ่น1!$C$11:$E$12,3,TRUE),IF(H1216="คศ.3",VLOOKUP(I1216,[1]แผ่น1!$C$8:$E$9,3,TRUE),IF(H1216="คศ.4",VLOOKUP(I1216,[1]แผ่น1!$C$5:$E$6,3,TRUE),IF(H1216="คศ.5",VLOOKUP(I1216,[1]แผ่น1!$C$2:$E$3,3,TRUE),IF(H1216="คศ.2(1)",VLOOKUP(I1216,[1]แผ่น1!$C$14:$E$15,3,TRUE),IF(H1216="คศ.3(2)",VLOOKUP(I1216,[1]แผ่น1!$C$11:$E$12,3,TRUE),IF(H1216="คศ.4(3)",VLOOKUP(I1216,[1]แผ่น1!$C$8:$E$9,3,TRUE),IF(H1216="คศ.5(4)",VLOOKUP(I1216,[1]แผ่น1!$C$5:$E$6,3,TRUE),0))))))))))</f>
        <v>17480</v>
      </c>
      <c r="L1216" s="91">
        <f t="shared" si="100"/>
        <v>0</v>
      </c>
      <c r="M1216" s="92">
        <f t="shared" si="101"/>
        <v>0</v>
      </c>
      <c r="N1216" s="90">
        <f t="shared" si="102"/>
        <v>15800</v>
      </c>
      <c r="O1216" s="93">
        <v>24750</v>
      </c>
      <c r="P1216" s="89">
        <f t="shared" si="103"/>
        <v>15800</v>
      </c>
      <c r="Q1216" s="89">
        <f t="shared" si="104"/>
        <v>0</v>
      </c>
      <c r="R1216" s="315"/>
      <c r="S1216" s="316"/>
      <c r="T1216" s="70">
        <v>10</v>
      </c>
      <c r="U1216" s="318"/>
    </row>
    <row r="1217" spans="1:21">
      <c r="A1217" s="317">
        <v>1207</v>
      </c>
      <c r="B1217" s="68" t="s">
        <v>3730</v>
      </c>
      <c r="C1217" s="65" t="s">
        <v>19</v>
      </c>
      <c r="D1217" s="66" t="s">
        <v>3734</v>
      </c>
      <c r="E1217" s="67" t="s">
        <v>3735</v>
      </c>
      <c r="F1217" s="68" t="s">
        <v>124</v>
      </c>
      <c r="G1217" s="13" t="s">
        <v>3736</v>
      </c>
      <c r="H1217" s="69" t="s">
        <v>124</v>
      </c>
      <c r="I1217" s="51">
        <v>15800</v>
      </c>
      <c r="J1217" s="128">
        <f>IF(H1217="ครูผู้ช่วย",VLOOKUP(I1217,[1]แผ่น1!$C$17:$E$18,3,TRUE),IF(H1217="คศ.1",VLOOKUP(I1217,[1]แผ่น1!$C$14:$E$15,3,TRUE),IF(H1217="คศ.2",VLOOKUP(I1217,[1]แผ่น1!$C$11:$E$12,3,TRUE),IF(H1217="คศ.3",VLOOKUP(I1217,[1]แผ่น1!$C$8:$E$9,3,TRUE),IF(H1217="คศ.4",VLOOKUP(I1217,[1]แผ่น1!$C$5:$E$6,3,TRUE),IF(H1217="คศ.5",VLOOKUP(I1217,[1]แผ่น1!$C$2:$E$3,3,TRUE),IF(H1217="คศ.2(1)",VLOOKUP(I1217,[1]แผ่น1!$C$14:$E$15,3,TRUE),IF(H1217="คศ.3(2)",VLOOKUP(I1217,[1]แผ่น1!$C$11:$E$12,3,TRUE),IF(H1217="คศ.4(3)",VLOOKUP(I1217,[1]แผ่น1!$C$8:$E$9,3,TRUE),IF(H1217="คศ.5(4)",VLOOKUP(I1217,[1]แผ่น1!$C$5:$E$6,3,TRUE),0))))))))))</f>
        <v>17480</v>
      </c>
      <c r="L1217" s="91">
        <f t="shared" si="100"/>
        <v>0</v>
      </c>
      <c r="M1217" s="92">
        <f t="shared" si="101"/>
        <v>0</v>
      </c>
      <c r="N1217" s="90">
        <f t="shared" si="102"/>
        <v>15800</v>
      </c>
      <c r="O1217" s="93">
        <v>24750</v>
      </c>
      <c r="P1217" s="89">
        <f t="shared" si="103"/>
        <v>15800</v>
      </c>
      <c r="Q1217" s="89">
        <f t="shared" si="104"/>
        <v>0</v>
      </c>
      <c r="R1217" s="315"/>
      <c r="S1217" s="316"/>
      <c r="T1217" s="70">
        <v>10</v>
      </c>
      <c r="U1217" s="318"/>
    </row>
    <row r="1218" spans="1:21">
      <c r="A1218" s="317">
        <v>1208</v>
      </c>
      <c r="B1218" s="68" t="s">
        <v>3739</v>
      </c>
      <c r="C1218" s="65" t="s">
        <v>19</v>
      </c>
      <c r="D1218" s="66" t="s">
        <v>3741</v>
      </c>
      <c r="E1218" s="67" t="s">
        <v>3742</v>
      </c>
      <c r="F1218" s="68" t="s">
        <v>124</v>
      </c>
      <c r="G1218" s="17" t="s">
        <v>3743</v>
      </c>
      <c r="H1218" s="69" t="s">
        <v>124</v>
      </c>
      <c r="I1218" s="51">
        <v>15800</v>
      </c>
      <c r="J1218" s="128">
        <f>IF(H1218="ครูผู้ช่วย",VLOOKUP(I1218,[1]แผ่น1!$C$17:$E$18,3,TRUE),IF(H1218="คศ.1",VLOOKUP(I1218,[1]แผ่น1!$C$14:$E$15,3,TRUE),IF(H1218="คศ.2",VLOOKUP(I1218,[1]แผ่น1!$C$11:$E$12,3,TRUE),IF(H1218="คศ.3",VLOOKUP(I1218,[1]แผ่น1!$C$8:$E$9,3,TRUE),IF(H1218="คศ.4",VLOOKUP(I1218,[1]แผ่น1!$C$5:$E$6,3,TRUE),IF(H1218="คศ.5",VLOOKUP(I1218,[1]แผ่น1!$C$2:$E$3,3,TRUE),IF(H1218="คศ.2(1)",VLOOKUP(I1218,[1]แผ่น1!$C$14:$E$15,3,TRUE),IF(H1218="คศ.3(2)",VLOOKUP(I1218,[1]แผ่น1!$C$11:$E$12,3,TRUE),IF(H1218="คศ.4(3)",VLOOKUP(I1218,[1]แผ่น1!$C$8:$E$9,3,TRUE),IF(H1218="คศ.5(4)",VLOOKUP(I1218,[1]แผ่น1!$C$5:$E$6,3,TRUE),0))))))))))</f>
        <v>17480</v>
      </c>
      <c r="L1218" s="91">
        <f t="shared" si="100"/>
        <v>0</v>
      </c>
      <c r="M1218" s="92">
        <f t="shared" si="101"/>
        <v>0</v>
      </c>
      <c r="N1218" s="90">
        <f t="shared" si="102"/>
        <v>15800</v>
      </c>
      <c r="O1218" s="93">
        <v>24750</v>
      </c>
      <c r="P1218" s="89">
        <f t="shared" si="103"/>
        <v>15800</v>
      </c>
      <c r="Q1218" s="89">
        <f t="shared" si="104"/>
        <v>0</v>
      </c>
      <c r="R1218" s="315"/>
      <c r="S1218" s="316"/>
      <c r="T1218" s="70">
        <v>10</v>
      </c>
      <c r="U1218" s="318"/>
    </row>
    <row r="1219" spans="1:21">
      <c r="A1219" s="317">
        <v>1209</v>
      </c>
      <c r="B1219" s="68" t="s">
        <v>3739</v>
      </c>
      <c r="C1219" s="65" t="s">
        <v>12</v>
      </c>
      <c r="D1219" s="66" t="s">
        <v>2073</v>
      </c>
      <c r="E1219" s="67" t="s">
        <v>3744</v>
      </c>
      <c r="F1219" s="68" t="s">
        <v>100</v>
      </c>
      <c r="G1219" s="13" t="s">
        <v>3745</v>
      </c>
      <c r="H1219" s="69" t="s">
        <v>18</v>
      </c>
      <c r="I1219" s="51">
        <v>41170</v>
      </c>
      <c r="J1219" s="128">
        <f>IF(H1219="ครูผู้ช่วย",VLOOKUP(I1219,[1]แผ่น1!$C$17:$E$18,3,TRUE),IF(H1219="คศ.1",VLOOKUP(I1219,[1]แผ่น1!$C$14:$E$15,3,TRUE),IF(H1219="คศ.2",VLOOKUP(I1219,[1]แผ่น1!$C$11:$E$12,3,TRUE),IF(H1219="คศ.3",VLOOKUP(I1219,[1]แผ่น1!$C$8:$E$9,3,TRUE),IF(H1219="คศ.4",VLOOKUP(I1219,[1]แผ่น1!$C$5:$E$6,3,TRUE),IF(H1219="คศ.5",VLOOKUP(I1219,[1]แผ่น1!$C$2:$E$3,3,TRUE),IF(H1219="คศ.2(1)",VLOOKUP(I1219,[1]แผ่น1!$C$14:$E$15,3,TRUE),IF(H1219="คศ.3(2)",VLOOKUP(I1219,[1]แผ่น1!$C$11:$E$12,3,TRUE),IF(H1219="คศ.4(3)",VLOOKUP(I1219,[1]แผ่น1!$C$8:$E$9,3,TRUE),IF(H1219="คศ.5(4)",VLOOKUP(I1219,[1]แผ่น1!$C$5:$E$6,3,TRUE),0))))))))))</f>
        <v>49330</v>
      </c>
      <c r="L1219" s="91">
        <f t="shared" si="100"/>
        <v>0</v>
      </c>
      <c r="M1219" s="92">
        <f t="shared" si="101"/>
        <v>0</v>
      </c>
      <c r="N1219" s="90">
        <f t="shared" si="102"/>
        <v>41170</v>
      </c>
      <c r="O1219" s="93">
        <v>69040</v>
      </c>
      <c r="P1219" s="89">
        <f t="shared" si="103"/>
        <v>41170</v>
      </c>
      <c r="Q1219" s="89">
        <f t="shared" si="104"/>
        <v>0</v>
      </c>
      <c r="R1219" s="315"/>
      <c r="S1219" s="316"/>
      <c r="T1219" s="70">
        <v>10</v>
      </c>
      <c r="U1219" s="318"/>
    </row>
    <row r="1220" spans="1:21">
      <c r="A1220" s="317">
        <v>1210</v>
      </c>
      <c r="B1220" s="68" t="s">
        <v>3748</v>
      </c>
      <c r="C1220" s="65" t="s">
        <v>19</v>
      </c>
      <c r="D1220" s="66" t="s">
        <v>2142</v>
      </c>
      <c r="E1220" s="67" t="s">
        <v>3750</v>
      </c>
      <c r="F1220" s="68" t="s">
        <v>124</v>
      </c>
      <c r="G1220" s="13" t="s">
        <v>3751</v>
      </c>
      <c r="H1220" s="69" t="s">
        <v>124</v>
      </c>
      <c r="I1220" s="51">
        <v>16150</v>
      </c>
      <c r="J1220" s="128">
        <f>IF(H1220="ครูผู้ช่วย",VLOOKUP(I1220,[1]แผ่น1!$C$17:$E$18,3,TRUE),IF(H1220="คศ.1",VLOOKUP(I1220,[1]แผ่น1!$C$14:$E$15,3,TRUE),IF(H1220="คศ.2",VLOOKUP(I1220,[1]แผ่น1!$C$11:$E$12,3,TRUE),IF(H1220="คศ.3",VLOOKUP(I1220,[1]แผ่น1!$C$8:$E$9,3,TRUE),IF(H1220="คศ.4",VLOOKUP(I1220,[1]แผ่น1!$C$5:$E$6,3,TRUE),IF(H1220="คศ.5",VLOOKUP(I1220,[1]แผ่น1!$C$2:$E$3,3,TRUE),IF(H1220="คศ.2(1)",VLOOKUP(I1220,[1]แผ่น1!$C$14:$E$15,3,TRUE),IF(H1220="คศ.3(2)",VLOOKUP(I1220,[1]แผ่น1!$C$11:$E$12,3,TRUE),IF(H1220="คศ.4(3)",VLOOKUP(I1220,[1]แผ่น1!$C$8:$E$9,3,TRUE),IF(H1220="คศ.5(4)",VLOOKUP(I1220,[1]แผ่น1!$C$5:$E$6,3,TRUE),0))))))))))</f>
        <v>17480</v>
      </c>
      <c r="L1220" s="91">
        <f t="shared" si="100"/>
        <v>0</v>
      </c>
      <c r="M1220" s="92">
        <f t="shared" si="101"/>
        <v>0</v>
      </c>
      <c r="N1220" s="90">
        <f t="shared" si="102"/>
        <v>16150</v>
      </c>
      <c r="O1220" s="93">
        <v>24750</v>
      </c>
      <c r="P1220" s="89">
        <f t="shared" si="103"/>
        <v>16150</v>
      </c>
      <c r="Q1220" s="89">
        <f t="shared" si="104"/>
        <v>0</v>
      </c>
      <c r="R1220" s="315"/>
      <c r="S1220" s="316"/>
      <c r="T1220" s="70">
        <v>10</v>
      </c>
      <c r="U1220" s="318"/>
    </row>
    <row r="1221" spans="1:21">
      <c r="A1221" s="317">
        <v>1211</v>
      </c>
      <c r="B1221" s="68" t="s">
        <v>3748</v>
      </c>
      <c r="C1221" s="65" t="s">
        <v>12</v>
      </c>
      <c r="D1221" s="66" t="s">
        <v>3752</v>
      </c>
      <c r="E1221" s="67" t="s">
        <v>3753</v>
      </c>
      <c r="F1221" s="68" t="s">
        <v>100</v>
      </c>
      <c r="G1221" s="13" t="s">
        <v>3754</v>
      </c>
      <c r="H1221" s="69" t="s">
        <v>98</v>
      </c>
      <c r="I1221" s="51">
        <v>22320</v>
      </c>
      <c r="J1221" s="128">
        <f>IF(H1221="ครูผู้ช่วย",VLOOKUP(I1221,[1]แผ่น1!$C$17:$E$18,3,TRUE),IF(H1221="คศ.1",VLOOKUP(I1221,[1]แผ่น1!$C$14:$E$15,3,TRUE),IF(H1221="คศ.2",VLOOKUP(I1221,[1]แผ่น1!$C$11:$E$12,3,TRUE),IF(H1221="คศ.3",VLOOKUP(I1221,[1]แผ่น1!$C$8:$E$9,3,TRUE),IF(H1221="คศ.4",VLOOKUP(I1221,[1]แผ่น1!$C$5:$E$6,3,TRUE),IF(H1221="คศ.5",VLOOKUP(I1221,[1]แผ่น1!$C$2:$E$3,3,TRUE),IF(H1221="คศ.2(1)",VLOOKUP(I1221,[1]แผ่น1!$C$14:$E$15,3,TRUE),IF(H1221="คศ.3(2)",VLOOKUP(I1221,[1]แผ่น1!$C$11:$E$12,3,TRUE),IF(H1221="คศ.4(3)",VLOOKUP(I1221,[1]แผ่น1!$C$8:$E$9,3,TRUE),IF(H1221="คศ.5(4)",VLOOKUP(I1221,[1]แผ่น1!$C$5:$E$6,3,TRUE),0))))))))))</f>
        <v>22780</v>
      </c>
      <c r="L1221" s="91">
        <f t="shared" si="100"/>
        <v>0</v>
      </c>
      <c r="M1221" s="92">
        <f t="shared" si="101"/>
        <v>0</v>
      </c>
      <c r="N1221" s="90">
        <f t="shared" si="102"/>
        <v>22320</v>
      </c>
      <c r="O1221" s="93">
        <v>41620</v>
      </c>
      <c r="P1221" s="89">
        <f t="shared" si="103"/>
        <v>22320</v>
      </c>
      <c r="Q1221" s="89">
        <f t="shared" si="104"/>
        <v>0</v>
      </c>
      <c r="R1221" s="315"/>
      <c r="S1221" s="316"/>
      <c r="T1221" s="70">
        <v>10</v>
      </c>
      <c r="U1221" s="318"/>
    </row>
    <row r="1222" spans="1:21">
      <c r="A1222" s="317">
        <v>1212</v>
      </c>
      <c r="B1222" s="68" t="s">
        <v>3748</v>
      </c>
      <c r="C1222" s="65" t="s">
        <v>12</v>
      </c>
      <c r="D1222" s="66" t="s">
        <v>3035</v>
      </c>
      <c r="E1222" s="67" t="s">
        <v>3755</v>
      </c>
      <c r="F1222" s="68" t="s">
        <v>100</v>
      </c>
      <c r="G1222" s="13" t="s">
        <v>3756</v>
      </c>
      <c r="H1222" s="69" t="s">
        <v>18</v>
      </c>
      <c r="I1222" s="51">
        <v>61730</v>
      </c>
      <c r="J1222" s="128">
        <f>IF(H1222="ครูผู้ช่วย",VLOOKUP(I1222,[1]แผ่น1!$C$17:$E$18,3,TRUE),IF(H1222="คศ.1",VLOOKUP(I1222,[1]แผ่น1!$C$14:$E$15,3,TRUE),IF(H1222="คศ.2",VLOOKUP(I1222,[1]แผ่น1!$C$11:$E$12,3,TRUE),IF(H1222="คศ.3",VLOOKUP(I1222,[1]แผ่น1!$C$8:$E$9,3,TRUE),IF(H1222="คศ.4",VLOOKUP(I1222,[1]แผ่น1!$C$5:$E$6,3,TRUE),IF(H1222="คศ.5",VLOOKUP(I1222,[1]แผ่น1!$C$2:$E$3,3,TRUE),IF(H1222="คศ.2(1)",VLOOKUP(I1222,[1]แผ่น1!$C$14:$E$15,3,TRUE),IF(H1222="คศ.3(2)",VLOOKUP(I1222,[1]แผ่น1!$C$11:$E$12,3,TRUE),IF(H1222="คศ.4(3)",VLOOKUP(I1222,[1]แผ่น1!$C$8:$E$9,3,TRUE),IF(H1222="คศ.5(4)",VLOOKUP(I1222,[1]แผ่น1!$C$5:$E$6,3,TRUE),0))))))))))</f>
        <v>49330</v>
      </c>
      <c r="L1222" s="91">
        <f t="shared" si="100"/>
        <v>0</v>
      </c>
      <c r="M1222" s="92">
        <f t="shared" si="101"/>
        <v>0</v>
      </c>
      <c r="N1222" s="90">
        <f t="shared" si="102"/>
        <v>61730</v>
      </c>
      <c r="O1222" s="93">
        <v>69040</v>
      </c>
      <c r="P1222" s="89">
        <f t="shared" si="103"/>
        <v>61730</v>
      </c>
      <c r="Q1222" s="89">
        <f t="shared" si="104"/>
        <v>0</v>
      </c>
      <c r="R1222" s="315"/>
      <c r="S1222" s="316"/>
      <c r="T1222" s="70">
        <v>10</v>
      </c>
      <c r="U1222" s="318"/>
    </row>
    <row r="1223" spans="1:21">
      <c r="A1223" s="317">
        <v>1213</v>
      </c>
      <c r="B1223" s="68" t="s">
        <v>3748</v>
      </c>
      <c r="C1223" s="65" t="s">
        <v>19</v>
      </c>
      <c r="D1223" s="66" t="s">
        <v>3757</v>
      </c>
      <c r="E1223" s="67" t="s">
        <v>3758</v>
      </c>
      <c r="F1223" s="68" t="s">
        <v>100</v>
      </c>
      <c r="G1223" s="13" t="s">
        <v>3759</v>
      </c>
      <c r="H1223" s="69" t="s">
        <v>98</v>
      </c>
      <c r="I1223" s="51">
        <v>17700</v>
      </c>
      <c r="J1223" s="128">
        <f>IF(H1223="ครูผู้ช่วย",VLOOKUP(I1223,[1]แผ่น1!$C$17:$E$18,3,TRUE),IF(H1223="คศ.1",VLOOKUP(I1223,[1]แผ่น1!$C$14:$E$15,3,TRUE),IF(H1223="คศ.2",VLOOKUP(I1223,[1]แผ่น1!$C$11:$E$12,3,TRUE),IF(H1223="คศ.3",VLOOKUP(I1223,[1]แผ่น1!$C$8:$E$9,3,TRUE),IF(H1223="คศ.4",VLOOKUP(I1223,[1]แผ่น1!$C$5:$E$6,3,TRUE),IF(H1223="คศ.5",VLOOKUP(I1223,[1]แผ่น1!$C$2:$E$3,3,TRUE),IF(H1223="คศ.2(1)",VLOOKUP(I1223,[1]แผ่น1!$C$14:$E$15,3,TRUE),IF(H1223="คศ.3(2)",VLOOKUP(I1223,[1]แผ่น1!$C$11:$E$12,3,TRUE),IF(H1223="คศ.4(3)",VLOOKUP(I1223,[1]แผ่น1!$C$8:$E$9,3,TRUE),IF(H1223="คศ.5(4)",VLOOKUP(I1223,[1]แผ่น1!$C$5:$E$6,3,TRUE),0))))))))))</f>
        <v>22780</v>
      </c>
      <c r="L1223" s="91">
        <f t="shared" si="100"/>
        <v>0</v>
      </c>
      <c r="M1223" s="92">
        <f t="shared" si="101"/>
        <v>0</v>
      </c>
      <c r="N1223" s="90">
        <f t="shared" si="102"/>
        <v>17700</v>
      </c>
      <c r="O1223" s="93">
        <v>41620</v>
      </c>
      <c r="P1223" s="89">
        <f t="shared" si="103"/>
        <v>17700</v>
      </c>
      <c r="Q1223" s="89">
        <f t="shared" si="104"/>
        <v>0</v>
      </c>
      <c r="R1223" s="315"/>
      <c r="S1223" s="316"/>
      <c r="T1223" s="70">
        <v>10</v>
      </c>
      <c r="U1223" s="318"/>
    </row>
    <row r="1224" spans="1:21">
      <c r="A1224" s="317">
        <v>1214</v>
      </c>
      <c r="B1224" s="68" t="s">
        <v>3748</v>
      </c>
      <c r="C1224" s="65" t="s">
        <v>12</v>
      </c>
      <c r="D1224" s="66" t="s">
        <v>3760</v>
      </c>
      <c r="E1224" s="67" t="s">
        <v>3761</v>
      </c>
      <c r="F1224" s="68" t="s">
        <v>100</v>
      </c>
      <c r="G1224" s="13" t="s">
        <v>3762</v>
      </c>
      <c r="H1224" s="69" t="s">
        <v>18</v>
      </c>
      <c r="I1224" s="51">
        <v>57300</v>
      </c>
      <c r="J1224" s="128">
        <f>IF(H1224="ครูผู้ช่วย",VLOOKUP(I1224,[1]แผ่น1!$C$17:$E$18,3,TRUE),IF(H1224="คศ.1",VLOOKUP(I1224,[1]แผ่น1!$C$14:$E$15,3,TRUE),IF(H1224="คศ.2",VLOOKUP(I1224,[1]แผ่น1!$C$11:$E$12,3,TRUE),IF(H1224="คศ.3",VLOOKUP(I1224,[1]แผ่น1!$C$8:$E$9,3,TRUE),IF(H1224="คศ.4",VLOOKUP(I1224,[1]แผ่น1!$C$5:$E$6,3,TRUE),IF(H1224="คศ.5",VLOOKUP(I1224,[1]แผ่น1!$C$2:$E$3,3,TRUE),IF(H1224="คศ.2(1)",VLOOKUP(I1224,[1]แผ่น1!$C$14:$E$15,3,TRUE),IF(H1224="คศ.3(2)",VLOOKUP(I1224,[1]แผ่น1!$C$11:$E$12,3,TRUE),IF(H1224="คศ.4(3)",VLOOKUP(I1224,[1]แผ่น1!$C$8:$E$9,3,TRUE),IF(H1224="คศ.5(4)",VLOOKUP(I1224,[1]แผ่น1!$C$5:$E$6,3,TRUE),0))))))))))</f>
        <v>49330</v>
      </c>
      <c r="L1224" s="91">
        <f t="shared" si="100"/>
        <v>0</v>
      </c>
      <c r="M1224" s="92">
        <f t="shared" si="101"/>
        <v>0</v>
      </c>
      <c r="N1224" s="90">
        <f t="shared" si="102"/>
        <v>57300</v>
      </c>
      <c r="O1224" s="93">
        <v>69040</v>
      </c>
      <c r="P1224" s="89">
        <f t="shared" si="103"/>
        <v>57300</v>
      </c>
      <c r="Q1224" s="89">
        <f t="shared" si="104"/>
        <v>0</v>
      </c>
      <c r="R1224" s="315"/>
      <c r="S1224" s="316"/>
      <c r="T1224" s="70">
        <v>10</v>
      </c>
      <c r="U1224" s="318"/>
    </row>
    <row r="1225" spans="1:21">
      <c r="A1225" s="317">
        <v>1215</v>
      </c>
      <c r="B1225" s="68" t="s">
        <v>3748</v>
      </c>
      <c r="C1225" s="65" t="s">
        <v>23</v>
      </c>
      <c r="D1225" s="66" t="s">
        <v>3763</v>
      </c>
      <c r="E1225" s="67" t="s">
        <v>3764</v>
      </c>
      <c r="F1225" s="68" t="s">
        <v>100</v>
      </c>
      <c r="G1225" s="13" t="s">
        <v>3765</v>
      </c>
      <c r="H1225" s="69" t="s">
        <v>18</v>
      </c>
      <c r="I1225" s="51">
        <v>48920</v>
      </c>
      <c r="J1225" s="128">
        <f>IF(H1225="ครูผู้ช่วย",VLOOKUP(I1225,[1]แผ่น1!$C$17:$E$18,3,TRUE),IF(H1225="คศ.1",VLOOKUP(I1225,[1]แผ่น1!$C$14:$E$15,3,TRUE),IF(H1225="คศ.2",VLOOKUP(I1225,[1]แผ่น1!$C$11:$E$12,3,TRUE),IF(H1225="คศ.3",VLOOKUP(I1225,[1]แผ่น1!$C$8:$E$9,3,TRUE),IF(H1225="คศ.4",VLOOKUP(I1225,[1]แผ่น1!$C$5:$E$6,3,TRUE),IF(H1225="คศ.5",VLOOKUP(I1225,[1]แผ่น1!$C$2:$E$3,3,TRUE),IF(H1225="คศ.2(1)",VLOOKUP(I1225,[1]แผ่น1!$C$14:$E$15,3,TRUE),IF(H1225="คศ.3(2)",VLOOKUP(I1225,[1]แผ่น1!$C$11:$E$12,3,TRUE),IF(H1225="คศ.4(3)",VLOOKUP(I1225,[1]แผ่น1!$C$8:$E$9,3,TRUE),IF(H1225="คศ.5(4)",VLOOKUP(I1225,[1]แผ่น1!$C$5:$E$6,3,TRUE),0))))))))))</f>
        <v>49330</v>
      </c>
      <c r="L1225" s="91">
        <f t="shared" si="100"/>
        <v>0</v>
      </c>
      <c r="M1225" s="92">
        <f t="shared" si="101"/>
        <v>0</v>
      </c>
      <c r="N1225" s="90">
        <f t="shared" si="102"/>
        <v>48920</v>
      </c>
      <c r="O1225" s="93">
        <v>69040</v>
      </c>
      <c r="P1225" s="89">
        <f t="shared" si="103"/>
        <v>48920</v>
      </c>
      <c r="Q1225" s="89">
        <f t="shared" si="104"/>
        <v>0</v>
      </c>
      <c r="R1225" s="315"/>
      <c r="S1225" s="316"/>
      <c r="T1225" s="70">
        <v>10</v>
      </c>
      <c r="U1225" s="318"/>
    </row>
    <row r="1226" spans="1:21">
      <c r="A1226" s="317">
        <v>1216</v>
      </c>
      <c r="B1226" s="68" t="s">
        <v>3748</v>
      </c>
      <c r="C1226" s="65" t="s">
        <v>23</v>
      </c>
      <c r="D1226" s="66" t="s">
        <v>3766</v>
      </c>
      <c r="E1226" s="67" t="s">
        <v>2353</v>
      </c>
      <c r="F1226" s="68" t="s">
        <v>100</v>
      </c>
      <c r="G1226" s="13" t="s">
        <v>3767</v>
      </c>
      <c r="H1226" s="69" t="s">
        <v>18</v>
      </c>
      <c r="I1226" s="51">
        <v>59210</v>
      </c>
      <c r="J1226" s="128">
        <f>IF(H1226="ครูผู้ช่วย",VLOOKUP(I1226,[1]แผ่น1!$C$17:$E$18,3,TRUE),IF(H1226="คศ.1",VLOOKUP(I1226,[1]แผ่น1!$C$14:$E$15,3,TRUE),IF(H1226="คศ.2",VLOOKUP(I1226,[1]แผ่น1!$C$11:$E$12,3,TRUE),IF(H1226="คศ.3",VLOOKUP(I1226,[1]แผ่น1!$C$8:$E$9,3,TRUE),IF(H1226="คศ.4",VLOOKUP(I1226,[1]แผ่น1!$C$5:$E$6,3,TRUE),IF(H1226="คศ.5",VLOOKUP(I1226,[1]แผ่น1!$C$2:$E$3,3,TRUE),IF(H1226="คศ.2(1)",VLOOKUP(I1226,[1]แผ่น1!$C$14:$E$15,3,TRUE),IF(H1226="คศ.3(2)",VLOOKUP(I1226,[1]แผ่น1!$C$11:$E$12,3,TRUE),IF(H1226="คศ.4(3)",VLOOKUP(I1226,[1]แผ่น1!$C$8:$E$9,3,TRUE),IF(H1226="คศ.5(4)",VLOOKUP(I1226,[1]แผ่น1!$C$5:$E$6,3,TRUE),0))))))))))</f>
        <v>49330</v>
      </c>
      <c r="L1226" s="91">
        <f t="shared" si="100"/>
        <v>0</v>
      </c>
      <c r="M1226" s="92">
        <f t="shared" si="101"/>
        <v>0</v>
      </c>
      <c r="N1226" s="90">
        <f t="shared" si="102"/>
        <v>59210</v>
      </c>
      <c r="O1226" s="93">
        <v>69040</v>
      </c>
      <c r="P1226" s="89">
        <f t="shared" si="103"/>
        <v>59210</v>
      </c>
      <c r="Q1226" s="89">
        <f t="shared" si="104"/>
        <v>0</v>
      </c>
      <c r="R1226" s="315"/>
      <c r="S1226" s="316"/>
      <c r="T1226" s="70">
        <v>10</v>
      </c>
      <c r="U1226" s="318"/>
    </row>
    <row r="1227" spans="1:21">
      <c r="A1227" s="317">
        <v>1217</v>
      </c>
      <c r="B1227" s="68" t="s">
        <v>3748</v>
      </c>
      <c r="C1227" s="65" t="s">
        <v>12</v>
      </c>
      <c r="D1227" s="66" t="s">
        <v>3768</v>
      </c>
      <c r="E1227" s="67" t="s">
        <v>3769</v>
      </c>
      <c r="F1227" s="68" t="s">
        <v>100</v>
      </c>
      <c r="G1227" s="13" t="s">
        <v>3770</v>
      </c>
      <c r="H1227" s="69" t="s">
        <v>34</v>
      </c>
      <c r="I1227" s="51">
        <v>33190</v>
      </c>
      <c r="J1227" s="128">
        <f>IF(H1227="ครูผู้ช่วย",VLOOKUP(I1227,[1]แผ่น1!$C$17:$E$18,3,TRUE),IF(H1227="คศ.1",VLOOKUP(I1227,[1]แผ่น1!$C$14:$E$15,3,TRUE),IF(H1227="คศ.2",VLOOKUP(I1227,[1]แผ่น1!$C$11:$E$12,3,TRUE),IF(H1227="คศ.3",VLOOKUP(I1227,[1]แผ่น1!$C$8:$E$9,3,TRUE),IF(H1227="คศ.4",VLOOKUP(I1227,[1]แผ่น1!$C$5:$E$6,3,TRUE),IF(H1227="คศ.5",VLOOKUP(I1227,[1]แผ่น1!$C$2:$E$3,3,TRUE),IF(H1227="คศ.2(1)",VLOOKUP(I1227,[1]แผ่น1!$C$14:$E$15,3,TRUE),IF(H1227="คศ.3(2)",VLOOKUP(I1227,[1]แผ่น1!$C$11:$E$12,3,TRUE),IF(H1227="คศ.4(3)",VLOOKUP(I1227,[1]แผ่น1!$C$8:$E$9,3,TRUE),IF(H1227="คศ.5(4)",VLOOKUP(I1227,[1]แผ่น1!$C$5:$E$6,3,TRUE),0))))))))))</f>
        <v>35270</v>
      </c>
      <c r="L1227" s="91">
        <f t="shared" si="100"/>
        <v>0</v>
      </c>
      <c r="M1227" s="92">
        <f t="shared" si="101"/>
        <v>0</v>
      </c>
      <c r="N1227" s="90">
        <f t="shared" si="102"/>
        <v>33190</v>
      </c>
      <c r="O1227" s="93">
        <v>58390</v>
      </c>
      <c r="P1227" s="89">
        <f t="shared" si="103"/>
        <v>33190</v>
      </c>
      <c r="Q1227" s="89">
        <f t="shared" si="104"/>
        <v>0</v>
      </c>
      <c r="R1227" s="315"/>
      <c r="S1227" s="316"/>
      <c r="T1227" s="70">
        <v>10</v>
      </c>
      <c r="U1227" s="318"/>
    </row>
    <row r="1228" spans="1:21">
      <c r="A1228" s="317">
        <v>1218</v>
      </c>
      <c r="B1228" s="68" t="s">
        <v>3748</v>
      </c>
      <c r="C1228" s="65" t="s">
        <v>12</v>
      </c>
      <c r="D1228" s="66" t="s">
        <v>3771</v>
      </c>
      <c r="E1228" s="67" t="s">
        <v>2512</v>
      </c>
      <c r="F1228" s="68" t="s">
        <v>100</v>
      </c>
      <c r="G1228" s="13" t="s">
        <v>3772</v>
      </c>
      <c r="H1228" s="69" t="s">
        <v>34</v>
      </c>
      <c r="I1228" s="51">
        <v>28820</v>
      </c>
      <c r="J1228" s="128">
        <f>IF(H1228="ครูผู้ช่วย",VLOOKUP(I1228,[1]แผ่น1!$C$17:$E$18,3,TRUE),IF(H1228="คศ.1",VLOOKUP(I1228,[1]แผ่น1!$C$14:$E$15,3,TRUE),IF(H1228="คศ.2",VLOOKUP(I1228,[1]แผ่น1!$C$11:$E$12,3,TRUE),IF(H1228="คศ.3",VLOOKUP(I1228,[1]แผ่น1!$C$8:$E$9,3,TRUE),IF(H1228="คศ.4",VLOOKUP(I1228,[1]แผ่น1!$C$5:$E$6,3,TRUE),IF(H1228="คศ.5",VLOOKUP(I1228,[1]แผ่น1!$C$2:$E$3,3,TRUE),IF(H1228="คศ.2(1)",VLOOKUP(I1228,[1]แผ่น1!$C$14:$E$15,3,TRUE),IF(H1228="คศ.3(2)",VLOOKUP(I1228,[1]แผ่น1!$C$11:$E$12,3,TRUE),IF(H1228="คศ.4(3)",VLOOKUP(I1228,[1]แผ่น1!$C$8:$E$9,3,TRUE),IF(H1228="คศ.5(4)",VLOOKUP(I1228,[1]แผ่น1!$C$5:$E$6,3,TRUE),0))))))))))</f>
        <v>30200</v>
      </c>
      <c r="L1228" s="91">
        <f t="shared" si="100"/>
        <v>0</v>
      </c>
      <c r="M1228" s="92">
        <f t="shared" si="101"/>
        <v>0</v>
      </c>
      <c r="N1228" s="90">
        <f t="shared" si="102"/>
        <v>28820</v>
      </c>
      <c r="O1228" s="93">
        <v>58390</v>
      </c>
      <c r="P1228" s="89">
        <f t="shared" si="103"/>
        <v>28820</v>
      </c>
      <c r="Q1228" s="89">
        <f t="shared" si="104"/>
        <v>0</v>
      </c>
      <c r="R1228" s="315"/>
      <c r="S1228" s="316"/>
      <c r="T1228" s="70">
        <v>10</v>
      </c>
      <c r="U1228" s="318"/>
    </row>
    <row r="1229" spans="1:21">
      <c r="A1229" s="317">
        <v>1219</v>
      </c>
      <c r="B1229" s="68" t="s">
        <v>3748</v>
      </c>
      <c r="C1229" s="65" t="s">
        <v>19</v>
      </c>
      <c r="D1229" s="66" t="s">
        <v>324</v>
      </c>
      <c r="E1229" s="67" t="s">
        <v>3773</v>
      </c>
      <c r="F1229" s="68" t="s">
        <v>100</v>
      </c>
      <c r="G1229" s="13" t="s">
        <v>3774</v>
      </c>
      <c r="H1229" s="69" t="s">
        <v>18</v>
      </c>
      <c r="I1229" s="51">
        <v>35000</v>
      </c>
      <c r="J1229" s="128">
        <f>IF(H1229="ครูผู้ช่วย",VLOOKUP(I1229,[1]แผ่น1!$C$17:$E$18,3,TRUE),IF(H1229="คศ.1",VLOOKUP(I1229,[1]แผ่น1!$C$14:$E$15,3,TRUE),IF(H1229="คศ.2",VLOOKUP(I1229,[1]แผ่น1!$C$11:$E$12,3,TRUE),IF(H1229="คศ.3",VLOOKUP(I1229,[1]แผ่น1!$C$8:$E$9,3,TRUE),IF(H1229="คศ.4",VLOOKUP(I1229,[1]แผ่น1!$C$5:$E$6,3,TRUE),IF(H1229="คศ.5",VLOOKUP(I1229,[1]แผ่น1!$C$2:$E$3,3,TRUE),IF(H1229="คศ.2(1)",VLOOKUP(I1229,[1]แผ่น1!$C$14:$E$15,3,TRUE),IF(H1229="คศ.3(2)",VLOOKUP(I1229,[1]แผ่น1!$C$11:$E$12,3,TRUE),IF(H1229="คศ.4(3)",VLOOKUP(I1229,[1]แผ่น1!$C$8:$E$9,3,TRUE),IF(H1229="คศ.5(4)",VLOOKUP(I1229,[1]แผ่น1!$C$5:$E$6,3,TRUE),0))))))))))</f>
        <v>37200</v>
      </c>
      <c r="L1229" s="91">
        <f t="shared" si="100"/>
        <v>0</v>
      </c>
      <c r="M1229" s="92">
        <f t="shared" si="101"/>
        <v>0</v>
      </c>
      <c r="N1229" s="90">
        <f t="shared" si="102"/>
        <v>35000</v>
      </c>
      <c r="O1229" s="93">
        <v>69040</v>
      </c>
      <c r="P1229" s="89">
        <f t="shared" si="103"/>
        <v>35000</v>
      </c>
      <c r="Q1229" s="89">
        <f t="shared" si="104"/>
        <v>0</v>
      </c>
      <c r="R1229" s="315"/>
      <c r="S1229" s="316"/>
      <c r="T1229" s="70">
        <v>10</v>
      </c>
      <c r="U1229" s="318"/>
    </row>
    <row r="1230" spans="1:21">
      <c r="A1230" s="317">
        <v>1220</v>
      </c>
      <c r="B1230" s="68" t="s">
        <v>3748</v>
      </c>
      <c r="C1230" s="65" t="s">
        <v>12</v>
      </c>
      <c r="D1230" s="66" t="s">
        <v>94</v>
      </c>
      <c r="E1230" s="67" t="s">
        <v>3775</v>
      </c>
      <c r="F1230" s="68" t="s">
        <v>100</v>
      </c>
      <c r="G1230" s="13" t="s">
        <v>3776</v>
      </c>
      <c r="H1230" s="69" t="s">
        <v>18</v>
      </c>
      <c r="I1230" s="51">
        <v>40860</v>
      </c>
      <c r="J1230" s="128">
        <f>IF(H1230="ครูผู้ช่วย",VLOOKUP(I1230,[1]แผ่น1!$C$17:$E$18,3,TRUE),IF(H1230="คศ.1",VLOOKUP(I1230,[1]แผ่น1!$C$14:$E$15,3,TRUE),IF(H1230="คศ.2",VLOOKUP(I1230,[1]แผ่น1!$C$11:$E$12,3,TRUE),IF(H1230="คศ.3",VLOOKUP(I1230,[1]แผ่น1!$C$8:$E$9,3,TRUE),IF(H1230="คศ.4",VLOOKUP(I1230,[1]แผ่น1!$C$5:$E$6,3,TRUE),IF(H1230="คศ.5",VLOOKUP(I1230,[1]แผ่น1!$C$2:$E$3,3,TRUE),IF(H1230="คศ.2(1)",VLOOKUP(I1230,[1]แผ่น1!$C$14:$E$15,3,TRUE),IF(H1230="คศ.3(2)",VLOOKUP(I1230,[1]แผ่น1!$C$11:$E$12,3,TRUE),IF(H1230="คศ.4(3)",VLOOKUP(I1230,[1]แผ่น1!$C$8:$E$9,3,TRUE),IF(H1230="คศ.5(4)",VLOOKUP(I1230,[1]แผ่น1!$C$5:$E$6,3,TRUE),0))))))))))</f>
        <v>49330</v>
      </c>
      <c r="L1230" s="91">
        <f t="shared" si="100"/>
        <v>0</v>
      </c>
      <c r="M1230" s="92">
        <f t="shared" si="101"/>
        <v>0</v>
      </c>
      <c r="N1230" s="90">
        <f t="shared" si="102"/>
        <v>40860</v>
      </c>
      <c r="O1230" s="93">
        <v>69040</v>
      </c>
      <c r="P1230" s="89">
        <f t="shared" si="103"/>
        <v>40860</v>
      </c>
      <c r="Q1230" s="89">
        <f t="shared" si="104"/>
        <v>0</v>
      </c>
      <c r="R1230" s="315"/>
      <c r="S1230" s="316"/>
      <c r="T1230" s="70">
        <v>10</v>
      </c>
      <c r="U1230" s="318"/>
    </row>
    <row r="1231" spans="1:21">
      <c r="A1231" s="317">
        <v>1221</v>
      </c>
      <c r="B1231" s="68" t="s">
        <v>3748</v>
      </c>
      <c r="C1231" s="65" t="s">
        <v>12</v>
      </c>
      <c r="D1231" s="66" t="s">
        <v>1560</v>
      </c>
      <c r="E1231" s="67" t="s">
        <v>3777</v>
      </c>
      <c r="F1231" s="68" t="s">
        <v>100</v>
      </c>
      <c r="G1231" s="13" t="s">
        <v>3778</v>
      </c>
      <c r="H1231" s="69" t="s">
        <v>18</v>
      </c>
      <c r="I1231" s="51">
        <v>38430</v>
      </c>
      <c r="J1231" s="128">
        <f>IF(H1231="ครูผู้ช่วย",VLOOKUP(I1231,[1]แผ่น1!$C$17:$E$18,3,TRUE),IF(H1231="คศ.1",VLOOKUP(I1231,[1]แผ่น1!$C$14:$E$15,3,TRUE),IF(H1231="คศ.2",VLOOKUP(I1231,[1]แผ่น1!$C$11:$E$12,3,TRUE),IF(H1231="คศ.3",VLOOKUP(I1231,[1]แผ่น1!$C$8:$E$9,3,TRUE),IF(H1231="คศ.4",VLOOKUP(I1231,[1]แผ่น1!$C$5:$E$6,3,TRUE),IF(H1231="คศ.5",VLOOKUP(I1231,[1]แผ่น1!$C$2:$E$3,3,TRUE),IF(H1231="คศ.2(1)",VLOOKUP(I1231,[1]แผ่น1!$C$14:$E$15,3,TRUE),IF(H1231="คศ.3(2)",VLOOKUP(I1231,[1]แผ่น1!$C$11:$E$12,3,TRUE),IF(H1231="คศ.4(3)",VLOOKUP(I1231,[1]แผ่น1!$C$8:$E$9,3,TRUE),IF(H1231="คศ.5(4)",VLOOKUP(I1231,[1]แผ่น1!$C$5:$E$6,3,TRUE),0))))))))))</f>
        <v>37200</v>
      </c>
      <c r="L1231" s="91">
        <f t="shared" si="100"/>
        <v>0</v>
      </c>
      <c r="M1231" s="92">
        <f t="shared" si="101"/>
        <v>0</v>
      </c>
      <c r="N1231" s="90">
        <f t="shared" si="102"/>
        <v>38430</v>
      </c>
      <c r="O1231" s="93">
        <v>69040</v>
      </c>
      <c r="P1231" s="89">
        <f t="shared" si="103"/>
        <v>38430</v>
      </c>
      <c r="Q1231" s="89">
        <f t="shared" si="104"/>
        <v>0</v>
      </c>
      <c r="R1231" s="315"/>
      <c r="S1231" s="316"/>
      <c r="T1231" s="70">
        <v>10</v>
      </c>
      <c r="U1231" s="318"/>
    </row>
    <row r="1232" spans="1:21">
      <c r="A1232" s="317">
        <v>1222</v>
      </c>
      <c r="B1232" s="68" t="s">
        <v>3748</v>
      </c>
      <c r="C1232" s="65" t="s">
        <v>12</v>
      </c>
      <c r="D1232" s="66" t="s">
        <v>75</v>
      </c>
      <c r="E1232" s="67" t="s">
        <v>3779</v>
      </c>
      <c r="F1232" s="68" t="s">
        <v>100</v>
      </c>
      <c r="G1232" s="13" t="s">
        <v>3780</v>
      </c>
      <c r="H1232" s="69" t="s">
        <v>18</v>
      </c>
      <c r="I1232" s="51">
        <v>58350</v>
      </c>
      <c r="J1232" s="128">
        <f>IF(H1232="ครูผู้ช่วย",VLOOKUP(I1232,[1]แผ่น1!$C$17:$E$18,3,TRUE),IF(H1232="คศ.1",VLOOKUP(I1232,[1]แผ่น1!$C$14:$E$15,3,TRUE),IF(H1232="คศ.2",VLOOKUP(I1232,[1]แผ่น1!$C$11:$E$12,3,TRUE),IF(H1232="คศ.3",VLOOKUP(I1232,[1]แผ่น1!$C$8:$E$9,3,TRUE),IF(H1232="คศ.4",VLOOKUP(I1232,[1]แผ่น1!$C$5:$E$6,3,TRUE),IF(H1232="คศ.5",VLOOKUP(I1232,[1]แผ่น1!$C$2:$E$3,3,TRUE),IF(H1232="คศ.2(1)",VLOOKUP(I1232,[1]แผ่น1!$C$14:$E$15,3,TRUE),IF(H1232="คศ.3(2)",VLOOKUP(I1232,[1]แผ่น1!$C$11:$E$12,3,TRUE),IF(H1232="คศ.4(3)",VLOOKUP(I1232,[1]แผ่น1!$C$8:$E$9,3,TRUE),IF(H1232="คศ.5(4)",VLOOKUP(I1232,[1]แผ่น1!$C$5:$E$6,3,TRUE),0))))))))))</f>
        <v>49330</v>
      </c>
      <c r="L1232" s="91">
        <f t="shared" si="100"/>
        <v>0</v>
      </c>
      <c r="M1232" s="92">
        <f t="shared" si="101"/>
        <v>0</v>
      </c>
      <c r="N1232" s="90">
        <f t="shared" si="102"/>
        <v>58350</v>
      </c>
      <c r="O1232" s="93">
        <v>69040</v>
      </c>
      <c r="P1232" s="89">
        <f t="shared" si="103"/>
        <v>58350</v>
      </c>
      <c r="Q1232" s="89">
        <f t="shared" si="104"/>
        <v>0</v>
      </c>
      <c r="R1232" s="315"/>
      <c r="S1232" s="316"/>
      <c r="T1232" s="70">
        <v>10</v>
      </c>
      <c r="U1232" s="318"/>
    </row>
    <row r="1233" spans="1:21">
      <c r="A1233" s="317">
        <v>1223</v>
      </c>
      <c r="B1233" s="68" t="s">
        <v>3782</v>
      </c>
      <c r="C1233" s="65" t="s">
        <v>23</v>
      </c>
      <c r="D1233" s="66" t="s">
        <v>3784</v>
      </c>
      <c r="E1233" s="67" t="s">
        <v>2338</v>
      </c>
      <c r="F1233" s="68" t="s">
        <v>124</v>
      </c>
      <c r="G1233" s="13" t="s">
        <v>3785</v>
      </c>
      <c r="H1233" s="69" t="s">
        <v>124</v>
      </c>
      <c r="I1233" s="51">
        <v>16680</v>
      </c>
      <c r="J1233" s="128">
        <f>IF(H1233="ครูผู้ช่วย",VLOOKUP(I1233,[1]แผ่น1!$C$17:$E$18,3,TRUE),IF(H1233="คศ.1",VLOOKUP(I1233,[1]แผ่น1!$C$14:$E$15,3,TRUE),IF(H1233="คศ.2",VLOOKUP(I1233,[1]แผ่น1!$C$11:$E$12,3,TRUE),IF(H1233="คศ.3",VLOOKUP(I1233,[1]แผ่น1!$C$8:$E$9,3,TRUE),IF(H1233="คศ.4",VLOOKUP(I1233,[1]แผ่น1!$C$5:$E$6,3,TRUE),IF(H1233="คศ.5",VLOOKUP(I1233,[1]แผ่น1!$C$2:$E$3,3,TRUE),IF(H1233="คศ.2(1)",VLOOKUP(I1233,[1]แผ่น1!$C$14:$E$15,3,TRUE),IF(H1233="คศ.3(2)",VLOOKUP(I1233,[1]แผ่น1!$C$11:$E$12,3,TRUE),IF(H1233="คศ.4(3)",VLOOKUP(I1233,[1]แผ่น1!$C$8:$E$9,3,TRUE),IF(H1233="คศ.5(4)",VLOOKUP(I1233,[1]แผ่น1!$C$5:$E$6,3,TRUE),0))))))))))</f>
        <v>17480</v>
      </c>
      <c r="L1233" s="91">
        <f t="shared" si="100"/>
        <v>0</v>
      </c>
      <c r="M1233" s="92">
        <f t="shared" si="101"/>
        <v>0</v>
      </c>
      <c r="N1233" s="90">
        <f t="shared" si="102"/>
        <v>16680</v>
      </c>
      <c r="O1233" s="93">
        <v>24750</v>
      </c>
      <c r="P1233" s="89">
        <f t="shared" si="103"/>
        <v>16680</v>
      </c>
      <c r="Q1233" s="89">
        <f t="shared" si="104"/>
        <v>0</v>
      </c>
      <c r="R1233" s="315"/>
      <c r="S1233" s="316"/>
      <c r="T1233" s="70">
        <v>10</v>
      </c>
      <c r="U1233" s="318"/>
    </row>
    <row r="1234" spans="1:21">
      <c r="A1234" s="317">
        <v>1224</v>
      </c>
      <c r="B1234" s="68" t="s">
        <v>3782</v>
      </c>
      <c r="C1234" s="65" t="s">
        <v>12</v>
      </c>
      <c r="D1234" s="66" t="s">
        <v>727</v>
      </c>
      <c r="E1234" s="67" t="s">
        <v>3786</v>
      </c>
      <c r="F1234" s="68" t="s">
        <v>100</v>
      </c>
      <c r="G1234" s="13" t="s">
        <v>3787</v>
      </c>
      <c r="H1234" s="69" t="s">
        <v>18</v>
      </c>
      <c r="I1234" s="51">
        <v>47900</v>
      </c>
      <c r="J1234" s="128">
        <f>IF(H1234="ครูผู้ช่วย",VLOOKUP(I1234,[1]แผ่น1!$C$17:$E$18,3,TRUE),IF(H1234="คศ.1",VLOOKUP(I1234,[1]แผ่น1!$C$14:$E$15,3,TRUE),IF(H1234="คศ.2",VLOOKUP(I1234,[1]แผ่น1!$C$11:$E$12,3,TRUE),IF(H1234="คศ.3",VLOOKUP(I1234,[1]แผ่น1!$C$8:$E$9,3,TRUE),IF(H1234="คศ.4",VLOOKUP(I1234,[1]แผ่น1!$C$5:$E$6,3,TRUE),IF(H1234="คศ.5",VLOOKUP(I1234,[1]แผ่น1!$C$2:$E$3,3,TRUE),IF(H1234="คศ.2(1)",VLOOKUP(I1234,[1]แผ่น1!$C$14:$E$15,3,TRUE),IF(H1234="คศ.3(2)",VLOOKUP(I1234,[1]แผ่น1!$C$11:$E$12,3,TRUE),IF(H1234="คศ.4(3)",VLOOKUP(I1234,[1]แผ่น1!$C$8:$E$9,3,TRUE),IF(H1234="คศ.5(4)",VLOOKUP(I1234,[1]แผ่น1!$C$5:$E$6,3,TRUE),0))))))))))</f>
        <v>49330</v>
      </c>
      <c r="L1234" s="91">
        <f t="shared" si="100"/>
        <v>0</v>
      </c>
      <c r="M1234" s="92">
        <f t="shared" si="101"/>
        <v>0</v>
      </c>
      <c r="N1234" s="90">
        <f t="shared" si="102"/>
        <v>47900</v>
      </c>
      <c r="O1234" s="93">
        <v>69040</v>
      </c>
      <c r="P1234" s="89">
        <f t="shared" si="103"/>
        <v>47900</v>
      </c>
      <c r="Q1234" s="89">
        <f t="shared" si="104"/>
        <v>0</v>
      </c>
      <c r="R1234" s="315"/>
      <c r="S1234" s="316"/>
      <c r="T1234" s="70">
        <v>10</v>
      </c>
      <c r="U1234" s="318"/>
    </row>
    <row r="1235" spans="1:21">
      <c r="A1235" s="317">
        <v>1225</v>
      </c>
      <c r="B1235" s="68" t="s">
        <v>3782</v>
      </c>
      <c r="C1235" s="65" t="s">
        <v>19</v>
      </c>
      <c r="D1235" s="66" t="s">
        <v>3635</v>
      </c>
      <c r="E1235" s="67" t="s">
        <v>3788</v>
      </c>
      <c r="F1235" s="68" t="s">
        <v>100</v>
      </c>
      <c r="G1235" s="19">
        <v>9632</v>
      </c>
      <c r="H1235" s="69" t="s">
        <v>98</v>
      </c>
      <c r="I1235" s="51">
        <v>21830</v>
      </c>
      <c r="J1235" s="128">
        <f>IF(H1235="ครูผู้ช่วย",VLOOKUP(I1235,[1]แผ่น1!$C$17:$E$18,3,TRUE),IF(H1235="คศ.1",VLOOKUP(I1235,[1]แผ่น1!$C$14:$E$15,3,TRUE),IF(H1235="คศ.2",VLOOKUP(I1235,[1]แผ่น1!$C$11:$E$12,3,TRUE),IF(H1235="คศ.3",VLOOKUP(I1235,[1]แผ่น1!$C$8:$E$9,3,TRUE),IF(H1235="คศ.4",VLOOKUP(I1235,[1]แผ่น1!$C$5:$E$6,3,TRUE),IF(H1235="คศ.5",VLOOKUP(I1235,[1]แผ่น1!$C$2:$E$3,3,TRUE),IF(H1235="คศ.2(1)",VLOOKUP(I1235,[1]แผ่น1!$C$14:$E$15,3,TRUE),IF(H1235="คศ.3(2)",VLOOKUP(I1235,[1]แผ่น1!$C$11:$E$12,3,TRUE),IF(H1235="คศ.4(3)",VLOOKUP(I1235,[1]แผ่น1!$C$8:$E$9,3,TRUE),IF(H1235="คศ.5(4)",VLOOKUP(I1235,[1]แผ่น1!$C$5:$E$6,3,TRUE),0))))))))))</f>
        <v>22780</v>
      </c>
      <c r="L1235" s="91">
        <f t="shared" si="100"/>
        <v>0</v>
      </c>
      <c r="M1235" s="92">
        <f t="shared" si="101"/>
        <v>0</v>
      </c>
      <c r="N1235" s="90">
        <f t="shared" si="102"/>
        <v>21830</v>
      </c>
      <c r="O1235" s="93">
        <v>41620</v>
      </c>
      <c r="P1235" s="89">
        <f t="shared" si="103"/>
        <v>21830</v>
      </c>
      <c r="Q1235" s="89">
        <f t="shared" si="104"/>
        <v>0</v>
      </c>
      <c r="R1235" s="315"/>
      <c r="S1235" s="316"/>
      <c r="T1235" s="70">
        <v>10</v>
      </c>
      <c r="U1235" s="318"/>
    </row>
    <row r="1236" spans="1:21">
      <c r="A1236" s="317">
        <v>1226</v>
      </c>
      <c r="B1236" s="68" t="s">
        <v>3782</v>
      </c>
      <c r="C1236" s="65" t="s">
        <v>12</v>
      </c>
      <c r="D1236" s="66" t="s">
        <v>3789</v>
      </c>
      <c r="E1236" s="67" t="s">
        <v>585</v>
      </c>
      <c r="F1236" s="68" t="s">
        <v>100</v>
      </c>
      <c r="G1236" s="13" t="s">
        <v>3790</v>
      </c>
      <c r="H1236" s="69" t="s">
        <v>18</v>
      </c>
      <c r="I1236" s="51">
        <v>69040</v>
      </c>
      <c r="J1236" s="128">
        <f>IF(H1236="ครูผู้ช่วย",VLOOKUP(I1236,[1]แผ่น1!$C$17:$E$18,3,TRUE),IF(H1236="คศ.1",VLOOKUP(I1236,[1]แผ่น1!$C$14:$E$15,3,TRUE),IF(H1236="คศ.2",VLOOKUP(I1236,[1]แผ่น1!$C$11:$E$12,3,TRUE),IF(H1236="คศ.3",VLOOKUP(I1236,[1]แผ่น1!$C$8:$E$9,3,TRUE),IF(H1236="คศ.4",VLOOKUP(I1236,[1]แผ่น1!$C$5:$E$6,3,TRUE),IF(H1236="คศ.5",VLOOKUP(I1236,[1]แผ่น1!$C$2:$E$3,3,TRUE),IF(H1236="คศ.2(1)",VLOOKUP(I1236,[1]แผ่น1!$C$14:$E$15,3,TRUE),IF(H1236="คศ.3(2)",VLOOKUP(I1236,[1]แผ่น1!$C$11:$E$12,3,TRUE),IF(H1236="คศ.4(3)",VLOOKUP(I1236,[1]แผ่น1!$C$8:$E$9,3,TRUE),IF(H1236="คศ.5(4)",VLOOKUP(I1236,[1]แผ่น1!$C$5:$E$6,3,TRUE),0))))))))))</f>
        <v>49330</v>
      </c>
      <c r="L1236" s="91">
        <f t="shared" si="100"/>
        <v>0</v>
      </c>
      <c r="M1236" s="92">
        <f t="shared" si="101"/>
        <v>0</v>
      </c>
      <c r="N1236" s="90">
        <f t="shared" si="102"/>
        <v>69040</v>
      </c>
      <c r="O1236" s="93">
        <v>69040</v>
      </c>
      <c r="P1236" s="89">
        <f t="shared" si="103"/>
        <v>69040</v>
      </c>
      <c r="Q1236" s="89">
        <f t="shared" si="104"/>
        <v>0</v>
      </c>
      <c r="R1236" s="315"/>
      <c r="S1236" s="316"/>
      <c r="T1236" s="70">
        <v>10</v>
      </c>
      <c r="U1236" s="318"/>
    </row>
    <row r="1237" spans="1:21">
      <c r="A1237" s="317">
        <v>1227</v>
      </c>
      <c r="B1237" s="68" t="s">
        <v>3782</v>
      </c>
      <c r="C1237" s="65" t="s">
        <v>12</v>
      </c>
      <c r="D1237" s="66" t="s">
        <v>1461</v>
      </c>
      <c r="E1237" s="67" t="s">
        <v>3791</v>
      </c>
      <c r="F1237" s="68" t="s">
        <v>100</v>
      </c>
      <c r="G1237" s="13" t="s">
        <v>3792</v>
      </c>
      <c r="H1237" s="69" t="s">
        <v>18</v>
      </c>
      <c r="I1237" s="51">
        <v>43460</v>
      </c>
      <c r="J1237" s="128">
        <f>IF(H1237="ครูผู้ช่วย",VLOOKUP(I1237,[1]แผ่น1!$C$17:$E$18,3,TRUE),IF(H1237="คศ.1",VLOOKUP(I1237,[1]แผ่น1!$C$14:$E$15,3,TRUE),IF(H1237="คศ.2",VLOOKUP(I1237,[1]แผ่น1!$C$11:$E$12,3,TRUE),IF(H1237="คศ.3",VLOOKUP(I1237,[1]แผ่น1!$C$8:$E$9,3,TRUE),IF(H1237="คศ.4",VLOOKUP(I1237,[1]แผ่น1!$C$5:$E$6,3,TRUE),IF(H1237="คศ.5",VLOOKUP(I1237,[1]แผ่น1!$C$2:$E$3,3,TRUE),IF(H1237="คศ.2(1)",VLOOKUP(I1237,[1]แผ่น1!$C$14:$E$15,3,TRUE),IF(H1237="คศ.3(2)",VLOOKUP(I1237,[1]แผ่น1!$C$11:$E$12,3,TRUE),IF(H1237="คศ.4(3)",VLOOKUP(I1237,[1]แผ่น1!$C$8:$E$9,3,TRUE),IF(H1237="คศ.5(4)",VLOOKUP(I1237,[1]แผ่น1!$C$5:$E$6,3,TRUE),0))))))))))</f>
        <v>49330</v>
      </c>
      <c r="L1237" s="91">
        <f t="shared" ref="L1237:L1300" si="105">J1237*K1237/100</f>
        <v>0</v>
      </c>
      <c r="M1237" s="92">
        <f t="shared" ref="M1237:M1300" si="106">CEILING(J1237*K1237/100,10)</f>
        <v>0</v>
      </c>
      <c r="N1237" s="90">
        <f t="shared" ref="N1237:N1300" si="107">I1237+M1237</f>
        <v>43460</v>
      </c>
      <c r="O1237" s="93">
        <v>69040</v>
      </c>
      <c r="P1237" s="89">
        <f t="shared" ref="P1237:P1300" si="108">IF(N1237&lt;=O1237,N1237,O1237)</f>
        <v>43460</v>
      </c>
      <c r="Q1237" s="89">
        <f t="shared" ref="Q1237:Q1300" si="109">IF(N1237-O1237&lt;0,0,N1237-O1237)</f>
        <v>0</v>
      </c>
      <c r="R1237" s="315"/>
      <c r="S1237" s="316"/>
      <c r="T1237" s="70">
        <v>10</v>
      </c>
      <c r="U1237" s="318"/>
    </row>
    <row r="1238" spans="1:21">
      <c r="A1238" s="317">
        <v>1228</v>
      </c>
      <c r="B1238" s="68" t="s">
        <v>3782</v>
      </c>
      <c r="C1238" s="65" t="s">
        <v>23</v>
      </c>
      <c r="D1238" s="66" t="s">
        <v>1689</v>
      </c>
      <c r="E1238" s="67" t="s">
        <v>2498</v>
      </c>
      <c r="F1238" s="68" t="s">
        <v>100</v>
      </c>
      <c r="G1238" s="13" t="s">
        <v>3793</v>
      </c>
      <c r="H1238" s="69" t="s">
        <v>98</v>
      </c>
      <c r="I1238" s="51">
        <v>25440</v>
      </c>
      <c r="J1238" s="128">
        <f>IF(H1238="ครูผู้ช่วย",VLOOKUP(I1238,[1]แผ่น1!$C$17:$E$18,3,TRUE),IF(H1238="คศ.1",VLOOKUP(I1238,[1]แผ่น1!$C$14:$E$15,3,TRUE),IF(H1238="คศ.2",VLOOKUP(I1238,[1]แผ่น1!$C$11:$E$12,3,TRUE),IF(H1238="คศ.3",VLOOKUP(I1238,[1]แผ่น1!$C$8:$E$9,3,TRUE),IF(H1238="คศ.4",VLOOKUP(I1238,[1]แผ่น1!$C$5:$E$6,3,TRUE),IF(H1238="คศ.5",VLOOKUP(I1238,[1]แผ่น1!$C$2:$E$3,3,TRUE),IF(H1238="คศ.2(1)",VLOOKUP(I1238,[1]แผ่น1!$C$14:$E$15,3,TRUE),IF(H1238="คศ.3(2)",VLOOKUP(I1238,[1]แผ่น1!$C$11:$E$12,3,TRUE),IF(H1238="คศ.4(3)",VLOOKUP(I1238,[1]แผ่น1!$C$8:$E$9,3,TRUE),IF(H1238="คศ.5(4)",VLOOKUP(I1238,[1]แผ่น1!$C$5:$E$6,3,TRUE),0))))))))))</f>
        <v>29600</v>
      </c>
      <c r="L1238" s="91">
        <f t="shared" si="105"/>
        <v>0</v>
      </c>
      <c r="M1238" s="92">
        <f t="shared" si="106"/>
        <v>0</v>
      </c>
      <c r="N1238" s="90">
        <f t="shared" si="107"/>
        <v>25440</v>
      </c>
      <c r="O1238" s="93">
        <v>41620</v>
      </c>
      <c r="P1238" s="89">
        <f t="shared" si="108"/>
        <v>25440</v>
      </c>
      <c r="Q1238" s="89">
        <f t="shared" si="109"/>
        <v>0</v>
      </c>
      <c r="R1238" s="315"/>
      <c r="S1238" s="316"/>
      <c r="T1238" s="70">
        <v>10</v>
      </c>
      <c r="U1238" s="318"/>
    </row>
    <row r="1239" spans="1:21">
      <c r="A1239" s="317">
        <v>1229</v>
      </c>
      <c r="B1239" s="68" t="s">
        <v>3782</v>
      </c>
      <c r="C1239" s="65" t="s">
        <v>23</v>
      </c>
      <c r="D1239" s="66" t="s">
        <v>3794</v>
      </c>
      <c r="E1239" s="67" t="s">
        <v>3795</v>
      </c>
      <c r="F1239" s="68" t="s">
        <v>100</v>
      </c>
      <c r="G1239" s="13" t="s">
        <v>3796</v>
      </c>
      <c r="H1239" s="69" t="s">
        <v>98</v>
      </c>
      <c r="I1239" s="51">
        <v>22880</v>
      </c>
      <c r="J1239" s="128">
        <f>IF(H1239="ครูผู้ช่วย",VLOOKUP(I1239,[1]แผ่น1!$C$17:$E$18,3,TRUE),IF(H1239="คศ.1",VLOOKUP(I1239,[1]แผ่น1!$C$14:$E$15,3,TRUE),IF(H1239="คศ.2",VLOOKUP(I1239,[1]แผ่น1!$C$11:$E$12,3,TRUE),IF(H1239="คศ.3",VLOOKUP(I1239,[1]แผ่น1!$C$8:$E$9,3,TRUE),IF(H1239="คศ.4",VLOOKUP(I1239,[1]แผ่น1!$C$5:$E$6,3,TRUE),IF(H1239="คศ.5",VLOOKUP(I1239,[1]แผ่น1!$C$2:$E$3,3,TRUE),IF(H1239="คศ.2(1)",VLOOKUP(I1239,[1]แผ่น1!$C$14:$E$15,3,TRUE),IF(H1239="คศ.3(2)",VLOOKUP(I1239,[1]แผ่น1!$C$11:$E$12,3,TRUE),IF(H1239="คศ.4(3)",VLOOKUP(I1239,[1]แผ่น1!$C$8:$E$9,3,TRUE),IF(H1239="คศ.5(4)",VLOOKUP(I1239,[1]แผ่น1!$C$5:$E$6,3,TRUE),0))))))))))</f>
        <v>22780</v>
      </c>
      <c r="L1239" s="91">
        <f t="shared" si="105"/>
        <v>0</v>
      </c>
      <c r="M1239" s="92">
        <f t="shared" si="106"/>
        <v>0</v>
      </c>
      <c r="N1239" s="90">
        <f t="shared" si="107"/>
        <v>22880</v>
      </c>
      <c r="O1239" s="93">
        <v>41620</v>
      </c>
      <c r="P1239" s="89">
        <f t="shared" si="108"/>
        <v>22880</v>
      </c>
      <c r="Q1239" s="89">
        <f t="shared" si="109"/>
        <v>0</v>
      </c>
      <c r="R1239" s="315"/>
      <c r="S1239" s="316"/>
      <c r="T1239" s="70">
        <v>10</v>
      </c>
      <c r="U1239" s="318"/>
    </row>
    <row r="1240" spans="1:21">
      <c r="A1240" s="317">
        <v>1230</v>
      </c>
      <c r="B1240" s="68" t="s">
        <v>3782</v>
      </c>
      <c r="C1240" s="65" t="s">
        <v>19</v>
      </c>
      <c r="D1240" s="66" t="s">
        <v>504</v>
      </c>
      <c r="E1240" s="67" t="s">
        <v>3797</v>
      </c>
      <c r="F1240" s="68" t="s">
        <v>100</v>
      </c>
      <c r="G1240" s="13" t="s">
        <v>3798</v>
      </c>
      <c r="H1240" s="69" t="s">
        <v>98</v>
      </c>
      <c r="I1240" s="51">
        <v>17900</v>
      </c>
      <c r="J1240" s="128">
        <f>IF(H1240="ครูผู้ช่วย",VLOOKUP(I1240,[1]แผ่น1!$C$17:$E$18,3,TRUE),IF(H1240="คศ.1",VLOOKUP(I1240,[1]แผ่น1!$C$14:$E$15,3,TRUE),IF(H1240="คศ.2",VLOOKUP(I1240,[1]แผ่น1!$C$11:$E$12,3,TRUE),IF(H1240="คศ.3",VLOOKUP(I1240,[1]แผ่น1!$C$8:$E$9,3,TRUE),IF(H1240="คศ.4",VLOOKUP(I1240,[1]แผ่น1!$C$5:$E$6,3,TRUE),IF(H1240="คศ.5",VLOOKUP(I1240,[1]แผ่น1!$C$2:$E$3,3,TRUE),IF(H1240="คศ.2(1)",VLOOKUP(I1240,[1]แผ่น1!$C$14:$E$15,3,TRUE),IF(H1240="คศ.3(2)",VLOOKUP(I1240,[1]แผ่น1!$C$11:$E$12,3,TRUE),IF(H1240="คศ.4(3)",VLOOKUP(I1240,[1]แผ่น1!$C$8:$E$9,3,TRUE),IF(H1240="คศ.5(4)",VLOOKUP(I1240,[1]แผ่น1!$C$5:$E$6,3,TRUE),0))))))))))</f>
        <v>22780</v>
      </c>
      <c r="L1240" s="91">
        <f t="shared" si="105"/>
        <v>0</v>
      </c>
      <c r="M1240" s="92">
        <f t="shared" si="106"/>
        <v>0</v>
      </c>
      <c r="N1240" s="90">
        <f t="shared" si="107"/>
        <v>17900</v>
      </c>
      <c r="O1240" s="93">
        <v>41620</v>
      </c>
      <c r="P1240" s="89">
        <f t="shared" si="108"/>
        <v>17900</v>
      </c>
      <c r="Q1240" s="89">
        <f t="shared" si="109"/>
        <v>0</v>
      </c>
      <c r="R1240" s="315"/>
      <c r="S1240" s="316"/>
      <c r="T1240" s="70">
        <v>10</v>
      </c>
      <c r="U1240" s="318"/>
    </row>
    <row r="1241" spans="1:21">
      <c r="A1241" s="317">
        <v>1231</v>
      </c>
      <c r="B1241" s="68" t="s">
        <v>3782</v>
      </c>
      <c r="C1241" s="65" t="s">
        <v>12</v>
      </c>
      <c r="D1241" s="66" t="s">
        <v>2686</v>
      </c>
      <c r="E1241" s="67" t="s">
        <v>3799</v>
      </c>
      <c r="F1241" s="68" t="s">
        <v>100</v>
      </c>
      <c r="G1241" s="13" t="s">
        <v>3800</v>
      </c>
      <c r="H1241" s="69" t="s">
        <v>18</v>
      </c>
      <c r="I1241" s="51">
        <v>61550</v>
      </c>
      <c r="J1241" s="128">
        <f>IF(H1241="ครูผู้ช่วย",VLOOKUP(I1241,[1]แผ่น1!$C$17:$E$18,3,TRUE),IF(H1241="คศ.1",VLOOKUP(I1241,[1]แผ่น1!$C$14:$E$15,3,TRUE),IF(H1241="คศ.2",VLOOKUP(I1241,[1]แผ่น1!$C$11:$E$12,3,TRUE),IF(H1241="คศ.3",VLOOKUP(I1241,[1]แผ่น1!$C$8:$E$9,3,TRUE),IF(H1241="คศ.4",VLOOKUP(I1241,[1]แผ่น1!$C$5:$E$6,3,TRUE),IF(H1241="คศ.5",VLOOKUP(I1241,[1]แผ่น1!$C$2:$E$3,3,TRUE),IF(H1241="คศ.2(1)",VLOOKUP(I1241,[1]แผ่น1!$C$14:$E$15,3,TRUE),IF(H1241="คศ.3(2)",VLOOKUP(I1241,[1]แผ่น1!$C$11:$E$12,3,TRUE),IF(H1241="คศ.4(3)",VLOOKUP(I1241,[1]แผ่น1!$C$8:$E$9,3,TRUE),IF(H1241="คศ.5(4)",VLOOKUP(I1241,[1]แผ่น1!$C$5:$E$6,3,TRUE),0))))))))))</f>
        <v>49330</v>
      </c>
      <c r="L1241" s="91">
        <f t="shared" si="105"/>
        <v>0</v>
      </c>
      <c r="M1241" s="92">
        <f t="shared" si="106"/>
        <v>0</v>
      </c>
      <c r="N1241" s="90">
        <f t="shared" si="107"/>
        <v>61550</v>
      </c>
      <c r="O1241" s="93">
        <v>69040</v>
      </c>
      <c r="P1241" s="89">
        <f t="shared" si="108"/>
        <v>61550</v>
      </c>
      <c r="Q1241" s="89">
        <f t="shared" si="109"/>
        <v>0</v>
      </c>
      <c r="R1241" s="315"/>
      <c r="S1241" s="316"/>
      <c r="T1241" s="70">
        <v>10</v>
      </c>
      <c r="U1241" s="318"/>
    </row>
    <row r="1242" spans="1:21">
      <c r="A1242" s="317">
        <v>1232</v>
      </c>
      <c r="B1242" s="68" t="s">
        <v>3782</v>
      </c>
      <c r="C1242" s="65" t="s">
        <v>19</v>
      </c>
      <c r="D1242" s="66" t="s">
        <v>412</v>
      </c>
      <c r="E1242" s="67" t="s">
        <v>3801</v>
      </c>
      <c r="F1242" s="68" t="s">
        <v>100</v>
      </c>
      <c r="G1242" s="13" t="s">
        <v>3802</v>
      </c>
      <c r="H1242" s="69" t="s">
        <v>98</v>
      </c>
      <c r="I1242" s="51">
        <v>17740</v>
      </c>
      <c r="J1242" s="128">
        <f>IF(H1242="ครูผู้ช่วย",VLOOKUP(I1242,[1]แผ่น1!$C$17:$E$18,3,TRUE),IF(H1242="คศ.1",VLOOKUP(I1242,[1]แผ่น1!$C$14:$E$15,3,TRUE),IF(H1242="คศ.2",VLOOKUP(I1242,[1]แผ่น1!$C$11:$E$12,3,TRUE),IF(H1242="คศ.3",VLOOKUP(I1242,[1]แผ่น1!$C$8:$E$9,3,TRUE),IF(H1242="คศ.4",VLOOKUP(I1242,[1]แผ่น1!$C$5:$E$6,3,TRUE),IF(H1242="คศ.5",VLOOKUP(I1242,[1]แผ่น1!$C$2:$E$3,3,TRUE),IF(H1242="คศ.2(1)",VLOOKUP(I1242,[1]แผ่น1!$C$14:$E$15,3,TRUE),IF(H1242="คศ.3(2)",VLOOKUP(I1242,[1]แผ่น1!$C$11:$E$12,3,TRUE),IF(H1242="คศ.4(3)",VLOOKUP(I1242,[1]แผ่น1!$C$8:$E$9,3,TRUE),IF(H1242="คศ.5(4)",VLOOKUP(I1242,[1]แผ่น1!$C$5:$E$6,3,TRUE),0))))))))))</f>
        <v>22780</v>
      </c>
      <c r="L1242" s="91">
        <f t="shared" si="105"/>
        <v>0</v>
      </c>
      <c r="M1242" s="92">
        <f t="shared" si="106"/>
        <v>0</v>
      </c>
      <c r="N1242" s="90">
        <f t="shared" si="107"/>
        <v>17740</v>
      </c>
      <c r="O1242" s="93">
        <v>41620</v>
      </c>
      <c r="P1242" s="89">
        <f t="shared" si="108"/>
        <v>17740</v>
      </c>
      <c r="Q1242" s="89">
        <f t="shared" si="109"/>
        <v>0</v>
      </c>
      <c r="R1242" s="315"/>
      <c r="S1242" s="316"/>
      <c r="T1242" s="70">
        <v>10</v>
      </c>
      <c r="U1242" s="318"/>
    </row>
    <row r="1243" spans="1:21">
      <c r="A1243" s="317">
        <v>1233</v>
      </c>
      <c r="B1243" s="68" t="s">
        <v>3782</v>
      </c>
      <c r="C1243" s="65" t="s">
        <v>19</v>
      </c>
      <c r="D1243" s="66" t="s">
        <v>3803</v>
      </c>
      <c r="E1243" s="67" t="s">
        <v>3804</v>
      </c>
      <c r="F1243" s="68" t="s">
        <v>124</v>
      </c>
      <c r="G1243" s="13" t="s">
        <v>3805</v>
      </c>
      <c r="H1243" s="69" t="s">
        <v>124</v>
      </c>
      <c r="I1243" s="51">
        <v>15800</v>
      </c>
      <c r="J1243" s="128">
        <f>IF(H1243="ครูผู้ช่วย",VLOOKUP(I1243,[1]แผ่น1!$C$17:$E$18,3,TRUE),IF(H1243="คศ.1",VLOOKUP(I1243,[1]แผ่น1!$C$14:$E$15,3,TRUE),IF(H1243="คศ.2",VLOOKUP(I1243,[1]แผ่น1!$C$11:$E$12,3,TRUE),IF(H1243="คศ.3",VLOOKUP(I1243,[1]แผ่น1!$C$8:$E$9,3,TRUE),IF(H1243="คศ.4",VLOOKUP(I1243,[1]แผ่น1!$C$5:$E$6,3,TRUE),IF(H1243="คศ.5",VLOOKUP(I1243,[1]แผ่น1!$C$2:$E$3,3,TRUE),IF(H1243="คศ.2(1)",VLOOKUP(I1243,[1]แผ่น1!$C$14:$E$15,3,TRUE),IF(H1243="คศ.3(2)",VLOOKUP(I1243,[1]แผ่น1!$C$11:$E$12,3,TRUE),IF(H1243="คศ.4(3)",VLOOKUP(I1243,[1]แผ่น1!$C$8:$E$9,3,TRUE),IF(H1243="คศ.5(4)",VLOOKUP(I1243,[1]แผ่น1!$C$5:$E$6,3,TRUE),0))))))))))</f>
        <v>17480</v>
      </c>
      <c r="L1243" s="91">
        <f t="shared" si="105"/>
        <v>0</v>
      </c>
      <c r="M1243" s="92">
        <f t="shared" si="106"/>
        <v>0</v>
      </c>
      <c r="N1243" s="90">
        <f t="shared" si="107"/>
        <v>15800</v>
      </c>
      <c r="O1243" s="93">
        <v>24750</v>
      </c>
      <c r="P1243" s="89">
        <f t="shared" si="108"/>
        <v>15800</v>
      </c>
      <c r="Q1243" s="89">
        <f t="shared" si="109"/>
        <v>0</v>
      </c>
      <c r="R1243" s="315"/>
      <c r="S1243" s="316"/>
      <c r="T1243" s="70">
        <v>10</v>
      </c>
      <c r="U1243" s="318"/>
    </row>
    <row r="1244" spans="1:21">
      <c r="A1244" s="317">
        <v>1234</v>
      </c>
      <c r="B1244" s="68" t="s">
        <v>3782</v>
      </c>
      <c r="C1244" s="65" t="s">
        <v>12</v>
      </c>
      <c r="D1244" s="66" t="s">
        <v>3683</v>
      </c>
      <c r="E1244" s="67" t="s">
        <v>3806</v>
      </c>
      <c r="F1244" s="68" t="s">
        <v>100</v>
      </c>
      <c r="G1244" s="13" t="s">
        <v>3807</v>
      </c>
      <c r="H1244" s="69" t="s">
        <v>18</v>
      </c>
      <c r="I1244" s="51">
        <v>44120</v>
      </c>
      <c r="J1244" s="128">
        <f>IF(H1244="ครูผู้ช่วย",VLOOKUP(I1244,[1]แผ่น1!$C$17:$E$18,3,TRUE),IF(H1244="คศ.1",VLOOKUP(I1244,[1]แผ่น1!$C$14:$E$15,3,TRUE),IF(H1244="คศ.2",VLOOKUP(I1244,[1]แผ่น1!$C$11:$E$12,3,TRUE),IF(H1244="คศ.3",VLOOKUP(I1244,[1]แผ่น1!$C$8:$E$9,3,TRUE),IF(H1244="คศ.4",VLOOKUP(I1244,[1]แผ่น1!$C$5:$E$6,3,TRUE),IF(H1244="คศ.5",VLOOKUP(I1244,[1]แผ่น1!$C$2:$E$3,3,TRUE),IF(H1244="คศ.2(1)",VLOOKUP(I1244,[1]แผ่น1!$C$14:$E$15,3,TRUE),IF(H1244="คศ.3(2)",VLOOKUP(I1244,[1]แผ่น1!$C$11:$E$12,3,TRUE),IF(H1244="คศ.4(3)",VLOOKUP(I1244,[1]แผ่น1!$C$8:$E$9,3,TRUE),IF(H1244="คศ.5(4)",VLOOKUP(I1244,[1]แผ่น1!$C$5:$E$6,3,TRUE),0))))))))))</f>
        <v>49330</v>
      </c>
      <c r="L1244" s="91">
        <f t="shared" si="105"/>
        <v>0</v>
      </c>
      <c r="M1244" s="92">
        <f t="shared" si="106"/>
        <v>0</v>
      </c>
      <c r="N1244" s="90">
        <f t="shared" si="107"/>
        <v>44120</v>
      </c>
      <c r="O1244" s="93">
        <v>69040</v>
      </c>
      <c r="P1244" s="89">
        <f t="shared" si="108"/>
        <v>44120</v>
      </c>
      <c r="Q1244" s="89">
        <f t="shared" si="109"/>
        <v>0</v>
      </c>
      <c r="R1244" s="315"/>
      <c r="S1244" s="316"/>
      <c r="T1244" s="70">
        <v>10</v>
      </c>
      <c r="U1244" s="318"/>
    </row>
    <row r="1245" spans="1:21">
      <c r="A1245" s="317">
        <v>1235</v>
      </c>
      <c r="B1245" s="68" t="s">
        <v>3782</v>
      </c>
      <c r="C1245" s="65" t="s">
        <v>19</v>
      </c>
      <c r="D1245" s="66" t="s">
        <v>3808</v>
      </c>
      <c r="E1245" s="67" t="s">
        <v>3809</v>
      </c>
      <c r="F1245" s="68" t="s">
        <v>100</v>
      </c>
      <c r="G1245" s="13" t="s">
        <v>3810</v>
      </c>
      <c r="H1245" s="69" t="s">
        <v>98</v>
      </c>
      <c r="I1245" s="51">
        <v>18880</v>
      </c>
      <c r="J1245" s="128">
        <f>IF(H1245="ครูผู้ช่วย",VLOOKUP(I1245,[1]แผ่น1!$C$17:$E$18,3,TRUE),IF(H1245="คศ.1",VLOOKUP(I1245,[1]แผ่น1!$C$14:$E$15,3,TRUE),IF(H1245="คศ.2",VLOOKUP(I1245,[1]แผ่น1!$C$11:$E$12,3,TRUE),IF(H1245="คศ.3",VLOOKUP(I1245,[1]แผ่น1!$C$8:$E$9,3,TRUE),IF(H1245="คศ.4",VLOOKUP(I1245,[1]แผ่น1!$C$5:$E$6,3,TRUE),IF(H1245="คศ.5",VLOOKUP(I1245,[1]แผ่น1!$C$2:$E$3,3,TRUE),IF(H1245="คศ.2(1)",VLOOKUP(I1245,[1]แผ่น1!$C$14:$E$15,3,TRUE),IF(H1245="คศ.3(2)",VLOOKUP(I1245,[1]แผ่น1!$C$11:$E$12,3,TRUE),IF(H1245="คศ.4(3)",VLOOKUP(I1245,[1]แผ่น1!$C$8:$E$9,3,TRUE),IF(H1245="คศ.5(4)",VLOOKUP(I1245,[1]แผ่น1!$C$5:$E$6,3,TRUE),0))))))))))</f>
        <v>22780</v>
      </c>
      <c r="L1245" s="91">
        <f t="shared" si="105"/>
        <v>0</v>
      </c>
      <c r="M1245" s="92">
        <f t="shared" si="106"/>
        <v>0</v>
      </c>
      <c r="N1245" s="90">
        <f t="shared" si="107"/>
        <v>18880</v>
      </c>
      <c r="O1245" s="93">
        <v>41620</v>
      </c>
      <c r="P1245" s="89">
        <f t="shared" si="108"/>
        <v>18880</v>
      </c>
      <c r="Q1245" s="89">
        <f t="shared" si="109"/>
        <v>0</v>
      </c>
      <c r="R1245" s="315"/>
      <c r="S1245" s="316"/>
      <c r="T1245" s="70">
        <v>10</v>
      </c>
      <c r="U1245" s="318"/>
    </row>
    <row r="1246" spans="1:21">
      <c r="A1246" s="317">
        <v>1236</v>
      </c>
      <c r="B1246" s="68" t="s">
        <v>3812</v>
      </c>
      <c r="C1246" s="65" t="s">
        <v>19</v>
      </c>
      <c r="D1246" s="66" t="s">
        <v>1638</v>
      </c>
      <c r="E1246" s="67" t="s">
        <v>3814</v>
      </c>
      <c r="F1246" s="68" t="s">
        <v>100</v>
      </c>
      <c r="G1246" s="13" t="s">
        <v>3815</v>
      </c>
      <c r="H1246" s="69" t="s">
        <v>98</v>
      </c>
      <c r="I1246" s="51">
        <v>29010</v>
      </c>
      <c r="J1246" s="128">
        <f>IF(H1246="ครูผู้ช่วย",VLOOKUP(I1246,[1]แผ่น1!$C$17:$E$18,3,TRUE),IF(H1246="คศ.1",VLOOKUP(I1246,[1]แผ่น1!$C$14:$E$15,3,TRUE),IF(H1246="คศ.2",VLOOKUP(I1246,[1]แผ่น1!$C$11:$E$12,3,TRUE),IF(H1246="คศ.3",VLOOKUP(I1246,[1]แผ่น1!$C$8:$E$9,3,TRUE),IF(H1246="คศ.4",VLOOKUP(I1246,[1]แผ่น1!$C$5:$E$6,3,TRUE),IF(H1246="คศ.5",VLOOKUP(I1246,[1]แผ่น1!$C$2:$E$3,3,TRUE),IF(H1246="คศ.2(1)",VLOOKUP(I1246,[1]แผ่น1!$C$14:$E$15,3,TRUE),IF(H1246="คศ.3(2)",VLOOKUP(I1246,[1]แผ่น1!$C$11:$E$12,3,TRUE),IF(H1246="คศ.4(3)",VLOOKUP(I1246,[1]แผ่น1!$C$8:$E$9,3,TRUE),IF(H1246="คศ.5(4)",VLOOKUP(I1246,[1]แผ่น1!$C$5:$E$6,3,TRUE),0))))))))))</f>
        <v>29600</v>
      </c>
      <c r="L1246" s="91">
        <f t="shared" si="105"/>
        <v>0</v>
      </c>
      <c r="M1246" s="92">
        <f t="shared" si="106"/>
        <v>0</v>
      </c>
      <c r="N1246" s="90">
        <f t="shared" si="107"/>
        <v>29010</v>
      </c>
      <c r="O1246" s="93">
        <v>41620</v>
      </c>
      <c r="P1246" s="89">
        <f t="shared" si="108"/>
        <v>29010</v>
      </c>
      <c r="Q1246" s="89">
        <f t="shared" si="109"/>
        <v>0</v>
      </c>
      <c r="R1246" s="315"/>
      <c r="S1246" s="316"/>
      <c r="T1246" s="70">
        <v>10</v>
      </c>
      <c r="U1246" s="318"/>
    </row>
    <row r="1247" spans="1:21">
      <c r="A1247" s="317">
        <v>1237</v>
      </c>
      <c r="B1247" s="68" t="s">
        <v>3812</v>
      </c>
      <c r="C1247" s="65" t="s">
        <v>19</v>
      </c>
      <c r="D1247" s="66" t="s">
        <v>3816</v>
      </c>
      <c r="E1247" s="67" t="s">
        <v>3817</v>
      </c>
      <c r="F1247" s="68" t="s">
        <v>124</v>
      </c>
      <c r="G1247" s="13" t="s">
        <v>3818</v>
      </c>
      <c r="H1247" s="69" t="s">
        <v>124</v>
      </c>
      <c r="I1247" s="51">
        <v>15400</v>
      </c>
      <c r="J1247" s="128">
        <f>IF(H1247="ครูผู้ช่วย",VLOOKUP(I1247,[1]แผ่น1!$C$17:$E$18,3,TRUE),IF(H1247="คศ.1",VLOOKUP(I1247,[1]แผ่น1!$C$14:$E$15,3,TRUE),IF(H1247="คศ.2",VLOOKUP(I1247,[1]แผ่น1!$C$11:$E$12,3,TRUE),IF(H1247="คศ.3",VLOOKUP(I1247,[1]แผ่น1!$C$8:$E$9,3,TRUE),IF(H1247="คศ.4",VLOOKUP(I1247,[1]แผ่น1!$C$5:$E$6,3,TRUE),IF(H1247="คศ.5",VLOOKUP(I1247,[1]แผ่น1!$C$2:$E$3,3,TRUE),IF(H1247="คศ.2(1)",VLOOKUP(I1247,[1]แผ่น1!$C$14:$E$15,3,TRUE),IF(H1247="คศ.3(2)",VLOOKUP(I1247,[1]แผ่น1!$C$11:$E$12,3,TRUE),IF(H1247="คศ.4(3)",VLOOKUP(I1247,[1]แผ่น1!$C$8:$E$9,3,TRUE),IF(H1247="คศ.5(4)",VLOOKUP(I1247,[1]แผ่น1!$C$5:$E$6,3,TRUE),0))))))))))</f>
        <v>17480</v>
      </c>
      <c r="L1247" s="91">
        <f t="shared" si="105"/>
        <v>0</v>
      </c>
      <c r="M1247" s="92">
        <f t="shared" si="106"/>
        <v>0</v>
      </c>
      <c r="N1247" s="90">
        <f t="shared" si="107"/>
        <v>15400</v>
      </c>
      <c r="O1247" s="93">
        <v>24750</v>
      </c>
      <c r="P1247" s="89">
        <f t="shared" si="108"/>
        <v>15400</v>
      </c>
      <c r="Q1247" s="89">
        <f t="shared" si="109"/>
        <v>0</v>
      </c>
      <c r="R1247" s="315"/>
      <c r="S1247" s="316"/>
      <c r="T1247" s="70">
        <v>10</v>
      </c>
      <c r="U1247" s="318"/>
    </row>
    <row r="1248" spans="1:21">
      <c r="A1248" s="317">
        <v>1238</v>
      </c>
      <c r="B1248" s="68" t="s">
        <v>3812</v>
      </c>
      <c r="C1248" s="65" t="s">
        <v>12</v>
      </c>
      <c r="D1248" s="66" t="s">
        <v>161</v>
      </c>
      <c r="E1248" s="67" t="s">
        <v>3819</v>
      </c>
      <c r="F1248" s="68" t="s">
        <v>100</v>
      </c>
      <c r="G1248" s="13" t="s">
        <v>3820</v>
      </c>
      <c r="H1248" s="69" t="s">
        <v>18</v>
      </c>
      <c r="I1248" s="51">
        <v>60000</v>
      </c>
      <c r="J1248" s="128">
        <f>IF(H1248="ครูผู้ช่วย",VLOOKUP(I1248,[1]แผ่น1!$C$17:$E$18,3,TRUE),IF(H1248="คศ.1",VLOOKUP(I1248,[1]แผ่น1!$C$14:$E$15,3,TRUE),IF(H1248="คศ.2",VLOOKUP(I1248,[1]แผ่น1!$C$11:$E$12,3,TRUE),IF(H1248="คศ.3",VLOOKUP(I1248,[1]แผ่น1!$C$8:$E$9,3,TRUE),IF(H1248="คศ.4",VLOOKUP(I1248,[1]แผ่น1!$C$5:$E$6,3,TRUE),IF(H1248="คศ.5",VLOOKUP(I1248,[1]แผ่น1!$C$2:$E$3,3,TRUE),IF(H1248="คศ.2(1)",VLOOKUP(I1248,[1]แผ่น1!$C$14:$E$15,3,TRUE),IF(H1248="คศ.3(2)",VLOOKUP(I1248,[1]แผ่น1!$C$11:$E$12,3,TRUE),IF(H1248="คศ.4(3)",VLOOKUP(I1248,[1]แผ่น1!$C$8:$E$9,3,TRUE),IF(H1248="คศ.5(4)",VLOOKUP(I1248,[1]แผ่น1!$C$5:$E$6,3,TRUE),0))))))))))</f>
        <v>49330</v>
      </c>
      <c r="L1248" s="91">
        <f t="shared" si="105"/>
        <v>0</v>
      </c>
      <c r="M1248" s="92">
        <f t="shared" si="106"/>
        <v>0</v>
      </c>
      <c r="N1248" s="90">
        <f t="shared" si="107"/>
        <v>60000</v>
      </c>
      <c r="O1248" s="93">
        <v>69040</v>
      </c>
      <c r="P1248" s="89">
        <f t="shared" si="108"/>
        <v>60000</v>
      </c>
      <c r="Q1248" s="89">
        <f t="shared" si="109"/>
        <v>0</v>
      </c>
      <c r="R1248" s="315"/>
      <c r="S1248" s="316"/>
      <c r="T1248" s="70">
        <v>10</v>
      </c>
      <c r="U1248" s="318"/>
    </row>
    <row r="1249" spans="1:21">
      <c r="A1249" s="317">
        <v>1239</v>
      </c>
      <c r="B1249" s="68" t="s">
        <v>3812</v>
      </c>
      <c r="C1249" s="65" t="s">
        <v>12</v>
      </c>
      <c r="D1249" s="66" t="s">
        <v>3821</v>
      </c>
      <c r="E1249" s="67" t="s">
        <v>3822</v>
      </c>
      <c r="F1249" s="68" t="s">
        <v>100</v>
      </c>
      <c r="G1249" s="13" t="s">
        <v>3823</v>
      </c>
      <c r="H1249" s="69" t="s">
        <v>18</v>
      </c>
      <c r="I1249" s="51">
        <v>67320</v>
      </c>
      <c r="J1249" s="128">
        <f>IF(H1249="ครูผู้ช่วย",VLOOKUP(I1249,[1]แผ่น1!$C$17:$E$18,3,TRUE),IF(H1249="คศ.1",VLOOKUP(I1249,[1]แผ่น1!$C$14:$E$15,3,TRUE),IF(H1249="คศ.2",VLOOKUP(I1249,[1]แผ่น1!$C$11:$E$12,3,TRUE),IF(H1249="คศ.3",VLOOKUP(I1249,[1]แผ่น1!$C$8:$E$9,3,TRUE),IF(H1249="คศ.4",VLOOKUP(I1249,[1]แผ่น1!$C$5:$E$6,3,TRUE),IF(H1249="คศ.5",VLOOKUP(I1249,[1]แผ่น1!$C$2:$E$3,3,TRUE),IF(H1249="คศ.2(1)",VLOOKUP(I1249,[1]แผ่น1!$C$14:$E$15,3,TRUE),IF(H1249="คศ.3(2)",VLOOKUP(I1249,[1]แผ่น1!$C$11:$E$12,3,TRUE),IF(H1249="คศ.4(3)",VLOOKUP(I1249,[1]แผ่น1!$C$8:$E$9,3,TRUE),IF(H1249="คศ.5(4)",VLOOKUP(I1249,[1]แผ่น1!$C$5:$E$6,3,TRUE),0))))))))))</f>
        <v>49330</v>
      </c>
      <c r="L1249" s="91">
        <f t="shared" si="105"/>
        <v>0</v>
      </c>
      <c r="M1249" s="92">
        <f t="shared" si="106"/>
        <v>0</v>
      </c>
      <c r="N1249" s="90">
        <f t="shared" si="107"/>
        <v>67320</v>
      </c>
      <c r="O1249" s="93">
        <v>69040</v>
      </c>
      <c r="P1249" s="89">
        <f t="shared" si="108"/>
        <v>67320</v>
      </c>
      <c r="Q1249" s="89">
        <f t="shared" si="109"/>
        <v>0</v>
      </c>
      <c r="R1249" s="315"/>
      <c r="S1249" s="316"/>
      <c r="T1249" s="70">
        <v>10</v>
      </c>
      <c r="U1249" s="318"/>
    </row>
    <row r="1250" spans="1:21">
      <c r="A1250" s="317">
        <v>1240</v>
      </c>
      <c r="B1250" s="68" t="s">
        <v>3812</v>
      </c>
      <c r="C1250" s="65" t="s">
        <v>23</v>
      </c>
      <c r="D1250" s="66" t="s">
        <v>3824</v>
      </c>
      <c r="E1250" s="67" t="s">
        <v>3825</v>
      </c>
      <c r="F1250" s="68" t="s">
        <v>100</v>
      </c>
      <c r="G1250" s="13" t="s">
        <v>3826</v>
      </c>
      <c r="H1250" s="69" t="s">
        <v>18</v>
      </c>
      <c r="I1250" s="51">
        <v>60070</v>
      </c>
      <c r="J1250" s="128">
        <f>IF(H1250="ครูผู้ช่วย",VLOOKUP(I1250,[1]แผ่น1!$C$17:$E$18,3,TRUE),IF(H1250="คศ.1",VLOOKUP(I1250,[1]แผ่น1!$C$14:$E$15,3,TRUE),IF(H1250="คศ.2",VLOOKUP(I1250,[1]แผ่น1!$C$11:$E$12,3,TRUE),IF(H1250="คศ.3",VLOOKUP(I1250,[1]แผ่น1!$C$8:$E$9,3,TRUE),IF(H1250="คศ.4",VLOOKUP(I1250,[1]แผ่น1!$C$5:$E$6,3,TRUE),IF(H1250="คศ.5",VLOOKUP(I1250,[1]แผ่น1!$C$2:$E$3,3,TRUE),IF(H1250="คศ.2(1)",VLOOKUP(I1250,[1]แผ่น1!$C$14:$E$15,3,TRUE),IF(H1250="คศ.3(2)",VLOOKUP(I1250,[1]แผ่น1!$C$11:$E$12,3,TRUE),IF(H1250="คศ.4(3)",VLOOKUP(I1250,[1]แผ่น1!$C$8:$E$9,3,TRUE),IF(H1250="คศ.5(4)",VLOOKUP(I1250,[1]แผ่น1!$C$5:$E$6,3,TRUE),0))))))))))</f>
        <v>49330</v>
      </c>
      <c r="L1250" s="91">
        <f t="shared" si="105"/>
        <v>0</v>
      </c>
      <c r="M1250" s="92">
        <f t="shared" si="106"/>
        <v>0</v>
      </c>
      <c r="N1250" s="90">
        <f t="shared" si="107"/>
        <v>60070</v>
      </c>
      <c r="O1250" s="93">
        <v>69040</v>
      </c>
      <c r="P1250" s="89">
        <f t="shared" si="108"/>
        <v>60070</v>
      </c>
      <c r="Q1250" s="89">
        <f t="shared" si="109"/>
        <v>0</v>
      </c>
      <c r="R1250" s="315"/>
      <c r="S1250" s="316"/>
      <c r="T1250" s="70">
        <v>10</v>
      </c>
      <c r="U1250" s="318"/>
    </row>
    <row r="1251" spans="1:21">
      <c r="A1251" s="317">
        <v>1241</v>
      </c>
      <c r="B1251" s="68" t="s">
        <v>3812</v>
      </c>
      <c r="C1251" s="65" t="s">
        <v>12</v>
      </c>
      <c r="D1251" s="66" t="s">
        <v>3827</v>
      </c>
      <c r="E1251" s="67" t="s">
        <v>3828</v>
      </c>
      <c r="F1251" s="68" t="s">
        <v>100</v>
      </c>
      <c r="G1251" s="13" t="s">
        <v>3829</v>
      </c>
      <c r="H1251" s="69" t="s">
        <v>34</v>
      </c>
      <c r="I1251" s="51">
        <v>29090</v>
      </c>
      <c r="J1251" s="128">
        <f>IF(H1251="ครูผู้ช่วย",VLOOKUP(I1251,[1]แผ่น1!$C$17:$E$18,3,TRUE),IF(H1251="คศ.1",VLOOKUP(I1251,[1]แผ่น1!$C$14:$E$15,3,TRUE),IF(H1251="คศ.2",VLOOKUP(I1251,[1]แผ่น1!$C$11:$E$12,3,TRUE),IF(H1251="คศ.3",VLOOKUP(I1251,[1]แผ่น1!$C$8:$E$9,3,TRUE),IF(H1251="คศ.4",VLOOKUP(I1251,[1]แผ่น1!$C$5:$E$6,3,TRUE),IF(H1251="คศ.5",VLOOKUP(I1251,[1]แผ่น1!$C$2:$E$3,3,TRUE),IF(H1251="คศ.2(1)",VLOOKUP(I1251,[1]แผ่น1!$C$14:$E$15,3,TRUE),IF(H1251="คศ.3(2)",VLOOKUP(I1251,[1]แผ่น1!$C$11:$E$12,3,TRUE),IF(H1251="คศ.4(3)",VLOOKUP(I1251,[1]แผ่น1!$C$8:$E$9,3,TRUE),IF(H1251="คศ.5(4)",VLOOKUP(I1251,[1]แผ่น1!$C$5:$E$6,3,TRUE),0))))))))))</f>
        <v>30200</v>
      </c>
      <c r="L1251" s="91">
        <f t="shared" si="105"/>
        <v>0</v>
      </c>
      <c r="M1251" s="92">
        <f t="shared" si="106"/>
        <v>0</v>
      </c>
      <c r="N1251" s="90">
        <f t="shared" si="107"/>
        <v>29090</v>
      </c>
      <c r="O1251" s="93">
        <v>58390</v>
      </c>
      <c r="P1251" s="89">
        <f t="shared" si="108"/>
        <v>29090</v>
      </c>
      <c r="Q1251" s="89">
        <f t="shared" si="109"/>
        <v>0</v>
      </c>
      <c r="R1251" s="315"/>
      <c r="S1251" s="316"/>
      <c r="T1251" s="70">
        <v>10</v>
      </c>
      <c r="U1251" s="318"/>
    </row>
    <row r="1252" spans="1:21">
      <c r="A1252" s="317">
        <v>1242</v>
      </c>
      <c r="B1252" s="68" t="s">
        <v>3832</v>
      </c>
      <c r="C1252" s="65" t="s">
        <v>19</v>
      </c>
      <c r="D1252" s="66" t="s">
        <v>3834</v>
      </c>
      <c r="E1252" s="67" t="s">
        <v>3835</v>
      </c>
      <c r="F1252" s="68" t="s">
        <v>124</v>
      </c>
      <c r="G1252" s="13" t="s">
        <v>3836</v>
      </c>
      <c r="H1252" s="69" t="s">
        <v>124</v>
      </c>
      <c r="I1252" s="51">
        <v>16680</v>
      </c>
      <c r="J1252" s="128">
        <f>IF(H1252="ครูผู้ช่วย",VLOOKUP(I1252,[1]แผ่น1!$C$17:$E$18,3,TRUE),IF(H1252="คศ.1",VLOOKUP(I1252,[1]แผ่น1!$C$14:$E$15,3,TRUE),IF(H1252="คศ.2",VLOOKUP(I1252,[1]แผ่น1!$C$11:$E$12,3,TRUE),IF(H1252="คศ.3",VLOOKUP(I1252,[1]แผ่น1!$C$8:$E$9,3,TRUE),IF(H1252="คศ.4",VLOOKUP(I1252,[1]แผ่น1!$C$5:$E$6,3,TRUE),IF(H1252="คศ.5",VLOOKUP(I1252,[1]แผ่น1!$C$2:$E$3,3,TRUE),IF(H1252="คศ.2(1)",VLOOKUP(I1252,[1]แผ่น1!$C$14:$E$15,3,TRUE),IF(H1252="คศ.3(2)",VLOOKUP(I1252,[1]แผ่น1!$C$11:$E$12,3,TRUE),IF(H1252="คศ.4(3)",VLOOKUP(I1252,[1]แผ่น1!$C$8:$E$9,3,TRUE),IF(H1252="คศ.5(4)",VLOOKUP(I1252,[1]แผ่น1!$C$5:$E$6,3,TRUE),0))))))))))</f>
        <v>17480</v>
      </c>
      <c r="L1252" s="91">
        <f t="shared" si="105"/>
        <v>0</v>
      </c>
      <c r="M1252" s="92">
        <f t="shared" si="106"/>
        <v>0</v>
      </c>
      <c r="N1252" s="90">
        <f t="shared" si="107"/>
        <v>16680</v>
      </c>
      <c r="O1252" s="93">
        <v>24750</v>
      </c>
      <c r="P1252" s="89">
        <f t="shared" si="108"/>
        <v>16680</v>
      </c>
      <c r="Q1252" s="89">
        <f t="shared" si="109"/>
        <v>0</v>
      </c>
      <c r="R1252" s="315"/>
      <c r="S1252" s="316"/>
      <c r="T1252" s="70">
        <v>10</v>
      </c>
      <c r="U1252" s="318"/>
    </row>
    <row r="1253" spans="1:21">
      <c r="A1253" s="317">
        <v>1243</v>
      </c>
      <c r="B1253" s="68" t="s">
        <v>3832</v>
      </c>
      <c r="C1253" s="65" t="s">
        <v>23</v>
      </c>
      <c r="D1253" s="66" t="s">
        <v>3837</v>
      </c>
      <c r="E1253" s="67" t="s">
        <v>3838</v>
      </c>
      <c r="F1253" s="68" t="s">
        <v>100</v>
      </c>
      <c r="G1253" s="13" t="s">
        <v>3839</v>
      </c>
      <c r="H1253" s="69" t="s">
        <v>34</v>
      </c>
      <c r="I1253" s="51">
        <v>40300</v>
      </c>
      <c r="J1253" s="128">
        <f>IF(H1253="ครูผู้ช่วย",VLOOKUP(I1253,[1]แผ่น1!$C$17:$E$18,3,TRUE),IF(H1253="คศ.1",VLOOKUP(I1253,[1]แผ่น1!$C$14:$E$15,3,TRUE),IF(H1253="คศ.2",VLOOKUP(I1253,[1]แผ่น1!$C$11:$E$12,3,TRUE),IF(H1253="คศ.3",VLOOKUP(I1253,[1]แผ่น1!$C$8:$E$9,3,TRUE),IF(H1253="คศ.4",VLOOKUP(I1253,[1]แผ่น1!$C$5:$E$6,3,TRUE),IF(H1253="คศ.5",VLOOKUP(I1253,[1]แผ่น1!$C$2:$E$3,3,TRUE),IF(H1253="คศ.2(1)",VLOOKUP(I1253,[1]แผ่น1!$C$14:$E$15,3,TRUE),IF(H1253="คศ.3(2)",VLOOKUP(I1253,[1]แผ่น1!$C$11:$E$12,3,TRUE),IF(H1253="คศ.4(3)",VLOOKUP(I1253,[1]แผ่น1!$C$8:$E$9,3,TRUE),IF(H1253="คศ.5(4)",VLOOKUP(I1253,[1]แผ่น1!$C$5:$E$6,3,TRUE),0))))))))))</f>
        <v>35270</v>
      </c>
      <c r="L1253" s="91">
        <f t="shared" si="105"/>
        <v>0</v>
      </c>
      <c r="M1253" s="92">
        <f t="shared" si="106"/>
        <v>0</v>
      </c>
      <c r="N1253" s="90">
        <f t="shared" si="107"/>
        <v>40300</v>
      </c>
      <c r="O1253" s="93">
        <v>58390</v>
      </c>
      <c r="P1253" s="89">
        <f t="shared" si="108"/>
        <v>40300</v>
      </c>
      <c r="Q1253" s="89">
        <f t="shared" si="109"/>
        <v>0</v>
      </c>
      <c r="R1253" s="315"/>
      <c r="S1253" s="316"/>
      <c r="T1253" s="70">
        <v>10</v>
      </c>
      <c r="U1253" s="318"/>
    </row>
    <row r="1254" spans="1:21">
      <c r="A1254" s="317">
        <v>1244</v>
      </c>
      <c r="B1254" s="68" t="s">
        <v>3832</v>
      </c>
      <c r="C1254" s="65" t="s">
        <v>23</v>
      </c>
      <c r="D1254" s="66" t="s">
        <v>3840</v>
      </c>
      <c r="E1254" s="67" t="s">
        <v>3841</v>
      </c>
      <c r="F1254" s="68" t="s">
        <v>100</v>
      </c>
      <c r="G1254" s="19">
        <v>246</v>
      </c>
      <c r="H1254" s="69" t="s">
        <v>98</v>
      </c>
      <c r="I1254" s="51">
        <v>22190</v>
      </c>
      <c r="J1254" s="128">
        <f>IF(H1254="ครูผู้ช่วย",VLOOKUP(I1254,[1]แผ่น1!$C$17:$E$18,3,TRUE),IF(H1254="คศ.1",VLOOKUP(I1254,[1]แผ่น1!$C$14:$E$15,3,TRUE),IF(H1254="คศ.2",VLOOKUP(I1254,[1]แผ่น1!$C$11:$E$12,3,TRUE),IF(H1254="คศ.3",VLOOKUP(I1254,[1]แผ่น1!$C$8:$E$9,3,TRUE),IF(H1254="คศ.4",VLOOKUP(I1254,[1]แผ่น1!$C$5:$E$6,3,TRUE),IF(H1254="คศ.5",VLOOKUP(I1254,[1]แผ่น1!$C$2:$E$3,3,TRUE),IF(H1254="คศ.2(1)",VLOOKUP(I1254,[1]แผ่น1!$C$14:$E$15,3,TRUE),IF(H1254="คศ.3(2)",VLOOKUP(I1254,[1]แผ่น1!$C$11:$E$12,3,TRUE),IF(H1254="คศ.4(3)",VLOOKUP(I1254,[1]แผ่น1!$C$8:$E$9,3,TRUE),IF(H1254="คศ.5(4)",VLOOKUP(I1254,[1]แผ่น1!$C$5:$E$6,3,TRUE),0))))))))))</f>
        <v>22780</v>
      </c>
      <c r="L1254" s="91">
        <f t="shared" si="105"/>
        <v>0</v>
      </c>
      <c r="M1254" s="92">
        <f t="shared" si="106"/>
        <v>0</v>
      </c>
      <c r="N1254" s="90">
        <f t="shared" si="107"/>
        <v>22190</v>
      </c>
      <c r="O1254" s="93">
        <v>41620</v>
      </c>
      <c r="P1254" s="89">
        <f t="shared" si="108"/>
        <v>22190</v>
      </c>
      <c r="Q1254" s="89">
        <f t="shared" si="109"/>
        <v>0</v>
      </c>
      <c r="R1254" s="315"/>
      <c r="S1254" s="316"/>
      <c r="T1254" s="70">
        <v>10</v>
      </c>
      <c r="U1254" s="318"/>
    </row>
    <row r="1255" spans="1:21">
      <c r="A1255" s="317">
        <v>1245</v>
      </c>
      <c r="B1255" s="68" t="s">
        <v>3832</v>
      </c>
      <c r="C1255" s="65" t="s">
        <v>19</v>
      </c>
      <c r="D1255" s="66" t="s">
        <v>131</v>
      </c>
      <c r="E1255" s="67" t="s">
        <v>3842</v>
      </c>
      <c r="F1255" s="68" t="s">
        <v>100</v>
      </c>
      <c r="G1255" s="13" t="s">
        <v>3843</v>
      </c>
      <c r="H1255" s="69" t="s">
        <v>98</v>
      </c>
      <c r="I1255" s="51">
        <v>21240</v>
      </c>
      <c r="J1255" s="128">
        <f>IF(H1255="ครูผู้ช่วย",VLOOKUP(I1255,[1]แผ่น1!$C$17:$E$18,3,TRUE),IF(H1255="คศ.1",VLOOKUP(I1255,[1]แผ่น1!$C$14:$E$15,3,TRUE),IF(H1255="คศ.2",VLOOKUP(I1255,[1]แผ่น1!$C$11:$E$12,3,TRUE),IF(H1255="คศ.3",VLOOKUP(I1255,[1]แผ่น1!$C$8:$E$9,3,TRUE),IF(H1255="คศ.4",VLOOKUP(I1255,[1]แผ่น1!$C$5:$E$6,3,TRUE),IF(H1255="คศ.5",VLOOKUP(I1255,[1]แผ่น1!$C$2:$E$3,3,TRUE),IF(H1255="คศ.2(1)",VLOOKUP(I1255,[1]แผ่น1!$C$14:$E$15,3,TRUE),IF(H1255="คศ.3(2)",VLOOKUP(I1255,[1]แผ่น1!$C$11:$E$12,3,TRUE),IF(H1255="คศ.4(3)",VLOOKUP(I1255,[1]แผ่น1!$C$8:$E$9,3,TRUE),IF(H1255="คศ.5(4)",VLOOKUP(I1255,[1]แผ่น1!$C$5:$E$6,3,TRUE),0))))))))))</f>
        <v>22780</v>
      </c>
      <c r="L1255" s="91">
        <f t="shared" si="105"/>
        <v>0</v>
      </c>
      <c r="M1255" s="92">
        <f t="shared" si="106"/>
        <v>0</v>
      </c>
      <c r="N1255" s="90">
        <f t="shared" si="107"/>
        <v>21240</v>
      </c>
      <c r="O1255" s="93">
        <v>41620</v>
      </c>
      <c r="P1255" s="89">
        <f t="shared" si="108"/>
        <v>21240</v>
      </c>
      <c r="Q1255" s="89">
        <f t="shared" si="109"/>
        <v>0</v>
      </c>
      <c r="R1255" s="315"/>
      <c r="S1255" s="316"/>
      <c r="T1255" s="70">
        <v>10</v>
      </c>
      <c r="U1255" s="318"/>
    </row>
    <row r="1256" spans="1:21">
      <c r="A1256" s="317">
        <v>1246</v>
      </c>
      <c r="B1256" s="68" t="s">
        <v>3832</v>
      </c>
      <c r="C1256" s="65" t="s">
        <v>3844</v>
      </c>
      <c r="D1256" s="66" t="s">
        <v>3845</v>
      </c>
      <c r="E1256" s="67" t="s">
        <v>3846</v>
      </c>
      <c r="F1256" s="68" t="s">
        <v>124</v>
      </c>
      <c r="G1256" s="13" t="s">
        <v>3847</v>
      </c>
      <c r="H1256" s="69" t="s">
        <v>124</v>
      </c>
      <c r="I1256" s="51">
        <v>16770</v>
      </c>
      <c r="J1256" s="128">
        <f>IF(H1256="ครูผู้ช่วย",VLOOKUP(I1256,[1]แผ่น1!$C$17:$E$18,3,TRUE),IF(H1256="คศ.1",VLOOKUP(I1256,[1]แผ่น1!$C$14:$E$15,3,TRUE),IF(H1256="คศ.2",VLOOKUP(I1256,[1]แผ่น1!$C$11:$E$12,3,TRUE),IF(H1256="คศ.3",VLOOKUP(I1256,[1]แผ่น1!$C$8:$E$9,3,TRUE),IF(H1256="คศ.4",VLOOKUP(I1256,[1]แผ่น1!$C$5:$E$6,3,TRUE),IF(H1256="คศ.5",VLOOKUP(I1256,[1]แผ่น1!$C$2:$E$3,3,TRUE),IF(H1256="คศ.2(1)",VLOOKUP(I1256,[1]แผ่น1!$C$14:$E$15,3,TRUE),IF(H1256="คศ.3(2)",VLOOKUP(I1256,[1]แผ่น1!$C$11:$E$12,3,TRUE),IF(H1256="คศ.4(3)",VLOOKUP(I1256,[1]แผ่น1!$C$8:$E$9,3,TRUE),IF(H1256="คศ.5(4)",VLOOKUP(I1256,[1]แผ่น1!$C$5:$E$6,3,TRUE),0))))))))))</f>
        <v>17480</v>
      </c>
      <c r="L1256" s="91">
        <f t="shared" si="105"/>
        <v>0</v>
      </c>
      <c r="M1256" s="92">
        <f t="shared" si="106"/>
        <v>0</v>
      </c>
      <c r="N1256" s="90">
        <f t="shared" si="107"/>
        <v>16770</v>
      </c>
      <c r="O1256" s="93">
        <v>24750</v>
      </c>
      <c r="P1256" s="89">
        <f t="shared" si="108"/>
        <v>16770</v>
      </c>
      <c r="Q1256" s="89">
        <f t="shared" si="109"/>
        <v>0</v>
      </c>
      <c r="R1256" s="315"/>
      <c r="S1256" s="316"/>
      <c r="T1256" s="70">
        <v>10</v>
      </c>
      <c r="U1256" s="318"/>
    </row>
    <row r="1257" spans="1:21">
      <c r="A1257" s="317">
        <v>1247</v>
      </c>
      <c r="B1257" s="68" t="s">
        <v>3832</v>
      </c>
      <c r="C1257" s="65" t="s">
        <v>19</v>
      </c>
      <c r="D1257" s="66" t="s">
        <v>3848</v>
      </c>
      <c r="E1257" s="67" t="s">
        <v>3849</v>
      </c>
      <c r="F1257" s="68" t="s">
        <v>124</v>
      </c>
      <c r="G1257" s="13" t="s">
        <v>3850</v>
      </c>
      <c r="H1257" s="69" t="s">
        <v>124</v>
      </c>
      <c r="I1257" s="51">
        <v>16730</v>
      </c>
      <c r="J1257" s="128">
        <f>IF(H1257="ครูผู้ช่วย",VLOOKUP(I1257,[1]แผ่น1!$C$17:$E$18,3,TRUE),IF(H1257="คศ.1",VLOOKUP(I1257,[1]แผ่น1!$C$14:$E$15,3,TRUE),IF(H1257="คศ.2",VLOOKUP(I1257,[1]แผ่น1!$C$11:$E$12,3,TRUE),IF(H1257="คศ.3",VLOOKUP(I1257,[1]แผ่น1!$C$8:$E$9,3,TRUE),IF(H1257="คศ.4",VLOOKUP(I1257,[1]แผ่น1!$C$5:$E$6,3,TRUE),IF(H1257="คศ.5",VLOOKUP(I1257,[1]แผ่น1!$C$2:$E$3,3,TRUE),IF(H1257="คศ.2(1)",VLOOKUP(I1257,[1]แผ่น1!$C$14:$E$15,3,TRUE),IF(H1257="คศ.3(2)",VLOOKUP(I1257,[1]แผ่น1!$C$11:$E$12,3,TRUE),IF(H1257="คศ.4(3)",VLOOKUP(I1257,[1]แผ่น1!$C$8:$E$9,3,TRUE),IF(H1257="คศ.5(4)",VLOOKUP(I1257,[1]แผ่น1!$C$5:$E$6,3,TRUE),0))))))))))</f>
        <v>17480</v>
      </c>
      <c r="L1257" s="91">
        <f t="shared" si="105"/>
        <v>0</v>
      </c>
      <c r="M1257" s="92">
        <f t="shared" si="106"/>
        <v>0</v>
      </c>
      <c r="N1257" s="90">
        <f t="shared" si="107"/>
        <v>16730</v>
      </c>
      <c r="O1257" s="93">
        <v>24750</v>
      </c>
      <c r="P1257" s="89">
        <f t="shared" si="108"/>
        <v>16730</v>
      </c>
      <c r="Q1257" s="89">
        <f t="shared" si="109"/>
        <v>0</v>
      </c>
      <c r="R1257" s="315"/>
      <c r="S1257" s="316"/>
      <c r="T1257" s="70">
        <v>10</v>
      </c>
      <c r="U1257" s="318"/>
    </row>
    <row r="1258" spans="1:21">
      <c r="A1258" s="317">
        <v>1248</v>
      </c>
      <c r="B1258" s="68" t="s">
        <v>3832</v>
      </c>
      <c r="C1258" s="65" t="s">
        <v>19</v>
      </c>
      <c r="D1258" s="66" t="s">
        <v>1120</v>
      </c>
      <c r="E1258" s="67" t="s">
        <v>3851</v>
      </c>
      <c r="F1258" s="68" t="s">
        <v>124</v>
      </c>
      <c r="G1258" s="23">
        <v>9528</v>
      </c>
      <c r="H1258" s="69" t="s">
        <v>124</v>
      </c>
      <c r="I1258" s="51">
        <v>15800</v>
      </c>
      <c r="J1258" s="128">
        <f>IF(H1258="ครูผู้ช่วย",VLOOKUP(I1258,[1]แผ่น1!$C$17:$E$18,3,TRUE),IF(H1258="คศ.1",VLOOKUP(I1258,[1]แผ่น1!$C$14:$E$15,3,TRUE),IF(H1258="คศ.2",VLOOKUP(I1258,[1]แผ่น1!$C$11:$E$12,3,TRUE),IF(H1258="คศ.3",VLOOKUP(I1258,[1]แผ่น1!$C$8:$E$9,3,TRUE),IF(H1258="คศ.4",VLOOKUP(I1258,[1]แผ่น1!$C$5:$E$6,3,TRUE),IF(H1258="คศ.5",VLOOKUP(I1258,[1]แผ่น1!$C$2:$E$3,3,TRUE),IF(H1258="คศ.2(1)",VLOOKUP(I1258,[1]แผ่น1!$C$14:$E$15,3,TRUE),IF(H1258="คศ.3(2)",VLOOKUP(I1258,[1]แผ่น1!$C$11:$E$12,3,TRUE),IF(H1258="คศ.4(3)",VLOOKUP(I1258,[1]แผ่น1!$C$8:$E$9,3,TRUE),IF(H1258="คศ.5(4)",VLOOKUP(I1258,[1]แผ่น1!$C$5:$E$6,3,TRUE),0))))))))))</f>
        <v>17480</v>
      </c>
      <c r="L1258" s="91">
        <f t="shared" si="105"/>
        <v>0</v>
      </c>
      <c r="M1258" s="92">
        <f t="shared" si="106"/>
        <v>0</v>
      </c>
      <c r="N1258" s="90">
        <f t="shared" si="107"/>
        <v>15800</v>
      </c>
      <c r="O1258" s="93">
        <v>24750</v>
      </c>
      <c r="P1258" s="89">
        <f t="shared" si="108"/>
        <v>15800</v>
      </c>
      <c r="Q1258" s="89">
        <f t="shared" si="109"/>
        <v>0</v>
      </c>
      <c r="R1258" s="315"/>
      <c r="S1258" s="316"/>
      <c r="T1258" s="70">
        <v>10</v>
      </c>
      <c r="U1258" s="318"/>
    </row>
    <row r="1259" spans="1:21">
      <c r="A1259" s="317">
        <v>1249</v>
      </c>
      <c r="B1259" s="68" t="s">
        <v>3832</v>
      </c>
      <c r="C1259" s="65" t="s">
        <v>12</v>
      </c>
      <c r="D1259" s="66" t="s">
        <v>3852</v>
      </c>
      <c r="E1259" s="67" t="s">
        <v>3838</v>
      </c>
      <c r="F1259" s="68" t="s">
        <v>100</v>
      </c>
      <c r="G1259" s="13" t="s">
        <v>3853</v>
      </c>
      <c r="H1259" s="69" t="s">
        <v>34</v>
      </c>
      <c r="I1259" s="51">
        <v>28890</v>
      </c>
      <c r="J1259" s="128">
        <f>IF(H1259="ครูผู้ช่วย",VLOOKUP(I1259,[1]แผ่น1!$C$17:$E$18,3,TRUE),IF(H1259="คศ.1",VLOOKUP(I1259,[1]แผ่น1!$C$14:$E$15,3,TRUE),IF(H1259="คศ.2",VLOOKUP(I1259,[1]แผ่น1!$C$11:$E$12,3,TRUE),IF(H1259="คศ.3",VLOOKUP(I1259,[1]แผ่น1!$C$8:$E$9,3,TRUE),IF(H1259="คศ.4",VLOOKUP(I1259,[1]แผ่น1!$C$5:$E$6,3,TRUE),IF(H1259="คศ.5",VLOOKUP(I1259,[1]แผ่น1!$C$2:$E$3,3,TRUE),IF(H1259="คศ.2(1)",VLOOKUP(I1259,[1]แผ่น1!$C$14:$E$15,3,TRUE),IF(H1259="คศ.3(2)",VLOOKUP(I1259,[1]แผ่น1!$C$11:$E$12,3,TRUE),IF(H1259="คศ.4(3)",VLOOKUP(I1259,[1]แผ่น1!$C$8:$E$9,3,TRUE),IF(H1259="คศ.5(4)",VLOOKUP(I1259,[1]แผ่น1!$C$5:$E$6,3,TRUE),0))))))))))</f>
        <v>30200</v>
      </c>
      <c r="L1259" s="91">
        <f t="shared" si="105"/>
        <v>0</v>
      </c>
      <c r="M1259" s="92">
        <f t="shared" si="106"/>
        <v>0</v>
      </c>
      <c r="N1259" s="90">
        <f t="shared" si="107"/>
        <v>28890</v>
      </c>
      <c r="O1259" s="93">
        <v>58390</v>
      </c>
      <c r="P1259" s="89">
        <f t="shared" si="108"/>
        <v>28890</v>
      </c>
      <c r="Q1259" s="89">
        <f t="shared" si="109"/>
        <v>0</v>
      </c>
      <c r="R1259" s="315"/>
      <c r="S1259" s="316"/>
      <c r="T1259" s="70">
        <v>10</v>
      </c>
      <c r="U1259" s="318"/>
    </row>
    <row r="1260" spans="1:21">
      <c r="A1260" s="317">
        <v>1250</v>
      </c>
      <c r="B1260" s="68" t="s">
        <v>3832</v>
      </c>
      <c r="C1260" s="65" t="s">
        <v>23</v>
      </c>
      <c r="D1260" s="66" t="s">
        <v>3854</v>
      </c>
      <c r="E1260" s="67" t="s">
        <v>3769</v>
      </c>
      <c r="F1260" s="68" t="s">
        <v>100</v>
      </c>
      <c r="G1260" s="13" t="s">
        <v>3855</v>
      </c>
      <c r="H1260" s="69" t="s">
        <v>34</v>
      </c>
      <c r="I1260" s="51">
        <v>33350</v>
      </c>
      <c r="J1260" s="128">
        <f>IF(H1260="ครูผู้ช่วย",VLOOKUP(I1260,[1]แผ่น1!$C$17:$E$18,3,TRUE),IF(H1260="คศ.1",VLOOKUP(I1260,[1]แผ่น1!$C$14:$E$15,3,TRUE),IF(H1260="คศ.2",VLOOKUP(I1260,[1]แผ่น1!$C$11:$E$12,3,TRUE),IF(H1260="คศ.3",VLOOKUP(I1260,[1]แผ่น1!$C$8:$E$9,3,TRUE),IF(H1260="คศ.4",VLOOKUP(I1260,[1]แผ่น1!$C$5:$E$6,3,TRUE),IF(H1260="คศ.5",VLOOKUP(I1260,[1]แผ่น1!$C$2:$E$3,3,TRUE),IF(H1260="คศ.2(1)",VLOOKUP(I1260,[1]แผ่น1!$C$14:$E$15,3,TRUE),IF(H1260="คศ.3(2)",VLOOKUP(I1260,[1]แผ่น1!$C$11:$E$12,3,TRUE),IF(H1260="คศ.4(3)",VLOOKUP(I1260,[1]แผ่น1!$C$8:$E$9,3,TRUE),IF(H1260="คศ.5(4)",VLOOKUP(I1260,[1]แผ่น1!$C$5:$E$6,3,TRUE),0))))))))))</f>
        <v>35270</v>
      </c>
      <c r="L1260" s="91">
        <f t="shared" si="105"/>
        <v>0</v>
      </c>
      <c r="M1260" s="92">
        <f t="shared" si="106"/>
        <v>0</v>
      </c>
      <c r="N1260" s="90">
        <f t="shared" si="107"/>
        <v>33350</v>
      </c>
      <c r="O1260" s="93">
        <v>58390</v>
      </c>
      <c r="P1260" s="89">
        <f t="shared" si="108"/>
        <v>33350</v>
      </c>
      <c r="Q1260" s="89">
        <f t="shared" si="109"/>
        <v>0</v>
      </c>
      <c r="R1260" s="315"/>
      <c r="S1260" s="316"/>
      <c r="T1260" s="70">
        <v>10</v>
      </c>
      <c r="U1260" s="318"/>
    </row>
    <row r="1261" spans="1:21">
      <c r="A1261" s="317">
        <v>1251</v>
      </c>
      <c r="B1261" s="68" t="s">
        <v>3832</v>
      </c>
      <c r="C1261" s="65" t="s">
        <v>12</v>
      </c>
      <c r="D1261" s="66" t="s">
        <v>3856</v>
      </c>
      <c r="E1261" s="67" t="s">
        <v>3857</v>
      </c>
      <c r="F1261" s="68" t="s">
        <v>100</v>
      </c>
      <c r="G1261" s="13" t="s">
        <v>3858</v>
      </c>
      <c r="H1261" s="69" t="s">
        <v>18</v>
      </c>
      <c r="I1261" s="51">
        <v>61450</v>
      </c>
      <c r="J1261" s="128">
        <f>IF(H1261="ครูผู้ช่วย",VLOOKUP(I1261,[1]แผ่น1!$C$17:$E$18,3,TRUE),IF(H1261="คศ.1",VLOOKUP(I1261,[1]แผ่น1!$C$14:$E$15,3,TRUE),IF(H1261="คศ.2",VLOOKUP(I1261,[1]แผ่น1!$C$11:$E$12,3,TRUE),IF(H1261="คศ.3",VLOOKUP(I1261,[1]แผ่น1!$C$8:$E$9,3,TRUE),IF(H1261="คศ.4",VLOOKUP(I1261,[1]แผ่น1!$C$5:$E$6,3,TRUE),IF(H1261="คศ.5",VLOOKUP(I1261,[1]แผ่น1!$C$2:$E$3,3,TRUE),IF(H1261="คศ.2(1)",VLOOKUP(I1261,[1]แผ่น1!$C$14:$E$15,3,TRUE),IF(H1261="คศ.3(2)",VLOOKUP(I1261,[1]แผ่น1!$C$11:$E$12,3,TRUE),IF(H1261="คศ.4(3)",VLOOKUP(I1261,[1]แผ่น1!$C$8:$E$9,3,TRUE),IF(H1261="คศ.5(4)",VLOOKUP(I1261,[1]แผ่น1!$C$5:$E$6,3,TRUE),0))))))))))</f>
        <v>49330</v>
      </c>
      <c r="L1261" s="91">
        <f t="shared" si="105"/>
        <v>0</v>
      </c>
      <c r="M1261" s="92">
        <f t="shared" si="106"/>
        <v>0</v>
      </c>
      <c r="N1261" s="90">
        <f t="shared" si="107"/>
        <v>61450</v>
      </c>
      <c r="O1261" s="93">
        <v>69040</v>
      </c>
      <c r="P1261" s="89">
        <f t="shared" si="108"/>
        <v>61450</v>
      </c>
      <c r="Q1261" s="89">
        <f t="shared" si="109"/>
        <v>0</v>
      </c>
      <c r="R1261" s="315"/>
      <c r="S1261" s="316"/>
      <c r="T1261" s="70">
        <v>10</v>
      </c>
      <c r="U1261" s="318"/>
    </row>
    <row r="1262" spans="1:21">
      <c r="A1262" s="317">
        <v>1252</v>
      </c>
      <c r="B1262" s="68" t="s">
        <v>3832</v>
      </c>
      <c r="C1262" s="65" t="s">
        <v>12</v>
      </c>
      <c r="D1262" s="66" t="s">
        <v>3859</v>
      </c>
      <c r="E1262" s="67" t="s">
        <v>3860</v>
      </c>
      <c r="F1262" s="68" t="s">
        <v>100</v>
      </c>
      <c r="G1262" s="13" t="s">
        <v>3861</v>
      </c>
      <c r="H1262" s="69" t="s">
        <v>18</v>
      </c>
      <c r="I1262" s="51">
        <v>63080</v>
      </c>
      <c r="J1262" s="128">
        <f>IF(H1262="ครูผู้ช่วย",VLOOKUP(I1262,[1]แผ่น1!$C$17:$E$18,3,TRUE),IF(H1262="คศ.1",VLOOKUP(I1262,[1]แผ่น1!$C$14:$E$15,3,TRUE),IF(H1262="คศ.2",VLOOKUP(I1262,[1]แผ่น1!$C$11:$E$12,3,TRUE),IF(H1262="คศ.3",VLOOKUP(I1262,[1]แผ่น1!$C$8:$E$9,3,TRUE),IF(H1262="คศ.4",VLOOKUP(I1262,[1]แผ่น1!$C$5:$E$6,3,TRUE),IF(H1262="คศ.5",VLOOKUP(I1262,[1]แผ่น1!$C$2:$E$3,3,TRUE),IF(H1262="คศ.2(1)",VLOOKUP(I1262,[1]แผ่น1!$C$14:$E$15,3,TRUE),IF(H1262="คศ.3(2)",VLOOKUP(I1262,[1]แผ่น1!$C$11:$E$12,3,TRUE),IF(H1262="คศ.4(3)",VLOOKUP(I1262,[1]แผ่น1!$C$8:$E$9,3,TRUE),IF(H1262="คศ.5(4)",VLOOKUP(I1262,[1]แผ่น1!$C$5:$E$6,3,TRUE),0))))))))))</f>
        <v>49330</v>
      </c>
      <c r="L1262" s="91">
        <f t="shared" si="105"/>
        <v>0</v>
      </c>
      <c r="M1262" s="92">
        <f t="shared" si="106"/>
        <v>0</v>
      </c>
      <c r="N1262" s="90">
        <f t="shared" si="107"/>
        <v>63080</v>
      </c>
      <c r="O1262" s="93">
        <v>69040</v>
      </c>
      <c r="P1262" s="89">
        <f t="shared" si="108"/>
        <v>63080</v>
      </c>
      <c r="Q1262" s="89">
        <f t="shared" si="109"/>
        <v>0</v>
      </c>
      <c r="R1262" s="315"/>
      <c r="S1262" s="316"/>
      <c r="T1262" s="70">
        <v>10</v>
      </c>
      <c r="U1262" s="318"/>
    </row>
    <row r="1263" spans="1:21">
      <c r="A1263" s="317">
        <v>1253</v>
      </c>
      <c r="B1263" s="68" t="s">
        <v>3832</v>
      </c>
      <c r="C1263" s="65" t="s">
        <v>12</v>
      </c>
      <c r="D1263" s="66" t="s">
        <v>1568</v>
      </c>
      <c r="E1263" s="67" t="s">
        <v>3862</v>
      </c>
      <c r="F1263" s="68" t="s">
        <v>100</v>
      </c>
      <c r="G1263" s="13" t="s">
        <v>3863</v>
      </c>
      <c r="H1263" s="69" t="s">
        <v>18</v>
      </c>
      <c r="I1263" s="51">
        <v>48950</v>
      </c>
      <c r="J1263" s="128">
        <f>IF(H1263="ครูผู้ช่วย",VLOOKUP(I1263,[1]แผ่น1!$C$17:$E$18,3,TRUE),IF(H1263="คศ.1",VLOOKUP(I1263,[1]แผ่น1!$C$14:$E$15,3,TRUE),IF(H1263="คศ.2",VLOOKUP(I1263,[1]แผ่น1!$C$11:$E$12,3,TRUE),IF(H1263="คศ.3",VLOOKUP(I1263,[1]แผ่น1!$C$8:$E$9,3,TRUE),IF(H1263="คศ.4",VLOOKUP(I1263,[1]แผ่น1!$C$5:$E$6,3,TRUE),IF(H1263="คศ.5",VLOOKUP(I1263,[1]แผ่น1!$C$2:$E$3,3,TRUE),IF(H1263="คศ.2(1)",VLOOKUP(I1263,[1]แผ่น1!$C$14:$E$15,3,TRUE),IF(H1263="คศ.3(2)",VLOOKUP(I1263,[1]แผ่น1!$C$11:$E$12,3,TRUE),IF(H1263="คศ.4(3)",VLOOKUP(I1263,[1]แผ่น1!$C$8:$E$9,3,TRUE),IF(H1263="คศ.5(4)",VLOOKUP(I1263,[1]แผ่น1!$C$5:$E$6,3,TRUE),0))))))))))</f>
        <v>49330</v>
      </c>
      <c r="L1263" s="91">
        <f t="shared" si="105"/>
        <v>0</v>
      </c>
      <c r="M1263" s="92">
        <f t="shared" si="106"/>
        <v>0</v>
      </c>
      <c r="N1263" s="90">
        <f t="shared" si="107"/>
        <v>48950</v>
      </c>
      <c r="O1263" s="93">
        <v>69040</v>
      </c>
      <c r="P1263" s="89">
        <f t="shared" si="108"/>
        <v>48950</v>
      </c>
      <c r="Q1263" s="89">
        <f t="shared" si="109"/>
        <v>0</v>
      </c>
      <c r="R1263" s="315"/>
      <c r="S1263" s="316"/>
      <c r="T1263" s="70">
        <v>10</v>
      </c>
      <c r="U1263" s="318"/>
    </row>
    <row r="1264" spans="1:21">
      <c r="A1264" s="317">
        <v>1254</v>
      </c>
      <c r="B1264" s="68" t="s">
        <v>3832</v>
      </c>
      <c r="C1264" s="65" t="s">
        <v>12</v>
      </c>
      <c r="D1264" s="66" t="s">
        <v>3000</v>
      </c>
      <c r="E1264" s="67" t="s">
        <v>3864</v>
      </c>
      <c r="F1264" s="68" t="s">
        <v>100</v>
      </c>
      <c r="G1264" s="13" t="s">
        <v>3865</v>
      </c>
      <c r="H1264" s="69" t="s">
        <v>98</v>
      </c>
      <c r="I1264" s="51">
        <v>28310</v>
      </c>
      <c r="J1264" s="128">
        <f>IF(H1264="ครูผู้ช่วย",VLOOKUP(I1264,[1]แผ่น1!$C$17:$E$18,3,TRUE),IF(H1264="คศ.1",VLOOKUP(I1264,[1]แผ่น1!$C$14:$E$15,3,TRUE),IF(H1264="คศ.2",VLOOKUP(I1264,[1]แผ่น1!$C$11:$E$12,3,TRUE),IF(H1264="คศ.3",VLOOKUP(I1264,[1]แผ่น1!$C$8:$E$9,3,TRUE),IF(H1264="คศ.4",VLOOKUP(I1264,[1]แผ่น1!$C$5:$E$6,3,TRUE),IF(H1264="คศ.5",VLOOKUP(I1264,[1]แผ่น1!$C$2:$E$3,3,TRUE),IF(H1264="คศ.2(1)",VLOOKUP(I1264,[1]แผ่น1!$C$14:$E$15,3,TRUE),IF(H1264="คศ.3(2)",VLOOKUP(I1264,[1]แผ่น1!$C$11:$E$12,3,TRUE),IF(H1264="คศ.4(3)",VLOOKUP(I1264,[1]แผ่น1!$C$8:$E$9,3,TRUE),IF(H1264="คศ.5(4)",VLOOKUP(I1264,[1]แผ่น1!$C$5:$E$6,3,TRUE),0))))))))))</f>
        <v>29600</v>
      </c>
      <c r="L1264" s="91">
        <f t="shared" si="105"/>
        <v>0</v>
      </c>
      <c r="M1264" s="92">
        <f t="shared" si="106"/>
        <v>0</v>
      </c>
      <c r="N1264" s="90">
        <f t="shared" si="107"/>
        <v>28310</v>
      </c>
      <c r="O1264" s="93">
        <v>41620</v>
      </c>
      <c r="P1264" s="89">
        <f t="shared" si="108"/>
        <v>28310</v>
      </c>
      <c r="Q1264" s="89">
        <f t="shared" si="109"/>
        <v>0</v>
      </c>
      <c r="R1264" s="315"/>
      <c r="S1264" s="316"/>
      <c r="T1264" s="70">
        <v>10</v>
      </c>
      <c r="U1264" s="318"/>
    </row>
    <row r="1265" spans="1:21">
      <c r="A1265" s="317">
        <v>1255</v>
      </c>
      <c r="B1265" s="68" t="s">
        <v>3866</v>
      </c>
      <c r="C1265" s="65" t="s">
        <v>19</v>
      </c>
      <c r="D1265" s="66" t="s">
        <v>3868</v>
      </c>
      <c r="E1265" s="67" t="s">
        <v>3869</v>
      </c>
      <c r="F1265" s="68" t="s">
        <v>124</v>
      </c>
      <c r="G1265" s="13" t="s">
        <v>3870</v>
      </c>
      <c r="H1265" s="69" t="s">
        <v>124</v>
      </c>
      <c r="I1265" s="51">
        <v>16150</v>
      </c>
      <c r="J1265" s="128">
        <f>IF(H1265="ครูผู้ช่วย",VLOOKUP(I1265,[1]แผ่น1!$C$17:$E$18,3,TRUE),IF(H1265="คศ.1",VLOOKUP(I1265,[1]แผ่น1!$C$14:$E$15,3,TRUE),IF(H1265="คศ.2",VLOOKUP(I1265,[1]แผ่น1!$C$11:$E$12,3,TRUE),IF(H1265="คศ.3",VLOOKUP(I1265,[1]แผ่น1!$C$8:$E$9,3,TRUE),IF(H1265="คศ.4",VLOOKUP(I1265,[1]แผ่น1!$C$5:$E$6,3,TRUE),IF(H1265="คศ.5",VLOOKUP(I1265,[1]แผ่น1!$C$2:$E$3,3,TRUE),IF(H1265="คศ.2(1)",VLOOKUP(I1265,[1]แผ่น1!$C$14:$E$15,3,TRUE),IF(H1265="คศ.3(2)",VLOOKUP(I1265,[1]แผ่น1!$C$11:$E$12,3,TRUE),IF(H1265="คศ.4(3)",VLOOKUP(I1265,[1]แผ่น1!$C$8:$E$9,3,TRUE),IF(H1265="คศ.5(4)",VLOOKUP(I1265,[1]แผ่น1!$C$5:$E$6,3,TRUE),0))))))))))</f>
        <v>17480</v>
      </c>
      <c r="L1265" s="91">
        <f t="shared" si="105"/>
        <v>0</v>
      </c>
      <c r="M1265" s="92">
        <f t="shared" si="106"/>
        <v>0</v>
      </c>
      <c r="N1265" s="90">
        <f t="shared" si="107"/>
        <v>16150</v>
      </c>
      <c r="O1265" s="93">
        <v>24750</v>
      </c>
      <c r="P1265" s="89">
        <f t="shared" si="108"/>
        <v>16150</v>
      </c>
      <c r="Q1265" s="89">
        <f t="shared" si="109"/>
        <v>0</v>
      </c>
      <c r="R1265" s="315"/>
      <c r="S1265" s="316"/>
      <c r="T1265" s="70">
        <v>10</v>
      </c>
      <c r="U1265" s="318"/>
    </row>
    <row r="1266" spans="1:21">
      <c r="A1266" s="317">
        <v>1256</v>
      </c>
      <c r="B1266" s="68" t="s">
        <v>3866</v>
      </c>
      <c r="C1266" s="65" t="s">
        <v>12</v>
      </c>
      <c r="D1266" s="66" t="s">
        <v>3871</v>
      </c>
      <c r="E1266" s="67" t="s">
        <v>3171</v>
      </c>
      <c r="F1266" s="68" t="s">
        <v>100</v>
      </c>
      <c r="G1266" s="13" t="s">
        <v>3872</v>
      </c>
      <c r="H1266" s="69" t="s">
        <v>18</v>
      </c>
      <c r="I1266" s="51">
        <v>62000</v>
      </c>
      <c r="J1266" s="128">
        <f>IF(H1266="ครูผู้ช่วย",VLOOKUP(I1266,[1]แผ่น1!$C$17:$E$18,3,TRUE),IF(H1266="คศ.1",VLOOKUP(I1266,[1]แผ่น1!$C$14:$E$15,3,TRUE),IF(H1266="คศ.2",VLOOKUP(I1266,[1]แผ่น1!$C$11:$E$12,3,TRUE),IF(H1266="คศ.3",VLOOKUP(I1266,[1]แผ่น1!$C$8:$E$9,3,TRUE),IF(H1266="คศ.4",VLOOKUP(I1266,[1]แผ่น1!$C$5:$E$6,3,TRUE),IF(H1266="คศ.5",VLOOKUP(I1266,[1]แผ่น1!$C$2:$E$3,3,TRUE),IF(H1266="คศ.2(1)",VLOOKUP(I1266,[1]แผ่น1!$C$14:$E$15,3,TRUE),IF(H1266="คศ.3(2)",VLOOKUP(I1266,[1]แผ่น1!$C$11:$E$12,3,TRUE),IF(H1266="คศ.4(3)",VLOOKUP(I1266,[1]แผ่น1!$C$8:$E$9,3,TRUE),IF(H1266="คศ.5(4)",VLOOKUP(I1266,[1]แผ่น1!$C$5:$E$6,3,TRUE),0))))))))))</f>
        <v>49330</v>
      </c>
      <c r="L1266" s="91">
        <f t="shared" si="105"/>
        <v>0</v>
      </c>
      <c r="M1266" s="92">
        <f t="shared" si="106"/>
        <v>0</v>
      </c>
      <c r="N1266" s="90">
        <f t="shared" si="107"/>
        <v>62000</v>
      </c>
      <c r="O1266" s="93">
        <v>69040</v>
      </c>
      <c r="P1266" s="89">
        <f t="shared" si="108"/>
        <v>62000</v>
      </c>
      <c r="Q1266" s="89">
        <f t="shared" si="109"/>
        <v>0</v>
      </c>
      <c r="R1266" s="315"/>
      <c r="S1266" s="316"/>
      <c r="T1266" s="70">
        <v>10</v>
      </c>
      <c r="U1266" s="318"/>
    </row>
    <row r="1267" spans="1:21">
      <c r="A1267" s="317">
        <v>1257</v>
      </c>
      <c r="B1267" s="68" t="s">
        <v>3875</v>
      </c>
      <c r="C1267" s="65" t="s">
        <v>19</v>
      </c>
      <c r="D1267" s="66" t="s">
        <v>604</v>
      </c>
      <c r="E1267" s="67" t="s">
        <v>3877</v>
      </c>
      <c r="F1267" s="68" t="s">
        <v>124</v>
      </c>
      <c r="G1267" s="23">
        <v>2998</v>
      </c>
      <c r="H1267" s="69" t="s">
        <v>124</v>
      </c>
      <c r="I1267" s="51">
        <v>16150</v>
      </c>
      <c r="J1267" s="128">
        <f>IF(H1267="ครูผู้ช่วย",VLOOKUP(I1267,[1]แผ่น1!$C$17:$E$18,3,TRUE),IF(H1267="คศ.1",VLOOKUP(I1267,[1]แผ่น1!$C$14:$E$15,3,TRUE),IF(H1267="คศ.2",VLOOKUP(I1267,[1]แผ่น1!$C$11:$E$12,3,TRUE),IF(H1267="คศ.3",VLOOKUP(I1267,[1]แผ่น1!$C$8:$E$9,3,TRUE),IF(H1267="คศ.4",VLOOKUP(I1267,[1]แผ่น1!$C$5:$E$6,3,TRUE),IF(H1267="คศ.5",VLOOKUP(I1267,[1]แผ่น1!$C$2:$E$3,3,TRUE),IF(H1267="คศ.2(1)",VLOOKUP(I1267,[1]แผ่น1!$C$14:$E$15,3,TRUE),IF(H1267="คศ.3(2)",VLOOKUP(I1267,[1]แผ่น1!$C$11:$E$12,3,TRUE),IF(H1267="คศ.4(3)",VLOOKUP(I1267,[1]แผ่น1!$C$8:$E$9,3,TRUE),IF(H1267="คศ.5(4)",VLOOKUP(I1267,[1]แผ่น1!$C$5:$E$6,3,TRUE),0))))))))))</f>
        <v>17480</v>
      </c>
      <c r="L1267" s="91">
        <f t="shared" si="105"/>
        <v>0</v>
      </c>
      <c r="M1267" s="92">
        <f t="shared" si="106"/>
        <v>0</v>
      </c>
      <c r="N1267" s="90">
        <f t="shared" si="107"/>
        <v>16150</v>
      </c>
      <c r="O1267" s="93">
        <v>24750</v>
      </c>
      <c r="P1267" s="89">
        <f t="shared" si="108"/>
        <v>16150</v>
      </c>
      <c r="Q1267" s="89">
        <f t="shared" si="109"/>
        <v>0</v>
      </c>
      <c r="R1267" s="315"/>
      <c r="S1267" s="316"/>
      <c r="T1267" s="70">
        <v>10</v>
      </c>
      <c r="U1267" s="318"/>
    </row>
    <row r="1268" spans="1:21">
      <c r="A1268" s="317">
        <v>1258</v>
      </c>
      <c r="B1268" s="68" t="s">
        <v>3875</v>
      </c>
      <c r="C1268" s="65" t="s">
        <v>12</v>
      </c>
      <c r="D1268" s="66" t="s">
        <v>3878</v>
      </c>
      <c r="E1268" s="67" t="s">
        <v>3879</v>
      </c>
      <c r="F1268" s="68" t="s">
        <v>100</v>
      </c>
      <c r="G1268" s="13" t="s">
        <v>3880</v>
      </c>
      <c r="H1268" s="69" t="s">
        <v>18</v>
      </c>
      <c r="I1268" s="51">
        <v>48450</v>
      </c>
      <c r="J1268" s="128">
        <f>IF(H1268="ครูผู้ช่วย",VLOOKUP(I1268,[1]แผ่น1!$C$17:$E$18,3,TRUE),IF(H1268="คศ.1",VLOOKUP(I1268,[1]แผ่น1!$C$14:$E$15,3,TRUE),IF(H1268="คศ.2",VLOOKUP(I1268,[1]แผ่น1!$C$11:$E$12,3,TRUE),IF(H1268="คศ.3",VLOOKUP(I1268,[1]แผ่น1!$C$8:$E$9,3,TRUE),IF(H1268="คศ.4",VLOOKUP(I1268,[1]แผ่น1!$C$5:$E$6,3,TRUE),IF(H1268="คศ.5",VLOOKUP(I1268,[1]แผ่น1!$C$2:$E$3,3,TRUE),IF(H1268="คศ.2(1)",VLOOKUP(I1268,[1]แผ่น1!$C$14:$E$15,3,TRUE),IF(H1268="คศ.3(2)",VLOOKUP(I1268,[1]แผ่น1!$C$11:$E$12,3,TRUE),IF(H1268="คศ.4(3)",VLOOKUP(I1268,[1]แผ่น1!$C$8:$E$9,3,TRUE),IF(H1268="คศ.5(4)",VLOOKUP(I1268,[1]แผ่น1!$C$5:$E$6,3,TRUE),0))))))))))</f>
        <v>49330</v>
      </c>
      <c r="L1268" s="91">
        <f t="shared" si="105"/>
        <v>0</v>
      </c>
      <c r="M1268" s="92">
        <f t="shared" si="106"/>
        <v>0</v>
      </c>
      <c r="N1268" s="90">
        <f t="shared" si="107"/>
        <v>48450</v>
      </c>
      <c r="O1268" s="93">
        <v>69040</v>
      </c>
      <c r="P1268" s="89">
        <f t="shared" si="108"/>
        <v>48450</v>
      </c>
      <c r="Q1268" s="89">
        <f t="shared" si="109"/>
        <v>0</v>
      </c>
      <c r="R1268" s="315"/>
      <c r="S1268" s="316"/>
      <c r="T1268" s="70">
        <v>10</v>
      </c>
      <c r="U1268" s="318"/>
    </row>
    <row r="1269" spans="1:21">
      <c r="A1269" s="317">
        <v>1259</v>
      </c>
      <c r="B1269" s="68" t="s">
        <v>3875</v>
      </c>
      <c r="C1269" s="65" t="s">
        <v>19</v>
      </c>
      <c r="D1269" s="66" t="s">
        <v>3881</v>
      </c>
      <c r="E1269" s="67" t="s">
        <v>938</v>
      </c>
      <c r="F1269" s="68" t="s">
        <v>124</v>
      </c>
      <c r="G1269" s="13" t="s">
        <v>3882</v>
      </c>
      <c r="H1269" s="69" t="s">
        <v>124</v>
      </c>
      <c r="I1269" s="51">
        <v>16680</v>
      </c>
      <c r="J1269" s="128">
        <f>IF(H1269="ครูผู้ช่วย",VLOOKUP(I1269,[1]แผ่น1!$C$17:$E$18,3,TRUE),IF(H1269="คศ.1",VLOOKUP(I1269,[1]แผ่น1!$C$14:$E$15,3,TRUE),IF(H1269="คศ.2",VLOOKUP(I1269,[1]แผ่น1!$C$11:$E$12,3,TRUE),IF(H1269="คศ.3",VLOOKUP(I1269,[1]แผ่น1!$C$8:$E$9,3,TRUE),IF(H1269="คศ.4",VLOOKUP(I1269,[1]แผ่น1!$C$5:$E$6,3,TRUE),IF(H1269="คศ.5",VLOOKUP(I1269,[1]แผ่น1!$C$2:$E$3,3,TRUE),IF(H1269="คศ.2(1)",VLOOKUP(I1269,[1]แผ่น1!$C$14:$E$15,3,TRUE),IF(H1269="คศ.3(2)",VLOOKUP(I1269,[1]แผ่น1!$C$11:$E$12,3,TRUE),IF(H1269="คศ.4(3)",VLOOKUP(I1269,[1]แผ่น1!$C$8:$E$9,3,TRUE),IF(H1269="คศ.5(4)",VLOOKUP(I1269,[1]แผ่น1!$C$5:$E$6,3,TRUE),0))))))))))</f>
        <v>17480</v>
      </c>
      <c r="L1269" s="91">
        <f t="shared" si="105"/>
        <v>0</v>
      </c>
      <c r="M1269" s="92">
        <f t="shared" si="106"/>
        <v>0</v>
      </c>
      <c r="N1269" s="90">
        <f t="shared" si="107"/>
        <v>16680</v>
      </c>
      <c r="O1269" s="93">
        <v>24750</v>
      </c>
      <c r="P1269" s="89">
        <f t="shared" si="108"/>
        <v>16680</v>
      </c>
      <c r="Q1269" s="89">
        <f t="shared" si="109"/>
        <v>0</v>
      </c>
      <c r="R1269" s="315"/>
      <c r="S1269" s="316"/>
      <c r="T1269" s="70">
        <v>10</v>
      </c>
      <c r="U1269" s="318"/>
    </row>
    <row r="1270" spans="1:21">
      <c r="A1270" s="317">
        <v>1260</v>
      </c>
      <c r="B1270" s="68" t="s">
        <v>3885</v>
      </c>
      <c r="C1270" s="65" t="s">
        <v>19</v>
      </c>
      <c r="D1270" s="66" t="s">
        <v>289</v>
      </c>
      <c r="E1270" s="67" t="s">
        <v>3887</v>
      </c>
      <c r="F1270" s="68" t="s">
        <v>100</v>
      </c>
      <c r="G1270" s="13" t="s">
        <v>3888</v>
      </c>
      <c r="H1270" s="69" t="s">
        <v>98</v>
      </c>
      <c r="I1270" s="51">
        <v>22110</v>
      </c>
      <c r="J1270" s="128">
        <f>IF(H1270="ครูผู้ช่วย",VLOOKUP(I1270,[1]แผ่น1!$C$17:$E$18,3,TRUE),IF(H1270="คศ.1",VLOOKUP(I1270,[1]แผ่น1!$C$14:$E$15,3,TRUE),IF(H1270="คศ.2",VLOOKUP(I1270,[1]แผ่น1!$C$11:$E$12,3,TRUE),IF(H1270="คศ.3",VLOOKUP(I1270,[1]แผ่น1!$C$8:$E$9,3,TRUE),IF(H1270="คศ.4",VLOOKUP(I1270,[1]แผ่น1!$C$5:$E$6,3,TRUE),IF(H1270="คศ.5",VLOOKUP(I1270,[1]แผ่น1!$C$2:$E$3,3,TRUE),IF(H1270="คศ.2(1)",VLOOKUP(I1270,[1]แผ่น1!$C$14:$E$15,3,TRUE),IF(H1270="คศ.3(2)",VLOOKUP(I1270,[1]แผ่น1!$C$11:$E$12,3,TRUE),IF(H1270="คศ.4(3)",VLOOKUP(I1270,[1]แผ่น1!$C$8:$E$9,3,TRUE),IF(H1270="คศ.5(4)",VLOOKUP(I1270,[1]แผ่น1!$C$5:$E$6,3,TRUE),0))))))))))</f>
        <v>22780</v>
      </c>
      <c r="L1270" s="91">
        <f t="shared" si="105"/>
        <v>0</v>
      </c>
      <c r="M1270" s="92">
        <f t="shared" si="106"/>
        <v>0</v>
      </c>
      <c r="N1270" s="90">
        <f t="shared" si="107"/>
        <v>22110</v>
      </c>
      <c r="O1270" s="93">
        <v>41620</v>
      </c>
      <c r="P1270" s="89">
        <f t="shared" si="108"/>
        <v>22110</v>
      </c>
      <c r="Q1270" s="89">
        <f t="shared" si="109"/>
        <v>0</v>
      </c>
      <c r="R1270" s="315"/>
      <c r="S1270" s="316"/>
      <c r="T1270" s="70">
        <v>10</v>
      </c>
      <c r="U1270" s="318"/>
    </row>
    <row r="1271" spans="1:21">
      <c r="A1271" s="317">
        <v>1261</v>
      </c>
      <c r="B1271" s="68" t="s">
        <v>3885</v>
      </c>
      <c r="C1271" s="65" t="s">
        <v>23</v>
      </c>
      <c r="D1271" s="66" t="s">
        <v>3889</v>
      </c>
      <c r="E1271" s="67" t="s">
        <v>2059</v>
      </c>
      <c r="F1271" s="68" t="s">
        <v>124</v>
      </c>
      <c r="G1271" s="13" t="s">
        <v>3890</v>
      </c>
      <c r="H1271" s="69" t="s">
        <v>124</v>
      </c>
      <c r="I1271" s="51">
        <v>15800</v>
      </c>
      <c r="J1271" s="128">
        <f>IF(H1271="ครูผู้ช่วย",VLOOKUP(I1271,[1]แผ่น1!$C$17:$E$18,3,TRUE),IF(H1271="คศ.1",VLOOKUP(I1271,[1]แผ่น1!$C$14:$E$15,3,TRUE),IF(H1271="คศ.2",VLOOKUP(I1271,[1]แผ่น1!$C$11:$E$12,3,TRUE),IF(H1271="คศ.3",VLOOKUP(I1271,[1]แผ่น1!$C$8:$E$9,3,TRUE),IF(H1271="คศ.4",VLOOKUP(I1271,[1]แผ่น1!$C$5:$E$6,3,TRUE),IF(H1271="คศ.5",VLOOKUP(I1271,[1]แผ่น1!$C$2:$E$3,3,TRUE),IF(H1271="คศ.2(1)",VLOOKUP(I1271,[1]แผ่น1!$C$14:$E$15,3,TRUE),IF(H1271="คศ.3(2)",VLOOKUP(I1271,[1]แผ่น1!$C$11:$E$12,3,TRUE),IF(H1271="คศ.4(3)",VLOOKUP(I1271,[1]แผ่น1!$C$8:$E$9,3,TRUE),IF(H1271="คศ.5(4)",VLOOKUP(I1271,[1]แผ่น1!$C$5:$E$6,3,TRUE),0))))))))))</f>
        <v>17480</v>
      </c>
      <c r="L1271" s="91">
        <f t="shared" si="105"/>
        <v>0</v>
      </c>
      <c r="M1271" s="92">
        <f t="shared" si="106"/>
        <v>0</v>
      </c>
      <c r="N1271" s="90">
        <f t="shared" si="107"/>
        <v>15800</v>
      </c>
      <c r="O1271" s="93">
        <v>24750</v>
      </c>
      <c r="P1271" s="89">
        <f t="shared" si="108"/>
        <v>15800</v>
      </c>
      <c r="Q1271" s="89">
        <f t="shared" si="109"/>
        <v>0</v>
      </c>
      <c r="R1271" s="315"/>
      <c r="S1271" s="316"/>
      <c r="T1271" s="70">
        <v>10</v>
      </c>
      <c r="U1271" s="318"/>
    </row>
    <row r="1272" spans="1:21">
      <c r="A1272" s="317">
        <v>1262</v>
      </c>
      <c r="B1272" s="68" t="s">
        <v>3885</v>
      </c>
      <c r="C1272" s="65" t="s">
        <v>12</v>
      </c>
      <c r="D1272" s="66" t="s">
        <v>3891</v>
      </c>
      <c r="E1272" s="67" t="s">
        <v>3892</v>
      </c>
      <c r="F1272" s="68" t="s">
        <v>100</v>
      </c>
      <c r="G1272" s="13" t="s">
        <v>3893</v>
      </c>
      <c r="H1272" s="69" t="s">
        <v>18</v>
      </c>
      <c r="I1272" s="51">
        <v>59650</v>
      </c>
      <c r="J1272" s="128">
        <f>IF(H1272="ครูผู้ช่วย",VLOOKUP(I1272,[1]แผ่น1!$C$17:$E$18,3,TRUE),IF(H1272="คศ.1",VLOOKUP(I1272,[1]แผ่น1!$C$14:$E$15,3,TRUE),IF(H1272="คศ.2",VLOOKUP(I1272,[1]แผ่น1!$C$11:$E$12,3,TRUE),IF(H1272="คศ.3",VLOOKUP(I1272,[1]แผ่น1!$C$8:$E$9,3,TRUE),IF(H1272="คศ.4",VLOOKUP(I1272,[1]แผ่น1!$C$5:$E$6,3,TRUE),IF(H1272="คศ.5",VLOOKUP(I1272,[1]แผ่น1!$C$2:$E$3,3,TRUE),IF(H1272="คศ.2(1)",VLOOKUP(I1272,[1]แผ่น1!$C$14:$E$15,3,TRUE),IF(H1272="คศ.3(2)",VLOOKUP(I1272,[1]แผ่น1!$C$11:$E$12,3,TRUE),IF(H1272="คศ.4(3)",VLOOKUP(I1272,[1]แผ่น1!$C$8:$E$9,3,TRUE),IF(H1272="คศ.5(4)",VLOOKUP(I1272,[1]แผ่น1!$C$5:$E$6,3,TRUE),0))))))))))</f>
        <v>49330</v>
      </c>
      <c r="L1272" s="91">
        <f t="shared" si="105"/>
        <v>0</v>
      </c>
      <c r="M1272" s="92">
        <f t="shared" si="106"/>
        <v>0</v>
      </c>
      <c r="N1272" s="90">
        <f t="shared" si="107"/>
        <v>59650</v>
      </c>
      <c r="O1272" s="93">
        <v>69040</v>
      </c>
      <c r="P1272" s="89">
        <f t="shared" si="108"/>
        <v>59650</v>
      </c>
      <c r="Q1272" s="89">
        <f t="shared" si="109"/>
        <v>0</v>
      </c>
      <c r="R1272" s="315"/>
      <c r="S1272" s="316"/>
      <c r="T1272" s="70">
        <v>10</v>
      </c>
      <c r="U1272" s="318"/>
    </row>
    <row r="1273" spans="1:21">
      <c r="A1273" s="317">
        <v>1263</v>
      </c>
      <c r="B1273" s="68" t="s">
        <v>3885</v>
      </c>
      <c r="C1273" s="65" t="s">
        <v>23</v>
      </c>
      <c r="D1273" s="66" t="s">
        <v>3894</v>
      </c>
      <c r="E1273" s="67" t="s">
        <v>3892</v>
      </c>
      <c r="F1273" s="68" t="s">
        <v>100</v>
      </c>
      <c r="G1273" s="13" t="s">
        <v>3895</v>
      </c>
      <c r="H1273" s="69" t="s">
        <v>18</v>
      </c>
      <c r="I1273" s="51">
        <v>59610</v>
      </c>
      <c r="J1273" s="128">
        <f>IF(H1273="ครูผู้ช่วย",VLOOKUP(I1273,[1]แผ่น1!$C$17:$E$18,3,TRUE),IF(H1273="คศ.1",VLOOKUP(I1273,[1]แผ่น1!$C$14:$E$15,3,TRUE),IF(H1273="คศ.2",VLOOKUP(I1273,[1]แผ่น1!$C$11:$E$12,3,TRUE),IF(H1273="คศ.3",VLOOKUP(I1273,[1]แผ่น1!$C$8:$E$9,3,TRUE),IF(H1273="คศ.4",VLOOKUP(I1273,[1]แผ่น1!$C$5:$E$6,3,TRUE),IF(H1273="คศ.5",VLOOKUP(I1273,[1]แผ่น1!$C$2:$E$3,3,TRUE),IF(H1273="คศ.2(1)",VLOOKUP(I1273,[1]แผ่น1!$C$14:$E$15,3,TRUE),IF(H1273="คศ.3(2)",VLOOKUP(I1273,[1]แผ่น1!$C$11:$E$12,3,TRUE),IF(H1273="คศ.4(3)",VLOOKUP(I1273,[1]แผ่น1!$C$8:$E$9,3,TRUE),IF(H1273="คศ.5(4)",VLOOKUP(I1273,[1]แผ่น1!$C$5:$E$6,3,TRUE),0))))))))))</f>
        <v>49330</v>
      </c>
      <c r="L1273" s="91">
        <f t="shared" si="105"/>
        <v>0</v>
      </c>
      <c r="M1273" s="92">
        <f t="shared" si="106"/>
        <v>0</v>
      </c>
      <c r="N1273" s="90">
        <f t="shared" si="107"/>
        <v>59610</v>
      </c>
      <c r="O1273" s="93">
        <v>69040</v>
      </c>
      <c r="P1273" s="89">
        <f t="shared" si="108"/>
        <v>59610</v>
      </c>
      <c r="Q1273" s="89">
        <f t="shared" si="109"/>
        <v>0</v>
      </c>
      <c r="R1273" s="315"/>
      <c r="S1273" s="316"/>
      <c r="T1273" s="70">
        <v>10</v>
      </c>
      <c r="U1273" s="318"/>
    </row>
    <row r="1274" spans="1:21">
      <c r="A1274" s="317">
        <v>1264</v>
      </c>
      <c r="B1274" s="68" t="s">
        <v>3898</v>
      </c>
      <c r="C1274" s="65" t="s">
        <v>12</v>
      </c>
      <c r="D1274" s="66" t="s">
        <v>3896</v>
      </c>
      <c r="E1274" s="67" t="s">
        <v>3897</v>
      </c>
      <c r="F1274" s="68" t="s">
        <v>100</v>
      </c>
      <c r="G1274" s="13" t="s">
        <v>3899</v>
      </c>
      <c r="H1274" s="69" t="s">
        <v>18</v>
      </c>
      <c r="I1274" s="51">
        <v>58410</v>
      </c>
      <c r="J1274" s="128">
        <f>IF(H1274="ครูผู้ช่วย",VLOOKUP(I1274,[1]แผ่น1!$C$17:$E$18,3,TRUE),IF(H1274="คศ.1",VLOOKUP(I1274,[1]แผ่น1!$C$14:$E$15,3,TRUE),IF(H1274="คศ.2",VLOOKUP(I1274,[1]แผ่น1!$C$11:$E$12,3,TRUE),IF(H1274="คศ.3",VLOOKUP(I1274,[1]แผ่น1!$C$8:$E$9,3,TRUE),IF(H1274="คศ.4",VLOOKUP(I1274,[1]แผ่น1!$C$5:$E$6,3,TRUE),IF(H1274="คศ.5",VLOOKUP(I1274,[1]แผ่น1!$C$2:$E$3,3,TRUE),IF(H1274="คศ.2(1)",VLOOKUP(I1274,[1]แผ่น1!$C$14:$E$15,3,TRUE),IF(H1274="คศ.3(2)",VLOOKUP(I1274,[1]แผ่น1!$C$11:$E$12,3,TRUE),IF(H1274="คศ.4(3)",VLOOKUP(I1274,[1]แผ่น1!$C$8:$E$9,3,TRUE),IF(H1274="คศ.5(4)",VLOOKUP(I1274,[1]แผ่น1!$C$5:$E$6,3,TRUE),0))))))))))</f>
        <v>49330</v>
      </c>
      <c r="L1274" s="91">
        <f t="shared" si="105"/>
        <v>0</v>
      </c>
      <c r="M1274" s="92">
        <f t="shared" si="106"/>
        <v>0</v>
      </c>
      <c r="N1274" s="90">
        <f t="shared" si="107"/>
        <v>58410</v>
      </c>
      <c r="O1274" s="93">
        <v>69040</v>
      </c>
      <c r="P1274" s="89">
        <f t="shared" si="108"/>
        <v>58410</v>
      </c>
      <c r="Q1274" s="89">
        <f t="shared" si="109"/>
        <v>0</v>
      </c>
      <c r="R1274" s="315"/>
      <c r="S1274" s="316"/>
      <c r="T1274" s="70">
        <v>10</v>
      </c>
      <c r="U1274" s="318"/>
    </row>
    <row r="1275" spans="1:21">
      <c r="A1275" s="317">
        <v>1265</v>
      </c>
      <c r="B1275" s="68" t="s">
        <v>3898</v>
      </c>
      <c r="C1275" s="65" t="s">
        <v>23</v>
      </c>
      <c r="D1275" s="66" t="s">
        <v>3900</v>
      </c>
      <c r="E1275" s="67" t="s">
        <v>3901</v>
      </c>
      <c r="F1275" s="68" t="s">
        <v>100</v>
      </c>
      <c r="G1275" s="13" t="s">
        <v>3902</v>
      </c>
      <c r="H1275" s="69" t="s">
        <v>98</v>
      </c>
      <c r="I1275" s="51">
        <v>17210</v>
      </c>
      <c r="J1275" s="128">
        <f>IF(H1275="ครูผู้ช่วย",VLOOKUP(I1275,[1]แผ่น1!$C$17:$E$18,3,TRUE),IF(H1275="คศ.1",VLOOKUP(I1275,[1]แผ่น1!$C$14:$E$15,3,TRUE),IF(H1275="คศ.2",VLOOKUP(I1275,[1]แผ่น1!$C$11:$E$12,3,TRUE),IF(H1275="คศ.3",VLOOKUP(I1275,[1]แผ่น1!$C$8:$E$9,3,TRUE),IF(H1275="คศ.4",VLOOKUP(I1275,[1]แผ่น1!$C$5:$E$6,3,TRUE),IF(H1275="คศ.5",VLOOKUP(I1275,[1]แผ่น1!$C$2:$E$3,3,TRUE),IF(H1275="คศ.2(1)",VLOOKUP(I1275,[1]แผ่น1!$C$14:$E$15,3,TRUE),IF(H1275="คศ.3(2)",VLOOKUP(I1275,[1]แผ่น1!$C$11:$E$12,3,TRUE),IF(H1275="คศ.4(3)",VLOOKUP(I1275,[1]แผ่น1!$C$8:$E$9,3,TRUE),IF(H1275="คศ.5(4)",VLOOKUP(I1275,[1]แผ่น1!$C$5:$E$6,3,TRUE),0))))))))))</f>
        <v>22780</v>
      </c>
      <c r="L1275" s="91">
        <f t="shared" si="105"/>
        <v>0</v>
      </c>
      <c r="M1275" s="92">
        <f t="shared" si="106"/>
        <v>0</v>
      </c>
      <c r="N1275" s="90">
        <f t="shared" si="107"/>
        <v>17210</v>
      </c>
      <c r="O1275" s="93">
        <v>41620</v>
      </c>
      <c r="P1275" s="89">
        <f t="shared" si="108"/>
        <v>17210</v>
      </c>
      <c r="Q1275" s="89">
        <f t="shared" si="109"/>
        <v>0</v>
      </c>
      <c r="R1275" s="315"/>
      <c r="S1275" s="316"/>
      <c r="T1275" s="70">
        <v>10</v>
      </c>
      <c r="U1275" s="318"/>
    </row>
    <row r="1276" spans="1:21">
      <c r="A1276" s="317">
        <v>1266</v>
      </c>
      <c r="B1276" s="68" t="s">
        <v>3904</v>
      </c>
      <c r="C1276" s="65" t="s">
        <v>23</v>
      </c>
      <c r="D1276" s="66" t="s">
        <v>3903</v>
      </c>
      <c r="E1276" s="67" t="s">
        <v>3897</v>
      </c>
      <c r="F1276" s="68" t="s">
        <v>100</v>
      </c>
      <c r="G1276" s="13" t="s">
        <v>3905</v>
      </c>
      <c r="H1276" s="69" t="s">
        <v>18</v>
      </c>
      <c r="I1276" s="51">
        <v>47230</v>
      </c>
      <c r="J1276" s="128">
        <f>IF(H1276="ครูผู้ช่วย",VLOOKUP(I1276,[1]แผ่น1!$C$17:$E$18,3,TRUE),IF(H1276="คศ.1",VLOOKUP(I1276,[1]แผ่น1!$C$14:$E$15,3,TRUE),IF(H1276="คศ.2",VLOOKUP(I1276,[1]แผ่น1!$C$11:$E$12,3,TRUE),IF(H1276="คศ.3",VLOOKUP(I1276,[1]แผ่น1!$C$8:$E$9,3,TRUE),IF(H1276="คศ.4",VLOOKUP(I1276,[1]แผ่น1!$C$5:$E$6,3,TRUE),IF(H1276="คศ.5",VLOOKUP(I1276,[1]แผ่น1!$C$2:$E$3,3,TRUE),IF(H1276="คศ.2(1)",VLOOKUP(I1276,[1]แผ่น1!$C$14:$E$15,3,TRUE),IF(H1276="คศ.3(2)",VLOOKUP(I1276,[1]แผ่น1!$C$11:$E$12,3,TRUE),IF(H1276="คศ.4(3)",VLOOKUP(I1276,[1]แผ่น1!$C$8:$E$9,3,TRUE),IF(H1276="คศ.5(4)",VLOOKUP(I1276,[1]แผ่น1!$C$5:$E$6,3,TRUE),0))))))))))</f>
        <v>49330</v>
      </c>
      <c r="L1276" s="91">
        <f t="shared" si="105"/>
        <v>0</v>
      </c>
      <c r="M1276" s="92">
        <f t="shared" si="106"/>
        <v>0</v>
      </c>
      <c r="N1276" s="90">
        <f t="shared" si="107"/>
        <v>47230</v>
      </c>
      <c r="O1276" s="93">
        <v>69040</v>
      </c>
      <c r="P1276" s="89">
        <f t="shared" si="108"/>
        <v>47230</v>
      </c>
      <c r="Q1276" s="89">
        <f t="shared" si="109"/>
        <v>0</v>
      </c>
      <c r="R1276" s="315"/>
      <c r="S1276" s="316"/>
      <c r="T1276" s="70">
        <v>10</v>
      </c>
      <c r="U1276" s="318"/>
    </row>
    <row r="1277" spans="1:21">
      <c r="A1277" s="317">
        <v>1267</v>
      </c>
      <c r="B1277" s="68" t="s">
        <v>3906</v>
      </c>
      <c r="C1277" s="65" t="s">
        <v>23</v>
      </c>
      <c r="D1277" s="66" t="s">
        <v>3908</v>
      </c>
      <c r="E1277" s="67" t="s">
        <v>3909</v>
      </c>
      <c r="F1277" s="68" t="s">
        <v>100</v>
      </c>
      <c r="G1277" s="13" t="s">
        <v>3910</v>
      </c>
      <c r="H1277" s="69" t="s">
        <v>18</v>
      </c>
      <c r="I1277" s="51">
        <v>57110</v>
      </c>
      <c r="J1277" s="128">
        <f>IF(H1277="ครูผู้ช่วย",VLOOKUP(I1277,[1]แผ่น1!$C$17:$E$18,3,TRUE),IF(H1277="คศ.1",VLOOKUP(I1277,[1]แผ่น1!$C$14:$E$15,3,TRUE),IF(H1277="คศ.2",VLOOKUP(I1277,[1]แผ่น1!$C$11:$E$12,3,TRUE),IF(H1277="คศ.3",VLOOKUP(I1277,[1]แผ่น1!$C$8:$E$9,3,TRUE),IF(H1277="คศ.4",VLOOKUP(I1277,[1]แผ่น1!$C$5:$E$6,3,TRUE),IF(H1277="คศ.5",VLOOKUP(I1277,[1]แผ่น1!$C$2:$E$3,3,TRUE),IF(H1277="คศ.2(1)",VLOOKUP(I1277,[1]แผ่น1!$C$14:$E$15,3,TRUE),IF(H1277="คศ.3(2)",VLOOKUP(I1277,[1]แผ่น1!$C$11:$E$12,3,TRUE),IF(H1277="คศ.4(3)",VLOOKUP(I1277,[1]แผ่น1!$C$8:$E$9,3,TRUE),IF(H1277="คศ.5(4)",VLOOKUP(I1277,[1]แผ่น1!$C$5:$E$6,3,TRUE),0))))))))))</f>
        <v>49330</v>
      </c>
      <c r="L1277" s="91">
        <f t="shared" si="105"/>
        <v>0</v>
      </c>
      <c r="M1277" s="92">
        <f t="shared" si="106"/>
        <v>0</v>
      </c>
      <c r="N1277" s="90">
        <f t="shared" si="107"/>
        <v>57110</v>
      </c>
      <c r="O1277" s="93">
        <v>69040</v>
      </c>
      <c r="P1277" s="89">
        <f t="shared" si="108"/>
        <v>57110</v>
      </c>
      <c r="Q1277" s="89">
        <f t="shared" si="109"/>
        <v>0</v>
      </c>
      <c r="R1277" s="315"/>
      <c r="S1277" s="316"/>
      <c r="T1277" s="70">
        <v>10</v>
      </c>
      <c r="U1277" s="318"/>
    </row>
    <row r="1278" spans="1:21">
      <c r="A1278" s="317">
        <v>1268</v>
      </c>
      <c r="B1278" s="68" t="s">
        <v>3906</v>
      </c>
      <c r="C1278" s="65" t="s">
        <v>19</v>
      </c>
      <c r="D1278" s="66" t="s">
        <v>185</v>
      </c>
      <c r="E1278" s="67" t="s">
        <v>3911</v>
      </c>
      <c r="F1278" s="68" t="s">
        <v>100</v>
      </c>
      <c r="G1278" s="13" t="s">
        <v>3912</v>
      </c>
      <c r="H1278" s="69" t="s">
        <v>98</v>
      </c>
      <c r="I1278" s="51">
        <v>20870</v>
      </c>
      <c r="J1278" s="128">
        <f>IF(H1278="ครูผู้ช่วย",VLOOKUP(I1278,[1]แผ่น1!$C$17:$E$18,3,TRUE),IF(H1278="คศ.1",VLOOKUP(I1278,[1]แผ่น1!$C$14:$E$15,3,TRUE),IF(H1278="คศ.2",VLOOKUP(I1278,[1]แผ่น1!$C$11:$E$12,3,TRUE),IF(H1278="คศ.3",VLOOKUP(I1278,[1]แผ่น1!$C$8:$E$9,3,TRUE),IF(H1278="คศ.4",VLOOKUP(I1278,[1]แผ่น1!$C$5:$E$6,3,TRUE),IF(H1278="คศ.5",VLOOKUP(I1278,[1]แผ่น1!$C$2:$E$3,3,TRUE),IF(H1278="คศ.2(1)",VLOOKUP(I1278,[1]แผ่น1!$C$14:$E$15,3,TRUE),IF(H1278="คศ.3(2)",VLOOKUP(I1278,[1]แผ่น1!$C$11:$E$12,3,TRUE),IF(H1278="คศ.4(3)",VLOOKUP(I1278,[1]แผ่น1!$C$8:$E$9,3,TRUE),IF(H1278="คศ.5(4)",VLOOKUP(I1278,[1]แผ่น1!$C$5:$E$6,3,TRUE),0))))))))))</f>
        <v>22780</v>
      </c>
      <c r="L1278" s="91">
        <f t="shared" si="105"/>
        <v>0</v>
      </c>
      <c r="M1278" s="92">
        <f t="shared" si="106"/>
        <v>0</v>
      </c>
      <c r="N1278" s="90">
        <f t="shared" si="107"/>
        <v>20870</v>
      </c>
      <c r="O1278" s="93">
        <v>41620</v>
      </c>
      <c r="P1278" s="89">
        <f t="shared" si="108"/>
        <v>20870</v>
      </c>
      <c r="Q1278" s="89">
        <f t="shared" si="109"/>
        <v>0</v>
      </c>
      <c r="R1278" s="315"/>
      <c r="S1278" s="316"/>
      <c r="T1278" s="70">
        <v>10</v>
      </c>
      <c r="U1278" s="318"/>
    </row>
    <row r="1279" spans="1:21">
      <c r="A1279" s="317">
        <v>1269</v>
      </c>
      <c r="B1279" s="68" t="s">
        <v>3906</v>
      </c>
      <c r="C1279" s="65" t="s">
        <v>12</v>
      </c>
      <c r="D1279" s="66" t="s">
        <v>3913</v>
      </c>
      <c r="E1279" s="67" t="s">
        <v>3914</v>
      </c>
      <c r="F1279" s="68" t="s">
        <v>100</v>
      </c>
      <c r="G1279" s="13" t="s">
        <v>3915</v>
      </c>
      <c r="H1279" s="69" t="s">
        <v>18</v>
      </c>
      <c r="I1279" s="51">
        <v>61850</v>
      </c>
      <c r="J1279" s="128">
        <f>IF(H1279="ครูผู้ช่วย",VLOOKUP(I1279,[1]แผ่น1!$C$17:$E$18,3,TRUE),IF(H1279="คศ.1",VLOOKUP(I1279,[1]แผ่น1!$C$14:$E$15,3,TRUE),IF(H1279="คศ.2",VLOOKUP(I1279,[1]แผ่น1!$C$11:$E$12,3,TRUE),IF(H1279="คศ.3",VLOOKUP(I1279,[1]แผ่น1!$C$8:$E$9,3,TRUE),IF(H1279="คศ.4",VLOOKUP(I1279,[1]แผ่น1!$C$5:$E$6,3,TRUE),IF(H1279="คศ.5",VLOOKUP(I1279,[1]แผ่น1!$C$2:$E$3,3,TRUE),IF(H1279="คศ.2(1)",VLOOKUP(I1279,[1]แผ่น1!$C$14:$E$15,3,TRUE),IF(H1279="คศ.3(2)",VLOOKUP(I1279,[1]แผ่น1!$C$11:$E$12,3,TRUE),IF(H1279="คศ.4(3)",VLOOKUP(I1279,[1]แผ่น1!$C$8:$E$9,3,TRUE),IF(H1279="คศ.5(4)",VLOOKUP(I1279,[1]แผ่น1!$C$5:$E$6,3,TRUE),0))))))))))</f>
        <v>49330</v>
      </c>
      <c r="L1279" s="91">
        <f t="shared" si="105"/>
        <v>0</v>
      </c>
      <c r="M1279" s="92">
        <f t="shared" si="106"/>
        <v>0</v>
      </c>
      <c r="N1279" s="90">
        <f t="shared" si="107"/>
        <v>61850</v>
      </c>
      <c r="O1279" s="93">
        <v>69040</v>
      </c>
      <c r="P1279" s="89">
        <f t="shared" si="108"/>
        <v>61850</v>
      </c>
      <c r="Q1279" s="89">
        <f t="shared" si="109"/>
        <v>0</v>
      </c>
      <c r="R1279" s="315"/>
      <c r="S1279" s="316"/>
      <c r="T1279" s="70">
        <v>10</v>
      </c>
      <c r="U1279" s="318"/>
    </row>
    <row r="1280" spans="1:21">
      <c r="A1280" s="317">
        <v>1270</v>
      </c>
      <c r="B1280" s="68" t="s">
        <v>3906</v>
      </c>
      <c r="C1280" s="65" t="s">
        <v>12</v>
      </c>
      <c r="D1280" s="66" t="s">
        <v>3916</v>
      </c>
      <c r="E1280" s="67" t="s">
        <v>3914</v>
      </c>
      <c r="F1280" s="68" t="s">
        <v>100</v>
      </c>
      <c r="G1280" s="13" t="s">
        <v>3917</v>
      </c>
      <c r="H1280" s="69" t="s">
        <v>18</v>
      </c>
      <c r="I1280" s="51">
        <v>41370</v>
      </c>
      <c r="J1280" s="128">
        <f>IF(H1280="ครูผู้ช่วย",VLOOKUP(I1280,[1]แผ่น1!$C$17:$E$18,3,TRUE),IF(H1280="คศ.1",VLOOKUP(I1280,[1]แผ่น1!$C$14:$E$15,3,TRUE),IF(H1280="คศ.2",VLOOKUP(I1280,[1]แผ่น1!$C$11:$E$12,3,TRUE),IF(H1280="คศ.3",VLOOKUP(I1280,[1]แผ่น1!$C$8:$E$9,3,TRUE),IF(H1280="คศ.4",VLOOKUP(I1280,[1]แผ่น1!$C$5:$E$6,3,TRUE),IF(H1280="คศ.5",VLOOKUP(I1280,[1]แผ่น1!$C$2:$E$3,3,TRUE),IF(H1280="คศ.2(1)",VLOOKUP(I1280,[1]แผ่น1!$C$14:$E$15,3,TRUE),IF(H1280="คศ.3(2)",VLOOKUP(I1280,[1]แผ่น1!$C$11:$E$12,3,TRUE),IF(H1280="คศ.4(3)",VLOOKUP(I1280,[1]แผ่น1!$C$8:$E$9,3,TRUE),IF(H1280="คศ.5(4)",VLOOKUP(I1280,[1]แผ่น1!$C$5:$E$6,3,TRUE),0))))))))))</f>
        <v>49330</v>
      </c>
      <c r="L1280" s="91">
        <f t="shared" si="105"/>
        <v>0</v>
      </c>
      <c r="M1280" s="92">
        <f t="shared" si="106"/>
        <v>0</v>
      </c>
      <c r="N1280" s="90">
        <f t="shared" si="107"/>
        <v>41370</v>
      </c>
      <c r="O1280" s="93">
        <v>69040</v>
      </c>
      <c r="P1280" s="89">
        <f t="shared" si="108"/>
        <v>41370</v>
      </c>
      <c r="Q1280" s="89">
        <f t="shared" si="109"/>
        <v>0</v>
      </c>
      <c r="R1280" s="315"/>
      <c r="S1280" s="316"/>
      <c r="T1280" s="70">
        <v>10</v>
      </c>
      <c r="U1280" s="318"/>
    </row>
    <row r="1281" spans="1:21">
      <c r="A1281" s="317">
        <v>1271</v>
      </c>
      <c r="B1281" s="68" t="s">
        <v>3906</v>
      </c>
      <c r="C1281" s="65" t="s">
        <v>19</v>
      </c>
      <c r="D1281" s="66" t="s">
        <v>3918</v>
      </c>
      <c r="E1281" s="67" t="s">
        <v>3919</v>
      </c>
      <c r="F1281" s="68" t="s">
        <v>100</v>
      </c>
      <c r="G1281" s="13" t="s">
        <v>3920</v>
      </c>
      <c r="H1281" s="69" t="s">
        <v>98</v>
      </c>
      <c r="I1281" s="51">
        <v>18130</v>
      </c>
      <c r="J1281" s="128">
        <f>IF(H1281="ครูผู้ช่วย",VLOOKUP(I1281,[1]แผ่น1!$C$17:$E$18,3,TRUE),IF(H1281="คศ.1",VLOOKUP(I1281,[1]แผ่น1!$C$14:$E$15,3,TRUE),IF(H1281="คศ.2",VLOOKUP(I1281,[1]แผ่น1!$C$11:$E$12,3,TRUE),IF(H1281="คศ.3",VLOOKUP(I1281,[1]แผ่น1!$C$8:$E$9,3,TRUE),IF(H1281="คศ.4",VLOOKUP(I1281,[1]แผ่น1!$C$5:$E$6,3,TRUE),IF(H1281="คศ.5",VLOOKUP(I1281,[1]แผ่น1!$C$2:$E$3,3,TRUE),IF(H1281="คศ.2(1)",VLOOKUP(I1281,[1]แผ่น1!$C$14:$E$15,3,TRUE),IF(H1281="คศ.3(2)",VLOOKUP(I1281,[1]แผ่น1!$C$11:$E$12,3,TRUE),IF(H1281="คศ.4(3)",VLOOKUP(I1281,[1]แผ่น1!$C$8:$E$9,3,TRUE),IF(H1281="คศ.5(4)",VLOOKUP(I1281,[1]แผ่น1!$C$5:$E$6,3,TRUE),0))))))))))</f>
        <v>22780</v>
      </c>
      <c r="L1281" s="91">
        <f t="shared" si="105"/>
        <v>0</v>
      </c>
      <c r="M1281" s="92">
        <f t="shared" si="106"/>
        <v>0</v>
      </c>
      <c r="N1281" s="90">
        <f t="shared" si="107"/>
        <v>18130</v>
      </c>
      <c r="O1281" s="93">
        <v>41620</v>
      </c>
      <c r="P1281" s="89">
        <f t="shared" si="108"/>
        <v>18130</v>
      </c>
      <c r="Q1281" s="89">
        <f t="shared" si="109"/>
        <v>0</v>
      </c>
      <c r="R1281" s="315"/>
      <c r="S1281" s="316"/>
      <c r="T1281" s="70">
        <v>10</v>
      </c>
      <c r="U1281" s="318"/>
    </row>
    <row r="1282" spans="1:21">
      <c r="A1282" s="317">
        <v>1272</v>
      </c>
      <c r="B1282" s="68" t="s">
        <v>3906</v>
      </c>
      <c r="C1282" s="65" t="s">
        <v>19</v>
      </c>
      <c r="D1282" s="66" t="s">
        <v>3921</v>
      </c>
      <c r="E1282" s="67" t="s">
        <v>3922</v>
      </c>
      <c r="F1282" s="68" t="s">
        <v>124</v>
      </c>
      <c r="G1282" s="13" t="s">
        <v>3923</v>
      </c>
      <c r="H1282" s="69" t="s">
        <v>124</v>
      </c>
      <c r="I1282" s="51">
        <v>16000</v>
      </c>
      <c r="J1282" s="128">
        <f>IF(H1282="ครูผู้ช่วย",VLOOKUP(I1282,[1]แผ่น1!$C$17:$E$18,3,TRUE),IF(H1282="คศ.1",VLOOKUP(I1282,[1]แผ่น1!$C$14:$E$15,3,TRUE),IF(H1282="คศ.2",VLOOKUP(I1282,[1]แผ่น1!$C$11:$E$12,3,TRUE),IF(H1282="คศ.3",VLOOKUP(I1282,[1]แผ่น1!$C$8:$E$9,3,TRUE),IF(H1282="คศ.4",VLOOKUP(I1282,[1]แผ่น1!$C$5:$E$6,3,TRUE),IF(H1282="คศ.5",VLOOKUP(I1282,[1]แผ่น1!$C$2:$E$3,3,TRUE),IF(H1282="คศ.2(1)",VLOOKUP(I1282,[1]แผ่น1!$C$14:$E$15,3,TRUE),IF(H1282="คศ.3(2)",VLOOKUP(I1282,[1]แผ่น1!$C$11:$E$12,3,TRUE),IF(H1282="คศ.4(3)",VLOOKUP(I1282,[1]แผ่น1!$C$8:$E$9,3,TRUE),IF(H1282="คศ.5(4)",VLOOKUP(I1282,[1]แผ่น1!$C$5:$E$6,3,TRUE),0))))))))))</f>
        <v>17480</v>
      </c>
      <c r="L1282" s="91">
        <f t="shared" si="105"/>
        <v>0</v>
      </c>
      <c r="M1282" s="92">
        <f t="shared" si="106"/>
        <v>0</v>
      </c>
      <c r="N1282" s="90">
        <f t="shared" si="107"/>
        <v>16000</v>
      </c>
      <c r="O1282" s="93">
        <v>24750</v>
      </c>
      <c r="P1282" s="89">
        <f t="shared" si="108"/>
        <v>16000</v>
      </c>
      <c r="Q1282" s="89">
        <f t="shared" si="109"/>
        <v>0</v>
      </c>
      <c r="R1282" s="315"/>
      <c r="S1282" s="316"/>
      <c r="T1282" s="70">
        <v>10</v>
      </c>
      <c r="U1282" s="318"/>
    </row>
    <row r="1283" spans="1:21">
      <c r="A1283" s="317">
        <v>1273</v>
      </c>
      <c r="B1283" s="68" t="s">
        <v>3906</v>
      </c>
      <c r="C1283" s="65" t="s">
        <v>19</v>
      </c>
      <c r="D1283" s="66" t="s">
        <v>3924</v>
      </c>
      <c r="E1283" s="67" t="s">
        <v>3925</v>
      </c>
      <c r="F1283" s="68" t="s">
        <v>124</v>
      </c>
      <c r="G1283" s="13" t="s">
        <v>3926</v>
      </c>
      <c r="H1283" s="69" t="s">
        <v>124</v>
      </c>
      <c r="I1283" s="51">
        <v>15800</v>
      </c>
      <c r="J1283" s="128">
        <f>IF(H1283="ครูผู้ช่วย",VLOOKUP(I1283,[1]แผ่น1!$C$17:$E$18,3,TRUE),IF(H1283="คศ.1",VLOOKUP(I1283,[1]แผ่น1!$C$14:$E$15,3,TRUE),IF(H1283="คศ.2",VLOOKUP(I1283,[1]แผ่น1!$C$11:$E$12,3,TRUE),IF(H1283="คศ.3",VLOOKUP(I1283,[1]แผ่น1!$C$8:$E$9,3,TRUE),IF(H1283="คศ.4",VLOOKUP(I1283,[1]แผ่น1!$C$5:$E$6,3,TRUE),IF(H1283="คศ.5",VLOOKUP(I1283,[1]แผ่น1!$C$2:$E$3,3,TRUE),IF(H1283="คศ.2(1)",VLOOKUP(I1283,[1]แผ่น1!$C$14:$E$15,3,TRUE),IF(H1283="คศ.3(2)",VLOOKUP(I1283,[1]แผ่น1!$C$11:$E$12,3,TRUE),IF(H1283="คศ.4(3)",VLOOKUP(I1283,[1]แผ่น1!$C$8:$E$9,3,TRUE),IF(H1283="คศ.5(4)",VLOOKUP(I1283,[1]แผ่น1!$C$5:$E$6,3,TRUE),0))))))))))</f>
        <v>17480</v>
      </c>
      <c r="L1283" s="91">
        <f t="shared" si="105"/>
        <v>0</v>
      </c>
      <c r="M1283" s="92">
        <f t="shared" si="106"/>
        <v>0</v>
      </c>
      <c r="N1283" s="90">
        <f t="shared" si="107"/>
        <v>15800</v>
      </c>
      <c r="O1283" s="93">
        <v>24750</v>
      </c>
      <c r="P1283" s="89">
        <f t="shared" si="108"/>
        <v>15800</v>
      </c>
      <c r="Q1283" s="89">
        <f t="shared" si="109"/>
        <v>0</v>
      </c>
      <c r="R1283" s="315"/>
      <c r="S1283" s="316"/>
      <c r="T1283" s="70">
        <v>10</v>
      </c>
      <c r="U1283" s="318"/>
    </row>
    <row r="1284" spans="1:21">
      <c r="A1284" s="317">
        <v>1274</v>
      </c>
      <c r="B1284" s="68" t="s">
        <v>3906</v>
      </c>
      <c r="C1284" s="65" t="s">
        <v>23</v>
      </c>
      <c r="D1284" s="66" t="s">
        <v>3927</v>
      </c>
      <c r="E1284" s="67" t="s">
        <v>3928</v>
      </c>
      <c r="F1284" s="68" t="s">
        <v>100</v>
      </c>
      <c r="G1284" s="13" t="s">
        <v>3929</v>
      </c>
      <c r="H1284" s="69" t="s">
        <v>18</v>
      </c>
      <c r="I1284" s="51">
        <v>35860</v>
      </c>
      <c r="J1284" s="128">
        <f>IF(H1284="ครูผู้ช่วย",VLOOKUP(I1284,[1]แผ่น1!$C$17:$E$18,3,TRUE),IF(H1284="คศ.1",VLOOKUP(I1284,[1]แผ่น1!$C$14:$E$15,3,TRUE),IF(H1284="คศ.2",VLOOKUP(I1284,[1]แผ่น1!$C$11:$E$12,3,TRUE),IF(H1284="คศ.3",VLOOKUP(I1284,[1]แผ่น1!$C$8:$E$9,3,TRUE),IF(H1284="คศ.4",VLOOKUP(I1284,[1]แผ่น1!$C$5:$E$6,3,TRUE),IF(H1284="คศ.5",VLOOKUP(I1284,[1]แผ่น1!$C$2:$E$3,3,TRUE),IF(H1284="คศ.2(1)",VLOOKUP(I1284,[1]แผ่น1!$C$14:$E$15,3,TRUE),IF(H1284="คศ.3(2)",VLOOKUP(I1284,[1]แผ่น1!$C$11:$E$12,3,TRUE),IF(H1284="คศ.4(3)",VLOOKUP(I1284,[1]แผ่น1!$C$8:$E$9,3,TRUE),IF(H1284="คศ.5(4)",VLOOKUP(I1284,[1]แผ่น1!$C$5:$E$6,3,TRUE),0))))))))))</f>
        <v>37200</v>
      </c>
      <c r="L1284" s="91">
        <f t="shared" si="105"/>
        <v>0</v>
      </c>
      <c r="M1284" s="92">
        <f t="shared" si="106"/>
        <v>0</v>
      </c>
      <c r="N1284" s="90">
        <f t="shared" si="107"/>
        <v>35860</v>
      </c>
      <c r="O1284" s="93">
        <v>69040</v>
      </c>
      <c r="P1284" s="89">
        <f t="shared" si="108"/>
        <v>35860</v>
      </c>
      <c r="Q1284" s="89">
        <f t="shared" si="109"/>
        <v>0</v>
      </c>
      <c r="R1284" s="315"/>
      <c r="S1284" s="316"/>
      <c r="T1284" s="70">
        <v>10</v>
      </c>
      <c r="U1284" s="318"/>
    </row>
    <row r="1285" spans="1:21">
      <c r="A1285" s="317">
        <v>1275</v>
      </c>
      <c r="B1285" s="68" t="s">
        <v>3906</v>
      </c>
      <c r="C1285" s="65" t="s">
        <v>19</v>
      </c>
      <c r="D1285" s="66" t="s">
        <v>167</v>
      </c>
      <c r="E1285" s="67" t="s">
        <v>3930</v>
      </c>
      <c r="F1285" s="68" t="s">
        <v>100</v>
      </c>
      <c r="G1285" s="13" t="s">
        <v>3931</v>
      </c>
      <c r="H1285" s="69" t="s">
        <v>34</v>
      </c>
      <c r="I1285" s="51">
        <v>29470</v>
      </c>
      <c r="J1285" s="128">
        <f>IF(H1285="ครูผู้ช่วย",VLOOKUP(I1285,[1]แผ่น1!$C$17:$E$18,3,TRUE),IF(H1285="คศ.1",VLOOKUP(I1285,[1]แผ่น1!$C$14:$E$15,3,TRUE),IF(H1285="คศ.2",VLOOKUP(I1285,[1]แผ่น1!$C$11:$E$12,3,TRUE),IF(H1285="คศ.3",VLOOKUP(I1285,[1]แผ่น1!$C$8:$E$9,3,TRUE),IF(H1285="คศ.4",VLOOKUP(I1285,[1]แผ่น1!$C$5:$E$6,3,TRUE),IF(H1285="คศ.5",VLOOKUP(I1285,[1]แผ่น1!$C$2:$E$3,3,TRUE),IF(H1285="คศ.2(1)",VLOOKUP(I1285,[1]แผ่น1!$C$14:$E$15,3,TRUE),IF(H1285="คศ.3(2)",VLOOKUP(I1285,[1]แผ่น1!$C$11:$E$12,3,TRUE),IF(H1285="คศ.4(3)",VLOOKUP(I1285,[1]แผ่น1!$C$8:$E$9,3,TRUE),IF(H1285="คศ.5(4)",VLOOKUP(I1285,[1]แผ่น1!$C$5:$E$6,3,TRUE),0))))))))))</f>
        <v>30200</v>
      </c>
      <c r="L1285" s="91">
        <f t="shared" si="105"/>
        <v>0</v>
      </c>
      <c r="M1285" s="92">
        <f t="shared" si="106"/>
        <v>0</v>
      </c>
      <c r="N1285" s="90">
        <f t="shared" si="107"/>
        <v>29470</v>
      </c>
      <c r="O1285" s="93">
        <v>58390</v>
      </c>
      <c r="P1285" s="89">
        <f t="shared" si="108"/>
        <v>29470</v>
      </c>
      <c r="Q1285" s="89">
        <f t="shared" si="109"/>
        <v>0</v>
      </c>
      <c r="R1285" s="315"/>
      <c r="S1285" s="316"/>
      <c r="T1285" s="70">
        <v>10</v>
      </c>
      <c r="U1285" s="318"/>
    </row>
    <row r="1286" spans="1:21">
      <c r="A1286" s="317">
        <v>1276</v>
      </c>
      <c r="B1286" s="68" t="s">
        <v>3933</v>
      </c>
      <c r="C1286" s="65" t="s">
        <v>19</v>
      </c>
      <c r="D1286" s="66" t="s">
        <v>1683</v>
      </c>
      <c r="E1286" s="67" t="s">
        <v>3935</v>
      </c>
      <c r="F1286" s="68" t="s">
        <v>124</v>
      </c>
      <c r="G1286" s="23">
        <v>10837</v>
      </c>
      <c r="H1286" s="69" t="s">
        <v>124</v>
      </c>
      <c r="I1286" s="51">
        <v>15800</v>
      </c>
      <c r="J1286" s="128">
        <f>IF(H1286="ครูผู้ช่วย",VLOOKUP(I1286,[1]แผ่น1!$C$17:$E$18,3,TRUE),IF(H1286="คศ.1",VLOOKUP(I1286,[1]แผ่น1!$C$14:$E$15,3,TRUE),IF(H1286="คศ.2",VLOOKUP(I1286,[1]แผ่น1!$C$11:$E$12,3,TRUE),IF(H1286="คศ.3",VLOOKUP(I1286,[1]แผ่น1!$C$8:$E$9,3,TRUE),IF(H1286="คศ.4",VLOOKUP(I1286,[1]แผ่น1!$C$5:$E$6,3,TRUE),IF(H1286="คศ.5",VLOOKUP(I1286,[1]แผ่น1!$C$2:$E$3,3,TRUE),IF(H1286="คศ.2(1)",VLOOKUP(I1286,[1]แผ่น1!$C$14:$E$15,3,TRUE),IF(H1286="คศ.3(2)",VLOOKUP(I1286,[1]แผ่น1!$C$11:$E$12,3,TRUE),IF(H1286="คศ.4(3)",VLOOKUP(I1286,[1]แผ่น1!$C$8:$E$9,3,TRUE),IF(H1286="คศ.5(4)",VLOOKUP(I1286,[1]แผ่น1!$C$5:$E$6,3,TRUE),0))))))))))</f>
        <v>17480</v>
      </c>
      <c r="L1286" s="91">
        <f t="shared" si="105"/>
        <v>0</v>
      </c>
      <c r="M1286" s="92">
        <f t="shared" si="106"/>
        <v>0</v>
      </c>
      <c r="N1286" s="90">
        <f t="shared" si="107"/>
        <v>15800</v>
      </c>
      <c r="O1286" s="93">
        <v>24750</v>
      </c>
      <c r="P1286" s="89">
        <f t="shared" si="108"/>
        <v>15800</v>
      </c>
      <c r="Q1286" s="89">
        <f t="shared" si="109"/>
        <v>0</v>
      </c>
      <c r="R1286" s="315"/>
      <c r="S1286" s="316"/>
      <c r="T1286" s="70">
        <v>10</v>
      </c>
      <c r="U1286" s="318"/>
    </row>
    <row r="1287" spans="1:21">
      <c r="A1287" s="317">
        <v>1277</v>
      </c>
      <c r="B1287" s="68" t="s">
        <v>3933</v>
      </c>
      <c r="C1287" s="65" t="s">
        <v>19</v>
      </c>
      <c r="D1287" s="66" t="s">
        <v>2006</v>
      </c>
      <c r="E1287" s="67" t="s">
        <v>3936</v>
      </c>
      <c r="F1287" s="68" t="s">
        <v>124</v>
      </c>
      <c r="G1287" s="13" t="s">
        <v>3937</v>
      </c>
      <c r="H1287" s="69" t="s">
        <v>124</v>
      </c>
      <c r="I1287" s="51">
        <v>16680</v>
      </c>
      <c r="J1287" s="128">
        <f>IF(H1287="ครูผู้ช่วย",VLOOKUP(I1287,[1]แผ่น1!$C$17:$E$18,3,TRUE),IF(H1287="คศ.1",VLOOKUP(I1287,[1]แผ่น1!$C$14:$E$15,3,TRUE),IF(H1287="คศ.2",VLOOKUP(I1287,[1]แผ่น1!$C$11:$E$12,3,TRUE),IF(H1287="คศ.3",VLOOKUP(I1287,[1]แผ่น1!$C$8:$E$9,3,TRUE),IF(H1287="คศ.4",VLOOKUP(I1287,[1]แผ่น1!$C$5:$E$6,3,TRUE),IF(H1287="คศ.5",VLOOKUP(I1287,[1]แผ่น1!$C$2:$E$3,3,TRUE),IF(H1287="คศ.2(1)",VLOOKUP(I1287,[1]แผ่น1!$C$14:$E$15,3,TRUE),IF(H1287="คศ.3(2)",VLOOKUP(I1287,[1]แผ่น1!$C$11:$E$12,3,TRUE),IF(H1287="คศ.4(3)",VLOOKUP(I1287,[1]แผ่น1!$C$8:$E$9,3,TRUE),IF(H1287="คศ.5(4)",VLOOKUP(I1287,[1]แผ่น1!$C$5:$E$6,3,TRUE),0))))))))))</f>
        <v>17480</v>
      </c>
      <c r="L1287" s="91">
        <f t="shared" si="105"/>
        <v>0</v>
      </c>
      <c r="M1287" s="92">
        <f t="shared" si="106"/>
        <v>0</v>
      </c>
      <c r="N1287" s="90">
        <f t="shared" si="107"/>
        <v>16680</v>
      </c>
      <c r="O1287" s="93">
        <v>24750</v>
      </c>
      <c r="P1287" s="89">
        <f t="shared" si="108"/>
        <v>16680</v>
      </c>
      <c r="Q1287" s="89">
        <f t="shared" si="109"/>
        <v>0</v>
      </c>
      <c r="R1287" s="315"/>
      <c r="S1287" s="316"/>
      <c r="T1287" s="70">
        <v>10</v>
      </c>
      <c r="U1287" s="318"/>
    </row>
    <row r="1288" spans="1:21">
      <c r="A1288" s="317">
        <v>1278</v>
      </c>
      <c r="B1288" s="68" t="s">
        <v>3933</v>
      </c>
      <c r="C1288" s="65" t="s">
        <v>12</v>
      </c>
      <c r="D1288" s="66" t="s">
        <v>3938</v>
      </c>
      <c r="E1288" s="67" t="s">
        <v>3939</v>
      </c>
      <c r="F1288" s="68" t="s">
        <v>100</v>
      </c>
      <c r="G1288" s="13" t="s">
        <v>3940</v>
      </c>
      <c r="H1288" s="69" t="s">
        <v>98</v>
      </c>
      <c r="I1288" s="51">
        <v>19130</v>
      </c>
      <c r="J1288" s="128">
        <f>IF(H1288="ครูผู้ช่วย",VLOOKUP(I1288,[1]แผ่น1!$C$17:$E$18,3,TRUE),IF(H1288="คศ.1",VLOOKUP(I1288,[1]แผ่น1!$C$14:$E$15,3,TRUE),IF(H1288="คศ.2",VLOOKUP(I1288,[1]แผ่น1!$C$11:$E$12,3,TRUE),IF(H1288="คศ.3",VLOOKUP(I1288,[1]แผ่น1!$C$8:$E$9,3,TRUE),IF(H1288="คศ.4",VLOOKUP(I1288,[1]แผ่น1!$C$5:$E$6,3,TRUE),IF(H1288="คศ.5",VLOOKUP(I1288,[1]แผ่น1!$C$2:$E$3,3,TRUE),IF(H1288="คศ.2(1)",VLOOKUP(I1288,[1]แผ่น1!$C$14:$E$15,3,TRUE),IF(H1288="คศ.3(2)",VLOOKUP(I1288,[1]แผ่น1!$C$11:$E$12,3,TRUE),IF(H1288="คศ.4(3)",VLOOKUP(I1288,[1]แผ่น1!$C$8:$E$9,3,TRUE),IF(H1288="คศ.5(4)",VLOOKUP(I1288,[1]แผ่น1!$C$5:$E$6,3,TRUE),0))))))))))</f>
        <v>22780</v>
      </c>
      <c r="L1288" s="91">
        <f t="shared" si="105"/>
        <v>0</v>
      </c>
      <c r="M1288" s="92">
        <f t="shared" si="106"/>
        <v>0</v>
      </c>
      <c r="N1288" s="90">
        <f t="shared" si="107"/>
        <v>19130</v>
      </c>
      <c r="O1288" s="93">
        <v>41620</v>
      </c>
      <c r="P1288" s="89">
        <f t="shared" si="108"/>
        <v>19130</v>
      </c>
      <c r="Q1288" s="89">
        <f t="shared" si="109"/>
        <v>0</v>
      </c>
      <c r="R1288" s="315"/>
      <c r="S1288" s="316"/>
      <c r="T1288" s="70">
        <v>10</v>
      </c>
      <c r="U1288" s="318"/>
    </row>
    <row r="1289" spans="1:21">
      <c r="A1289" s="317">
        <v>1279</v>
      </c>
      <c r="B1289" s="68" t="s">
        <v>3933</v>
      </c>
      <c r="C1289" s="65" t="s">
        <v>12</v>
      </c>
      <c r="D1289" s="66" t="s">
        <v>3941</v>
      </c>
      <c r="E1289" s="67" t="s">
        <v>3942</v>
      </c>
      <c r="F1289" s="68" t="s">
        <v>100</v>
      </c>
      <c r="G1289" s="13" t="s">
        <v>3943</v>
      </c>
      <c r="H1289" s="69" t="s">
        <v>34</v>
      </c>
      <c r="I1289" s="51">
        <v>42580</v>
      </c>
      <c r="J1289" s="128">
        <f>IF(H1289="ครูผู้ช่วย",VLOOKUP(I1289,[1]แผ่น1!$C$17:$E$18,3,TRUE),IF(H1289="คศ.1",VLOOKUP(I1289,[1]แผ่น1!$C$14:$E$15,3,TRUE),IF(H1289="คศ.2",VLOOKUP(I1289,[1]แผ่น1!$C$11:$E$12,3,TRUE),IF(H1289="คศ.3",VLOOKUP(I1289,[1]แผ่น1!$C$8:$E$9,3,TRUE),IF(H1289="คศ.4",VLOOKUP(I1289,[1]แผ่น1!$C$5:$E$6,3,TRUE),IF(H1289="คศ.5",VLOOKUP(I1289,[1]แผ่น1!$C$2:$E$3,3,TRUE),IF(H1289="คศ.2(1)",VLOOKUP(I1289,[1]แผ่น1!$C$14:$E$15,3,TRUE),IF(H1289="คศ.3(2)",VLOOKUP(I1289,[1]แผ่น1!$C$11:$E$12,3,TRUE),IF(H1289="คศ.4(3)",VLOOKUP(I1289,[1]แผ่น1!$C$8:$E$9,3,TRUE),IF(H1289="คศ.5(4)",VLOOKUP(I1289,[1]แผ่น1!$C$5:$E$6,3,TRUE),0))))))))))</f>
        <v>35270</v>
      </c>
      <c r="L1289" s="91">
        <f t="shared" si="105"/>
        <v>0</v>
      </c>
      <c r="M1289" s="92">
        <f t="shared" si="106"/>
        <v>0</v>
      </c>
      <c r="N1289" s="90">
        <f t="shared" si="107"/>
        <v>42580</v>
      </c>
      <c r="O1289" s="93">
        <v>58390</v>
      </c>
      <c r="P1289" s="89">
        <f t="shared" si="108"/>
        <v>42580</v>
      </c>
      <c r="Q1289" s="89">
        <f t="shared" si="109"/>
        <v>0</v>
      </c>
      <c r="R1289" s="315"/>
      <c r="S1289" s="316"/>
      <c r="T1289" s="70">
        <v>10</v>
      </c>
      <c r="U1289" s="318"/>
    </row>
    <row r="1290" spans="1:21">
      <c r="A1290" s="317">
        <v>1280</v>
      </c>
      <c r="B1290" s="68" t="s">
        <v>3933</v>
      </c>
      <c r="C1290" s="65" t="s">
        <v>12</v>
      </c>
      <c r="D1290" s="66" t="s">
        <v>3944</v>
      </c>
      <c r="E1290" s="67" t="s">
        <v>3945</v>
      </c>
      <c r="F1290" s="68" t="s">
        <v>100</v>
      </c>
      <c r="G1290" s="13" t="s">
        <v>3946</v>
      </c>
      <c r="H1290" s="69" t="s">
        <v>18</v>
      </c>
      <c r="I1290" s="51">
        <v>51470</v>
      </c>
      <c r="J1290" s="128">
        <f>IF(H1290="ครูผู้ช่วย",VLOOKUP(I1290,[1]แผ่น1!$C$17:$E$18,3,TRUE),IF(H1290="คศ.1",VLOOKUP(I1290,[1]แผ่น1!$C$14:$E$15,3,TRUE),IF(H1290="คศ.2",VLOOKUP(I1290,[1]แผ่น1!$C$11:$E$12,3,TRUE),IF(H1290="คศ.3",VLOOKUP(I1290,[1]แผ่น1!$C$8:$E$9,3,TRUE),IF(H1290="คศ.4",VLOOKUP(I1290,[1]แผ่น1!$C$5:$E$6,3,TRUE),IF(H1290="คศ.5",VLOOKUP(I1290,[1]แผ่น1!$C$2:$E$3,3,TRUE),IF(H1290="คศ.2(1)",VLOOKUP(I1290,[1]แผ่น1!$C$14:$E$15,3,TRUE),IF(H1290="คศ.3(2)",VLOOKUP(I1290,[1]แผ่น1!$C$11:$E$12,3,TRUE),IF(H1290="คศ.4(3)",VLOOKUP(I1290,[1]แผ่น1!$C$8:$E$9,3,TRUE),IF(H1290="คศ.5(4)",VLOOKUP(I1290,[1]แผ่น1!$C$5:$E$6,3,TRUE),0))))))))))</f>
        <v>49330</v>
      </c>
      <c r="L1290" s="91">
        <f t="shared" si="105"/>
        <v>0</v>
      </c>
      <c r="M1290" s="92">
        <f t="shared" si="106"/>
        <v>0</v>
      </c>
      <c r="N1290" s="90">
        <f t="shared" si="107"/>
        <v>51470</v>
      </c>
      <c r="O1290" s="93">
        <v>69040</v>
      </c>
      <c r="P1290" s="89">
        <f t="shared" si="108"/>
        <v>51470</v>
      </c>
      <c r="Q1290" s="89">
        <f t="shared" si="109"/>
        <v>0</v>
      </c>
      <c r="R1290" s="315"/>
      <c r="S1290" s="316"/>
      <c r="T1290" s="70">
        <v>10</v>
      </c>
      <c r="U1290" s="318"/>
    </row>
    <row r="1291" spans="1:21">
      <c r="A1291" s="317">
        <v>1281</v>
      </c>
      <c r="B1291" s="68" t="s">
        <v>3933</v>
      </c>
      <c r="C1291" s="65" t="s">
        <v>19</v>
      </c>
      <c r="D1291" s="66" t="s">
        <v>3947</v>
      </c>
      <c r="E1291" s="67" t="s">
        <v>3948</v>
      </c>
      <c r="F1291" s="68" t="s">
        <v>100</v>
      </c>
      <c r="G1291" s="13" t="s">
        <v>3949</v>
      </c>
      <c r="H1291" s="69" t="s">
        <v>18</v>
      </c>
      <c r="I1291" s="51">
        <v>51520</v>
      </c>
      <c r="J1291" s="128">
        <f>IF(H1291="ครูผู้ช่วย",VLOOKUP(I1291,[1]แผ่น1!$C$17:$E$18,3,TRUE),IF(H1291="คศ.1",VLOOKUP(I1291,[1]แผ่น1!$C$14:$E$15,3,TRUE),IF(H1291="คศ.2",VLOOKUP(I1291,[1]แผ่น1!$C$11:$E$12,3,TRUE),IF(H1291="คศ.3",VLOOKUP(I1291,[1]แผ่น1!$C$8:$E$9,3,TRUE),IF(H1291="คศ.4",VLOOKUP(I1291,[1]แผ่น1!$C$5:$E$6,3,TRUE),IF(H1291="คศ.5",VLOOKUP(I1291,[1]แผ่น1!$C$2:$E$3,3,TRUE),IF(H1291="คศ.2(1)",VLOOKUP(I1291,[1]แผ่น1!$C$14:$E$15,3,TRUE),IF(H1291="คศ.3(2)",VLOOKUP(I1291,[1]แผ่น1!$C$11:$E$12,3,TRUE),IF(H1291="คศ.4(3)",VLOOKUP(I1291,[1]แผ่น1!$C$8:$E$9,3,TRUE),IF(H1291="คศ.5(4)",VLOOKUP(I1291,[1]แผ่น1!$C$5:$E$6,3,TRUE),0))))))))))</f>
        <v>49330</v>
      </c>
      <c r="L1291" s="91">
        <f t="shared" si="105"/>
        <v>0</v>
      </c>
      <c r="M1291" s="92">
        <f t="shared" si="106"/>
        <v>0</v>
      </c>
      <c r="N1291" s="90">
        <f t="shared" si="107"/>
        <v>51520</v>
      </c>
      <c r="O1291" s="93">
        <v>69040</v>
      </c>
      <c r="P1291" s="89">
        <f t="shared" si="108"/>
        <v>51520</v>
      </c>
      <c r="Q1291" s="89">
        <f t="shared" si="109"/>
        <v>0</v>
      </c>
      <c r="R1291" s="315"/>
      <c r="S1291" s="316"/>
      <c r="T1291" s="70">
        <v>10</v>
      </c>
      <c r="U1291" s="318"/>
    </row>
    <row r="1292" spans="1:21">
      <c r="A1292" s="317">
        <v>1282</v>
      </c>
      <c r="B1292" s="68" t="s">
        <v>3933</v>
      </c>
      <c r="C1292" s="65" t="s">
        <v>19</v>
      </c>
      <c r="D1292" s="66" t="s">
        <v>3362</v>
      </c>
      <c r="E1292" s="67" t="s">
        <v>3950</v>
      </c>
      <c r="F1292" s="68" t="s">
        <v>124</v>
      </c>
      <c r="G1292" s="23">
        <v>9473</v>
      </c>
      <c r="H1292" s="69" t="s">
        <v>124</v>
      </c>
      <c r="I1292" s="51">
        <v>16150</v>
      </c>
      <c r="J1292" s="128">
        <f>IF(H1292="ครูผู้ช่วย",VLOOKUP(I1292,[1]แผ่น1!$C$17:$E$18,3,TRUE),IF(H1292="คศ.1",VLOOKUP(I1292,[1]แผ่น1!$C$14:$E$15,3,TRUE),IF(H1292="คศ.2",VLOOKUP(I1292,[1]แผ่น1!$C$11:$E$12,3,TRUE),IF(H1292="คศ.3",VLOOKUP(I1292,[1]แผ่น1!$C$8:$E$9,3,TRUE),IF(H1292="คศ.4",VLOOKUP(I1292,[1]แผ่น1!$C$5:$E$6,3,TRUE),IF(H1292="คศ.5",VLOOKUP(I1292,[1]แผ่น1!$C$2:$E$3,3,TRUE),IF(H1292="คศ.2(1)",VLOOKUP(I1292,[1]แผ่น1!$C$14:$E$15,3,TRUE),IF(H1292="คศ.3(2)",VLOOKUP(I1292,[1]แผ่น1!$C$11:$E$12,3,TRUE),IF(H1292="คศ.4(3)",VLOOKUP(I1292,[1]แผ่น1!$C$8:$E$9,3,TRUE),IF(H1292="คศ.5(4)",VLOOKUP(I1292,[1]แผ่น1!$C$5:$E$6,3,TRUE),0))))))))))</f>
        <v>17480</v>
      </c>
      <c r="L1292" s="91">
        <f t="shared" si="105"/>
        <v>0</v>
      </c>
      <c r="M1292" s="92">
        <f t="shared" si="106"/>
        <v>0</v>
      </c>
      <c r="N1292" s="90">
        <f t="shared" si="107"/>
        <v>16150</v>
      </c>
      <c r="O1292" s="93">
        <v>24750</v>
      </c>
      <c r="P1292" s="89">
        <f t="shared" si="108"/>
        <v>16150</v>
      </c>
      <c r="Q1292" s="89">
        <f t="shared" si="109"/>
        <v>0</v>
      </c>
      <c r="R1292" s="315"/>
      <c r="S1292" s="316"/>
      <c r="T1292" s="70">
        <v>10</v>
      </c>
      <c r="U1292" s="318"/>
    </row>
    <row r="1293" spans="1:21">
      <c r="A1293" s="317">
        <v>1283</v>
      </c>
      <c r="B1293" s="68" t="s">
        <v>3933</v>
      </c>
      <c r="C1293" s="65" t="s">
        <v>19</v>
      </c>
      <c r="D1293" s="66" t="s">
        <v>3951</v>
      </c>
      <c r="E1293" s="67" t="s">
        <v>3952</v>
      </c>
      <c r="F1293" s="68" t="s">
        <v>100</v>
      </c>
      <c r="G1293" s="13" t="s">
        <v>3953</v>
      </c>
      <c r="H1293" s="69" t="s">
        <v>98</v>
      </c>
      <c r="I1293" s="51">
        <v>17920</v>
      </c>
      <c r="J1293" s="128">
        <f>IF(H1293="ครูผู้ช่วย",VLOOKUP(I1293,[1]แผ่น1!$C$17:$E$18,3,TRUE),IF(H1293="คศ.1",VLOOKUP(I1293,[1]แผ่น1!$C$14:$E$15,3,TRUE),IF(H1293="คศ.2",VLOOKUP(I1293,[1]แผ่น1!$C$11:$E$12,3,TRUE),IF(H1293="คศ.3",VLOOKUP(I1293,[1]แผ่น1!$C$8:$E$9,3,TRUE),IF(H1293="คศ.4",VLOOKUP(I1293,[1]แผ่น1!$C$5:$E$6,3,TRUE),IF(H1293="คศ.5",VLOOKUP(I1293,[1]แผ่น1!$C$2:$E$3,3,TRUE),IF(H1293="คศ.2(1)",VLOOKUP(I1293,[1]แผ่น1!$C$14:$E$15,3,TRUE),IF(H1293="คศ.3(2)",VLOOKUP(I1293,[1]แผ่น1!$C$11:$E$12,3,TRUE),IF(H1293="คศ.4(3)",VLOOKUP(I1293,[1]แผ่น1!$C$8:$E$9,3,TRUE),IF(H1293="คศ.5(4)",VLOOKUP(I1293,[1]แผ่น1!$C$5:$E$6,3,TRUE),0))))))))))</f>
        <v>22780</v>
      </c>
      <c r="L1293" s="91">
        <f t="shared" si="105"/>
        <v>0</v>
      </c>
      <c r="M1293" s="92">
        <f t="shared" si="106"/>
        <v>0</v>
      </c>
      <c r="N1293" s="90">
        <f t="shared" si="107"/>
        <v>17920</v>
      </c>
      <c r="O1293" s="93">
        <v>41620</v>
      </c>
      <c r="P1293" s="89">
        <f t="shared" si="108"/>
        <v>17920</v>
      </c>
      <c r="Q1293" s="89">
        <f t="shared" si="109"/>
        <v>0</v>
      </c>
      <c r="R1293" s="315"/>
      <c r="S1293" s="316"/>
      <c r="T1293" s="70">
        <v>10</v>
      </c>
      <c r="U1293" s="318"/>
    </row>
    <row r="1294" spans="1:21">
      <c r="A1294" s="317">
        <v>1284</v>
      </c>
      <c r="B1294" s="68" t="s">
        <v>3933</v>
      </c>
      <c r="C1294" s="65" t="s">
        <v>12</v>
      </c>
      <c r="D1294" s="66" t="s">
        <v>3954</v>
      </c>
      <c r="E1294" s="67" t="s">
        <v>3955</v>
      </c>
      <c r="F1294" s="68" t="s">
        <v>100</v>
      </c>
      <c r="G1294" s="13" t="s">
        <v>3956</v>
      </c>
      <c r="H1294" s="69" t="s">
        <v>34</v>
      </c>
      <c r="I1294" s="51">
        <v>28940</v>
      </c>
      <c r="J1294" s="128">
        <f>IF(H1294="ครูผู้ช่วย",VLOOKUP(I1294,[1]แผ่น1!$C$17:$E$18,3,TRUE),IF(H1294="คศ.1",VLOOKUP(I1294,[1]แผ่น1!$C$14:$E$15,3,TRUE),IF(H1294="คศ.2",VLOOKUP(I1294,[1]แผ่น1!$C$11:$E$12,3,TRUE),IF(H1294="คศ.3",VLOOKUP(I1294,[1]แผ่น1!$C$8:$E$9,3,TRUE),IF(H1294="คศ.4",VLOOKUP(I1294,[1]แผ่น1!$C$5:$E$6,3,TRUE),IF(H1294="คศ.5",VLOOKUP(I1294,[1]แผ่น1!$C$2:$E$3,3,TRUE),IF(H1294="คศ.2(1)",VLOOKUP(I1294,[1]แผ่น1!$C$14:$E$15,3,TRUE),IF(H1294="คศ.3(2)",VLOOKUP(I1294,[1]แผ่น1!$C$11:$E$12,3,TRUE),IF(H1294="คศ.4(3)",VLOOKUP(I1294,[1]แผ่น1!$C$8:$E$9,3,TRUE),IF(H1294="คศ.5(4)",VLOOKUP(I1294,[1]แผ่น1!$C$5:$E$6,3,TRUE),0))))))))))</f>
        <v>30200</v>
      </c>
      <c r="L1294" s="91">
        <f t="shared" si="105"/>
        <v>0</v>
      </c>
      <c r="M1294" s="92">
        <f t="shared" si="106"/>
        <v>0</v>
      </c>
      <c r="N1294" s="90">
        <f t="shared" si="107"/>
        <v>28940</v>
      </c>
      <c r="O1294" s="93">
        <v>58390</v>
      </c>
      <c r="P1294" s="89">
        <f t="shared" si="108"/>
        <v>28940</v>
      </c>
      <c r="Q1294" s="89">
        <f t="shared" si="109"/>
        <v>0</v>
      </c>
      <c r="R1294" s="315"/>
      <c r="S1294" s="316"/>
      <c r="T1294" s="70">
        <v>10</v>
      </c>
      <c r="U1294" s="318"/>
    </row>
    <row r="1295" spans="1:21">
      <c r="A1295" s="317">
        <v>1285</v>
      </c>
      <c r="B1295" s="68" t="s">
        <v>3933</v>
      </c>
      <c r="C1295" s="65" t="s">
        <v>12</v>
      </c>
      <c r="D1295" s="66" t="s">
        <v>151</v>
      </c>
      <c r="E1295" s="67" t="s">
        <v>3957</v>
      </c>
      <c r="F1295" s="68" t="s">
        <v>100</v>
      </c>
      <c r="G1295" s="13" t="s">
        <v>3958</v>
      </c>
      <c r="H1295" s="69" t="s">
        <v>18</v>
      </c>
      <c r="I1295" s="51">
        <v>32790</v>
      </c>
      <c r="J1295" s="128">
        <f>IF(H1295="ครูผู้ช่วย",VLOOKUP(I1295,[1]แผ่น1!$C$17:$E$18,3,TRUE),IF(H1295="คศ.1",VLOOKUP(I1295,[1]แผ่น1!$C$14:$E$15,3,TRUE),IF(H1295="คศ.2",VLOOKUP(I1295,[1]แผ่น1!$C$11:$E$12,3,TRUE),IF(H1295="คศ.3",VLOOKUP(I1295,[1]แผ่น1!$C$8:$E$9,3,TRUE),IF(H1295="คศ.4",VLOOKUP(I1295,[1]แผ่น1!$C$5:$E$6,3,TRUE),IF(H1295="คศ.5",VLOOKUP(I1295,[1]แผ่น1!$C$2:$E$3,3,TRUE),IF(H1295="คศ.2(1)",VLOOKUP(I1295,[1]แผ่น1!$C$14:$E$15,3,TRUE),IF(H1295="คศ.3(2)",VLOOKUP(I1295,[1]แผ่น1!$C$11:$E$12,3,TRUE),IF(H1295="คศ.4(3)",VLOOKUP(I1295,[1]แผ่น1!$C$8:$E$9,3,TRUE),IF(H1295="คศ.5(4)",VLOOKUP(I1295,[1]แผ่น1!$C$5:$E$6,3,TRUE),0))))))))))</f>
        <v>37200</v>
      </c>
      <c r="L1295" s="91">
        <f t="shared" si="105"/>
        <v>0</v>
      </c>
      <c r="M1295" s="92">
        <f t="shared" si="106"/>
        <v>0</v>
      </c>
      <c r="N1295" s="90">
        <f t="shared" si="107"/>
        <v>32790</v>
      </c>
      <c r="O1295" s="93">
        <v>69040</v>
      </c>
      <c r="P1295" s="89">
        <f t="shared" si="108"/>
        <v>32790</v>
      </c>
      <c r="Q1295" s="89">
        <f t="shared" si="109"/>
        <v>0</v>
      </c>
      <c r="R1295" s="315"/>
      <c r="S1295" s="316"/>
      <c r="T1295" s="70">
        <v>10</v>
      </c>
      <c r="U1295" s="318"/>
    </row>
    <row r="1296" spans="1:21">
      <c r="A1296" s="317">
        <v>1286</v>
      </c>
      <c r="B1296" s="68" t="s">
        <v>3933</v>
      </c>
      <c r="C1296" s="65" t="s">
        <v>19</v>
      </c>
      <c r="D1296" s="66" t="s">
        <v>3959</v>
      </c>
      <c r="E1296" s="67" t="s">
        <v>3960</v>
      </c>
      <c r="F1296" s="68" t="s">
        <v>100</v>
      </c>
      <c r="G1296" s="13" t="s">
        <v>3961</v>
      </c>
      <c r="H1296" s="69" t="s">
        <v>34</v>
      </c>
      <c r="I1296" s="51">
        <v>32690</v>
      </c>
      <c r="J1296" s="128">
        <f>IF(H1296="ครูผู้ช่วย",VLOOKUP(I1296,[1]แผ่น1!$C$17:$E$18,3,TRUE),IF(H1296="คศ.1",VLOOKUP(I1296,[1]แผ่น1!$C$14:$E$15,3,TRUE),IF(H1296="คศ.2",VLOOKUP(I1296,[1]แผ่น1!$C$11:$E$12,3,TRUE),IF(H1296="คศ.3",VLOOKUP(I1296,[1]แผ่น1!$C$8:$E$9,3,TRUE),IF(H1296="คศ.4",VLOOKUP(I1296,[1]แผ่น1!$C$5:$E$6,3,TRUE),IF(H1296="คศ.5",VLOOKUP(I1296,[1]แผ่น1!$C$2:$E$3,3,TRUE),IF(H1296="คศ.2(1)",VLOOKUP(I1296,[1]แผ่น1!$C$14:$E$15,3,TRUE),IF(H1296="คศ.3(2)",VLOOKUP(I1296,[1]แผ่น1!$C$11:$E$12,3,TRUE),IF(H1296="คศ.4(3)",VLOOKUP(I1296,[1]แผ่น1!$C$8:$E$9,3,TRUE),IF(H1296="คศ.5(4)",VLOOKUP(I1296,[1]แผ่น1!$C$5:$E$6,3,TRUE),0))))))))))</f>
        <v>35270</v>
      </c>
      <c r="L1296" s="91">
        <f t="shared" si="105"/>
        <v>0</v>
      </c>
      <c r="M1296" s="92">
        <f t="shared" si="106"/>
        <v>0</v>
      </c>
      <c r="N1296" s="90">
        <f t="shared" si="107"/>
        <v>32690</v>
      </c>
      <c r="O1296" s="93">
        <v>58390</v>
      </c>
      <c r="P1296" s="89">
        <f t="shared" si="108"/>
        <v>32690</v>
      </c>
      <c r="Q1296" s="89">
        <f t="shared" si="109"/>
        <v>0</v>
      </c>
      <c r="R1296" s="315"/>
      <c r="S1296" s="316"/>
      <c r="T1296" s="70">
        <v>10</v>
      </c>
      <c r="U1296" s="318"/>
    </row>
    <row r="1297" spans="1:21">
      <c r="A1297" s="317">
        <v>1287</v>
      </c>
      <c r="B1297" s="68" t="s">
        <v>3933</v>
      </c>
      <c r="C1297" s="65" t="s">
        <v>19</v>
      </c>
      <c r="D1297" s="66" t="s">
        <v>3962</v>
      </c>
      <c r="E1297" s="67" t="s">
        <v>2356</v>
      </c>
      <c r="F1297" s="68" t="s">
        <v>124</v>
      </c>
      <c r="G1297" s="13" t="s">
        <v>3963</v>
      </c>
      <c r="H1297" s="69" t="s">
        <v>124</v>
      </c>
      <c r="I1297" s="51">
        <v>15800</v>
      </c>
      <c r="J1297" s="128">
        <f>IF(H1297="ครูผู้ช่วย",VLOOKUP(I1297,[1]แผ่น1!$C$17:$E$18,3,TRUE),IF(H1297="คศ.1",VLOOKUP(I1297,[1]แผ่น1!$C$14:$E$15,3,TRUE),IF(H1297="คศ.2",VLOOKUP(I1297,[1]แผ่น1!$C$11:$E$12,3,TRUE),IF(H1297="คศ.3",VLOOKUP(I1297,[1]แผ่น1!$C$8:$E$9,3,TRUE),IF(H1297="คศ.4",VLOOKUP(I1297,[1]แผ่น1!$C$5:$E$6,3,TRUE),IF(H1297="คศ.5",VLOOKUP(I1297,[1]แผ่น1!$C$2:$E$3,3,TRUE),IF(H1297="คศ.2(1)",VLOOKUP(I1297,[1]แผ่น1!$C$14:$E$15,3,TRUE),IF(H1297="คศ.3(2)",VLOOKUP(I1297,[1]แผ่น1!$C$11:$E$12,3,TRUE),IF(H1297="คศ.4(3)",VLOOKUP(I1297,[1]แผ่น1!$C$8:$E$9,3,TRUE),IF(H1297="คศ.5(4)",VLOOKUP(I1297,[1]แผ่น1!$C$5:$E$6,3,TRUE),0))))))))))</f>
        <v>17480</v>
      </c>
      <c r="L1297" s="91">
        <f t="shared" si="105"/>
        <v>0</v>
      </c>
      <c r="M1297" s="92">
        <f t="shared" si="106"/>
        <v>0</v>
      </c>
      <c r="N1297" s="90">
        <f t="shared" si="107"/>
        <v>15800</v>
      </c>
      <c r="O1297" s="93">
        <v>24750</v>
      </c>
      <c r="P1297" s="89">
        <f t="shared" si="108"/>
        <v>15800</v>
      </c>
      <c r="Q1297" s="89">
        <f t="shared" si="109"/>
        <v>0</v>
      </c>
      <c r="R1297" s="315"/>
      <c r="S1297" s="316"/>
      <c r="T1297" s="70">
        <v>10</v>
      </c>
      <c r="U1297" s="318"/>
    </row>
    <row r="1298" spans="1:21">
      <c r="A1298" s="317">
        <v>1288</v>
      </c>
      <c r="B1298" s="68" t="s">
        <v>3933</v>
      </c>
      <c r="C1298" s="65" t="s">
        <v>19</v>
      </c>
      <c r="D1298" s="66" t="s">
        <v>119</v>
      </c>
      <c r="E1298" s="67" t="s">
        <v>3964</v>
      </c>
      <c r="F1298" s="68" t="s">
        <v>100</v>
      </c>
      <c r="G1298" s="13" t="s">
        <v>3965</v>
      </c>
      <c r="H1298" s="69" t="s">
        <v>98</v>
      </c>
      <c r="I1298" s="51">
        <v>18720</v>
      </c>
      <c r="J1298" s="128">
        <f>IF(H1298="ครูผู้ช่วย",VLOOKUP(I1298,[1]แผ่น1!$C$17:$E$18,3,TRUE),IF(H1298="คศ.1",VLOOKUP(I1298,[1]แผ่น1!$C$14:$E$15,3,TRUE),IF(H1298="คศ.2",VLOOKUP(I1298,[1]แผ่น1!$C$11:$E$12,3,TRUE),IF(H1298="คศ.3",VLOOKUP(I1298,[1]แผ่น1!$C$8:$E$9,3,TRUE),IF(H1298="คศ.4",VLOOKUP(I1298,[1]แผ่น1!$C$5:$E$6,3,TRUE),IF(H1298="คศ.5",VLOOKUP(I1298,[1]แผ่น1!$C$2:$E$3,3,TRUE),IF(H1298="คศ.2(1)",VLOOKUP(I1298,[1]แผ่น1!$C$14:$E$15,3,TRUE),IF(H1298="คศ.3(2)",VLOOKUP(I1298,[1]แผ่น1!$C$11:$E$12,3,TRUE),IF(H1298="คศ.4(3)",VLOOKUP(I1298,[1]แผ่น1!$C$8:$E$9,3,TRUE),IF(H1298="คศ.5(4)",VLOOKUP(I1298,[1]แผ่น1!$C$5:$E$6,3,TRUE),0))))))))))</f>
        <v>22780</v>
      </c>
      <c r="L1298" s="91">
        <f t="shared" si="105"/>
        <v>0</v>
      </c>
      <c r="M1298" s="92">
        <f t="shared" si="106"/>
        <v>0</v>
      </c>
      <c r="N1298" s="90">
        <f t="shared" si="107"/>
        <v>18720</v>
      </c>
      <c r="O1298" s="93">
        <v>41620</v>
      </c>
      <c r="P1298" s="89">
        <f t="shared" si="108"/>
        <v>18720</v>
      </c>
      <c r="Q1298" s="89">
        <f t="shared" si="109"/>
        <v>0</v>
      </c>
      <c r="R1298" s="315"/>
      <c r="S1298" s="316"/>
      <c r="T1298" s="70">
        <v>10</v>
      </c>
      <c r="U1298" s="318"/>
    </row>
    <row r="1299" spans="1:21">
      <c r="A1299" s="317">
        <v>1289</v>
      </c>
      <c r="B1299" s="68" t="s">
        <v>3933</v>
      </c>
      <c r="C1299" s="65" t="s">
        <v>23</v>
      </c>
      <c r="D1299" s="66" t="s">
        <v>3966</v>
      </c>
      <c r="E1299" s="67" t="s">
        <v>1983</v>
      </c>
      <c r="F1299" s="68" t="s">
        <v>100</v>
      </c>
      <c r="G1299" s="13" t="s">
        <v>3967</v>
      </c>
      <c r="H1299" s="69" t="s">
        <v>18</v>
      </c>
      <c r="I1299" s="51">
        <v>58160</v>
      </c>
      <c r="J1299" s="128">
        <f>IF(H1299="ครูผู้ช่วย",VLOOKUP(I1299,[1]แผ่น1!$C$17:$E$18,3,TRUE),IF(H1299="คศ.1",VLOOKUP(I1299,[1]แผ่น1!$C$14:$E$15,3,TRUE),IF(H1299="คศ.2",VLOOKUP(I1299,[1]แผ่น1!$C$11:$E$12,3,TRUE),IF(H1299="คศ.3",VLOOKUP(I1299,[1]แผ่น1!$C$8:$E$9,3,TRUE),IF(H1299="คศ.4",VLOOKUP(I1299,[1]แผ่น1!$C$5:$E$6,3,TRUE),IF(H1299="คศ.5",VLOOKUP(I1299,[1]แผ่น1!$C$2:$E$3,3,TRUE),IF(H1299="คศ.2(1)",VLOOKUP(I1299,[1]แผ่น1!$C$14:$E$15,3,TRUE),IF(H1299="คศ.3(2)",VLOOKUP(I1299,[1]แผ่น1!$C$11:$E$12,3,TRUE),IF(H1299="คศ.4(3)",VLOOKUP(I1299,[1]แผ่น1!$C$8:$E$9,3,TRUE),IF(H1299="คศ.5(4)",VLOOKUP(I1299,[1]แผ่น1!$C$5:$E$6,3,TRUE),0))))))))))</f>
        <v>49330</v>
      </c>
      <c r="L1299" s="91">
        <f t="shared" si="105"/>
        <v>0</v>
      </c>
      <c r="M1299" s="92">
        <f t="shared" si="106"/>
        <v>0</v>
      </c>
      <c r="N1299" s="90">
        <f t="shared" si="107"/>
        <v>58160</v>
      </c>
      <c r="O1299" s="93">
        <v>69040</v>
      </c>
      <c r="P1299" s="89">
        <f t="shared" si="108"/>
        <v>58160</v>
      </c>
      <c r="Q1299" s="89">
        <f t="shared" si="109"/>
        <v>0</v>
      </c>
      <c r="R1299" s="315"/>
      <c r="S1299" s="316"/>
      <c r="T1299" s="70">
        <v>10</v>
      </c>
      <c r="U1299" s="318"/>
    </row>
    <row r="1300" spans="1:21">
      <c r="A1300" s="317">
        <v>1290</v>
      </c>
      <c r="B1300" s="68" t="s">
        <v>3969</v>
      </c>
      <c r="C1300" s="65" t="s">
        <v>19</v>
      </c>
      <c r="D1300" s="66" t="s">
        <v>3971</v>
      </c>
      <c r="E1300" s="67" t="s">
        <v>3972</v>
      </c>
      <c r="F1300" s="68" t="s">
        <v>100</v>
      </c>
      <c r="G1300" s="13" t="s">
        <v>3973</v>
      </c>
      <c r="H1300" s="69" t="s">
        <v>98</v>
      </c>
      <c r="I1300" s="51">
        <v>20630</v>
      </c>
      <c r="J1300" s="128">
        <f>IF(H1300="ครูผู้ช่วย",VLOOKUP(I1300,[1]แผ่น1!$C$17:$E$18,3,TRUE),IF(H1300="คศ.1",VLOOKUP(I1300,[1]แผ่น1!$C$14:$E$15,3,TRUE),IF(H1300="คศ.2",VLOOKUP(I1300,[1]แผ่น1!$C$11:$E$12,3,TRUE),IF(H1300="คศ.3",VLOOKUP(I1300,[1]แผ่น1!$C$8:$E$9,3,TRUE),IF(H1300="คศ.4",VLOOKUP(I1300,[1]แผ่น1!$C$5:$E$6,3,TRUE),IF(H1300="คศ.5",VLOOKUP(I1300,[1]แผ่น1!$C$2:$E$3,3,TRUE),IF(H1300="คศ.2(1)",VLOOKUP(I1300,[1]แผ่น1!$C$14:$E$15,3,TRUE),IF(H1300="คศ.3(2)",VLOOKUP(I1300,[1]แผ่น1!$C$11:$E$12,3,TRUE),IF(H1300="คศ.4(3)",VLOOKUP(I1300,[1]แผ่น1!$C$8:$E$9,3,TRUE),IF(H1300="คศ.5(4)",VLOOKUP(I1300,[1]แผ่น1!$C$5:$E$6,3,TRUE),0))))))))))</f>
        <v>22780</v>
      </c>
      <c r="L1300" s="91">
        <f t="shared" si="105"/>
        <v>0</v>
      </c>
      <c r="M1300" s="92">
        <f t="shared" si="106"/>
        <v>0</v>
      </c>
      <c r="N1300" s="90">
        <f t="shared" si="107"/>
        <v>20630</v>
      </c>
      <c r="O1300" s="93">
        <v>41620</v>
      </c>
      <c r="P1300" s="89">
        <f t="shared" si="108"/>
        <v>20630</v>
      </c>
      <c r="Q1300" s="89">
        <f t="shared" si="109"/>
        <v>0</v>
      </c>
      <c r="R1300" s="315"/>
      <c r="S1300" s="316"/>
      <c r="T1300" s="70">
        <v>10</v>
      </c>
      <c r="U1300" s="318"/>
    </row>
    <row r="1301" spans="1:21">
      <c r="A1301" s="317">
        <v>1291</v>
      </c>
      <c r="B1301" s="68" t="s">
        <v>3969</v>
      </c>
      <c r="C1301" s="65" t="s">
        <v>23</v>
      </c>
      <c r="D1301" s="66" t="s">
        <v>3974</v>
      </c>
      <c r="E1301" s="67" t="s">
        <v>3975</v>
      </c>
      <c r="F1301" s="68" t="s">
        <v>100</v>
      </c>
      <c r="G1301" s="19">
        <v>9539</v>
      </c>
      <c r="H1301" s="69" t="s">
        <v>98</v>
      </c>
      <c r="I1301" s="51">
        <v>21760</v>
      </c>
      <c r="J1301" s="128">
        <f>IF(H1301="ครูผู้ช่วย",VLOOKUP(I1301,[1]แผ่น1!$C$17:$E$18,3,TRUE),IF(H1301="คศ.1",VLOOKUP(I1301,[1]แผ่น1!$C$14:$E$15,3,TRUE),IF(H1301="คศ.2",VLOOKUP(I1301,[1]แผ่น1!$C$11:$E$12,3,TRUE),IF(H1301="คศ.3",VLOOKUP(I1301,[1]แผ่น1!$C$8:$E$9,3,TRUE),IF(H1301="คศ.4",VLOOKUP(I1301,[1]แผ่น1!$C$5:$E$6,3,TRUE),IF(H1301="คศ.5",VLOOKUP(I1301,[1]แผ่น1!$C$2:$E$3,3,TRUE),IF(H1301="คศ.2(1)",VLOOKUP(I1301,[1]แผ่น1!$C$14:$E$15,3,TRUE),IF(H1301="คศ.3(2)",VLOOKUP(I1301,[1]แผ่น1!$C$11:$E$12,3,TRUE),IF(H1301="คศ.4(3)",VLOOKUP(I1301,[1]แผ่น1!$C$8:$E$9,3,TRUE),IF(H1301="คศ.5(4)",VLOOKUP(I1301,[1]แผ่น1!$C$5:$E$6,3,TRUE),0))))))))))</f>
        <v>22780</v>
      </c>
      <c r="L1301" s="91">
        <f t="shared" ref="L1301:L1331" si="110">J1301*K1301/100</f>
        <v>0</v>
      </c>
      <c r="M1301" s="92">
        <f t="shared" ref="M1301:M1331" si="111">CEILING(J1301*K1301/100,10)</f>
        <v>0</v>
      </c>
      <c r="N1301" s="90">
        <f t="shared" ref="N1301:N1331" si="112">I1301+M1301</f>
        <v>21760</v>
      </c>
      <c r="O1301" s="93">
        <v>41620</v>
      </c>
      <c r="P1301" s="89">
        <f t="shared" ref="P1301:P1331" si="113">IF(N1301&lt;=O1301,N1301,O1301)</f>
        <v>21760</v>
      </c>
      <c r="Q1301" s="89">
        <f t="shared" ref="Q1301:Q1331" si="114">IF(N1301-O1301&lt;0,0,N1301-O1301)</f>
        <v>0</v>
      </c>
      <c r="R1301" s="315"/>
      <c r="S1301" s="316"/>
      <c r="T1301" s="70">
        <v>10</v>
      </c>
      <c r="U1301" s="318"/>
    </row>
    <row r="1302" spans="1:21">
      <c r="A1302" s="317">
        <v>1292</v>
      </c>
      <c r="B1302" s="68" t="s">
        <v>3969</v>
      </c>
      <c r="C1302" s="65" t="s">
        <v>19</v>
      </c>
      <c r="D1302" s="66" t="s">
        <v>3976</v>
      </c>
      <c r="E1302" s="67" t="s">
        <v>3977</v>
      </c>
      <c r="F1302" s="68" t="s">
        <v>100</v>
      </c>
      <c r="G1302" s="13" t="s">
        <v>3978</v>
      </c>
      <c r="H1302" s="69" t="s">
        <v>34</v>
      </c>
      <c r="I1302" s="51">
        <v>32090</v>
      </c>
      <c r="J1302" s="128">
        <f>IF(H1302="ครูผู้ช่วย",VLOOKUP(I1302,[1]แผ่น1!$C$17:$E$18,3,TRUE),IF(H1302="คศ.1",VLOOKUP(I1302,[1]แผ่น1!$C$14:$E$15,3,TRUE),IF(H1302="คศ.2",VLOOKUP(I1302,[1]แผ่น1!$C$11:$E$12,3,TRUE),IF(H1302="คศ.3",VLOOKUP(I1302,[1]แผ่น1!$C$8:$E$9,3,TRUE),IF(H1302="คศ.4",VLOOKUP(I1302,[1]แผ่น1!$C$5:$E$6,3,TRUE),IF(H1302="คศ.5",VLOOKUP(I1302,[1]แผ่น1!$C$2:$E$3,3,TRUE),IF(H1302="คศ.2(1)",VLOOKUP(I1302,[1]แผ่น1!$C$14:$E$15,3,TRUE),IF(H1302="คศ.3(2)",VLOOKUP(I1302,[1]แผ่น1!$C$11:$E$12,3,TRUE),IF(H1302="คศ.4(3)",VLOOKUP(I1302,[1]แผ่น1!$C$8:$E$9,3,TRUE),IF(H1302="คศ.5(4)",VLOOKUP(I1302,[1]แผ่น1!$C$5:$E$6,3,TRUE),0))))))))))</f>
        <v>35270</v>
      </c>
      <c r="L1302" s="91">
        <f t="shared" si="110"/>
        <v>0</v>
      </c>
      <c r="M1302" s="92">
        <f t="shared" si="111"/>
        <v>0</v>
      </c>
      <c r="N1302" s="90">
        <f t="shared" si="112"/>
        <v>32090</v>
      </c>
      <c r="O1302" s="93">
        <v>58390</v>
      </c>
      <c r="P1302" s="89">
        <f t="shared" si="113"/>
        <v>32090</v>
      </c>
      <c r="Q1302" s="89">
        <f t="shared" si="114"/>
        <v>0</v>
      </c>
      <c r="R1302" s="315"/>
      <c r="S1302" s="316"/>
      <c r="T1302" s="70">
        <v>10</v>
      </c>
      <c r="U1302" s="318"/>
    </row>
    <row r="1303" spans="1:21">
      <c r="A1303" s="317">
        <v>1293</v>
      </c>
      <c r="B1303" s="68" t="s">
        <v>3969</v>
      </c>
      <c r="C1303" s="65" t="s">
        <v>12</v>
      </c>
      <c r="D1303" s="66" t="s">
        <v>439</v>
      </c>
      <c r="E1303" s="67" t="s">
        <v>3979</v>
      </c>
      <c r="F1303" s="68" t="s">
        <v>100</v>
      </c>
      <c r="G1303" s="13" t="s">
        <v>3980</v>
      </c>
      <c r="H1303" s="69" t="s">
        <v>18</v>
      </c>
      <c r="I1303" s="51">
        <v>59000</v>
      </c>
      <c r="J1303" s="128">
        <f>IF(H1303="ครูผู้ช่วย",VLOOKUP(I1303,[1]แผ่น1!$C$17:$E$18,3,TRUE),IF(H1303="คศ.1",VLOOKUP(I1303,[1]แผ่น1!$C$14:$E$15,3,TRUE),IF(H1303="คศ.2",VLOOKUP(I1303,[1]แผ่น1!$C$11:$E$12,3,TRUE),IF(H1303="คศ.3",VLOOKUP(I1303,[1]แผ่น1!$C$8:$E$9,3,TRUE),IF(H1303="คศ.4",VLOOKUP(I1303,[1]แผ่น1!$C$5:$E$6,3,TRUE),IF(H1303="คศ.5",VLOOKUP(I1303,[1]แผ่น1!$C$2:$E$3,3,TRUE),IF(H1303="คศ.2(1)",VLOOKUP(I1303,[1]แผ่น1!$C$14:$E$15,3,TRUE),IF(H1303="คศ.3(2)",VLOOKUP(I1303,[1]แผ่น1!$C$11:$E$12,3,TRUE),IF(H1303="คศ.4(3)",VLOOKUP(I1303,[1]แผ่น1!$C$8:$E$9,3,TRUE),IF(H1303="คศ.5(4)",VLOOKUP(I1303,[1]แผ่น1!$C$5:$E$6,3,TRUE),0))))))))))</f>
        <v>49330</v>
      </c>
      <c r="L1303" s="91">
        <f t="shared" si="110"/>
        <v>0</v>
      </c>
      <c r="M1303" s="92">
        <f t="shared" si="111"/>
        <v>0</v>
      </c>
      <c r="N1303" s="90">
        <f t="shared" si="112"/>
        <v>59000</v>
      </c>
      <c r="O1303" s="93">
        <v>69040</v>
      </c>
      <c r="P1303" s="89">
        <f t="shared" si="113"/>
        <v>59000</v>
      </c>
      <c r="Q1303" s="89">
        <f t="shared" si="114"/>
        <v>0</v>
      </c>
      <c r="R1303" s="315"/>
      <c r="S1303" s="316"/>
      <c r="T1303" s="70">
        <v>10</v>
      </c>
      <c r="U1303" s="318"/>
    </row>
    <row r="1304" spans="1:21">
      <c r="A1304" s="317">
        <v>1294</v>
      </c>
      <c r="B1304" s="68" t="s">
        <v>3981</v>
      </c>
      <c r="C1304" s="65" t="s">
        <v>19</v>
      </c>
      <c r="D1304" s="66" t="s">
        <v>87</v>
      </c>
      <c r="E1304" s="67" t="s">
        <v>3983</v>
      </c>
      <c r="F1304" s="68" t="s">
        <v>124</v>
      </c>
      <c r="G1304" s="23">
        <v>7228</v>
      </c>
      <c r="H1304" s="69" t="s">
        <v>124</v>
      </c>
      <c r="I1304" s="51">
        <v>15580</v>
      </c>
      <c r="J1304" s="128">
        <f>IF(H1304="ครูผู้ช่วย",VLOOKUP(I1304,[1]แผ่น1!$C$17:$E$18,3,TRUE),IF(H1304="คศ.1",VLOOKUP(I1304,[1]แผ่น1!$C$14:$E$15,3,TRUE),IF(H1304="คศ.2",VLOOKUP(I1304,[1]แผ่น1!$C$11:$E$12,3,TRUE),IF(H1304="คศ.3",VLOOKUP(I1304,[1]แผ่น1!$C$8:$E$9,3,TRUE),IF(H1304="คศ.4",VLOOKUP(I1304,[1]แผ่น1!$C$5:$E$6,3,TRUE),IF(H1304="คศ.5",VLOOKUP(I1304,[1]แผ่น1!$C$2:$E$3,3,TRUE),IF(H1304="คศ.2(1)",VLOOKUP(I1304,[1]แผ่น1!$C$14:$E$15,3,TRUE),IF(H1304="คศ.3(2)",VLOOKUP(I1304,[1]แผ่น1!$C$11:$E$12,3,TRUE),IF(H1304="คศ.4(3)",VLOOKUP(I1304,[1]แผ่น1!$C$8:$E$9,3,TRUE),IF(H1304="คศ.5(4)",VLOOKUP(I1304,[1]แผ่น1!$C$5:$E$6,3,TRUE),0))))))))))</f>
        <v>17480</v>
      </c>
      <c r="L1304" s="91">
        <f t="shared" si="110"/>
        <v>0</v>
      </c>
      <c r="M1304" s="92">
        <f t="shared" si="111"/>
        <v>0</v>
      </c>
      <c r="N1304" s="90">
        <f t="shared" si="112"/>
        <v>15580</v>
      </c>
      <c r="O1304" s="93">
        <v>24750</v>
      </c>
      <c r="P1304" s="89">
        <f t="shared" si="113"/>
        <v>15580</v>
      </c>
      <c r="Q1304" s="89">
        <f t="shared" si="114"/>
        <v>0</v>
      </c>
      <c r="R1304" s="315"/>
      <c r="S1304" s="316"/>
      <c r="T1304" s="70">
        <v>10</v>
      </c>
      <c r="U1304" s="318"/>
    </row>
    <row r="1305" spans="1:21">
      <c r="A1305" s="317">
        <v>1295</v>
      </c>
      <c r="B1305" s="68" t="s">
        <v>3981</v>
      </c>
      <c r="C1305" s="65" t="s">
        <v>12</v>
      </c>
      <c r="D1305" s="66" t="s">
        <v>3984</v>
      </c>
      <c r="E1305" s="67" t="s">
        <v>3985</v>
      </c>
      <c r="F1305" s="68" t="s">
        <v>100</v>
      </c>
      <c r="G1305" s="13" t="s">
        <v>3986</v>
      </c>
      <c r="H1305" s="69" t="s">
        <v>18</v>
      </c>
      <c r="I1305" s="51">
        <v>42330</v>
      </c>
      <c r="J1305" s="128">
        <f>IF(H1305="ครูผู้ช่วย",VLOOKUP(I1305,[1]แผ่น1!$C$17:$E$18,3,TRUE),IF(H1305="คศ.1",VLOOKUP(I1305,[1]แผ่น1!$C$14:$E$15,3,TRUE),IF(H1305="คศ.2",VLOOKUP(I1305,[1]แผ่น1!$C$11:$E$12,3,TRUE),IF(H1305="คศ.3",VLOOKUP(I1305,[1]แผ่น1!$C$8:$E$9,3,TRUE),IF(H1305="คศ.4",VLOOKUP(I1305,[1]แผ่น1!$C$5:$E$6,3,TRUE),IF(H1305="คศ.5",VLOOKUP(I1305,[1]แผ่น1!$C$2:$E$3,3,TRUE),IF(H1305="คศ.2(1)",VLOOKUP(I1305,[1]แผ่น1!$C$14:$E$15,3,TRUE),IF(H1305="คศ.3(2)",VLOOKUP(I1305,[1]แผ่น1!$C$11:$E$12,3,TRUE),IF(H1305="คศ.4(3)",VLOOKUP(I1305,[1]แผ่น1!$C$8:$E$9,3,TRUE),IF(H1305="คศ.5(4)",VLOOKUP(I1305,[1]แผ่น1!$C$5:$E$6,3,TRUE),0))))))))))</f>
        <v>49330</v>
      </c>
      <c r="L1305" s="91">
        <f t="shared" si="110"/>
        <v>0</v>
      </c>
      <c r="M1305" s="92">
        <f t="shared" si="111"/>
        <v>0</v>
      </c>
      <c r="N1305" s="90">
        <f t="shared" si="112"/>
        <v>42330</v>
      </c>
      <c r="O1305" s="93">
        <v>69040</v>
      </c>
      <c r="P1305" s="89">
        <f t="shared" si="113"/>
        <v>42330</v>
      </c>
      <c r="Q1305" s="89">
        <f t="shared" si="114"/>
        <v>0</v>
      </c>
      <c r="R1305" s="315"/>
      <c r="S1305" s="316"/>
      <c r="T1305" s="70">
        <v>10</v>
      </c>
      <c r="U1305" s="318"/>
    </row>
    <row r="1306" spans="1:21">
      <c r="A1306" s="317">
        <v>1296</v>
      </c>
      <c r="B1306" s="68" t="s">
        <v>3981</v>
      </c>
      <c r="C1306" s="65" t="s">
        <v>19</v>
      </c>
      <c r="D1306" s="66" t="s">
        <v>3987</v>
      </c>
      <c r="E1306" s="67" t="s">
        <v>3988</v>
      </c>
      <c r="F1306" s="68" t="s">
        <v>100</v>
      </c>
      <c r="G1306" s="13" t="s">
        <v>3989</v>
      </c>
      <c r="H1306" s="69" t="s">
        <v>98</v>
      </c>
      <c r="I1306" s="51">
        <v>19310</v>
      </c>
      <c r="J1306" s="128">
        <f>IF(H1306="ครูผู้ช่วย",VLOOKUP(I1306,[1]แผ่น1!$C$17:$E$18,3,TRUE),IF(H1306="คศ.1",VLOOKUP(I1306,[1]แผ่น1!$C$14:$E$15,3,TRUE),IF(H1306="คศ.2",VLOOKUP(I1306,[1]แผ่น1!$C$11:$E$12,3,TRUE),IF(H1306="คศ.3",VLOOKUP(I1306,[1]แผ่น1!$C$8:$E$9,3,TRUE),IF(H1306="คศ.4",VLOOKUP(I1306,[1]แผ่น1!$C$5:$E$6,3,TRUE),IF(H1306="คศ.5",VLOOKUP(I1306,[1]แผ่น1!$C$2:$E$3,3,TRUE),IF(H1306="คศ.2(1)",VLOOKUP(I1306,[1]แผ่น1!$C$14:$E$15,3,TRUE),IF(H1306="คศ.3(2)",VLOOKUP(I1306,[1]แผ่น1!$C$11:$E$12,3,TRUE),IF(H1306="คศ.4(3)",VLOOKUP(I1306,[1]แผ่น1!$C$8:$E$9,3,TRUE),IF(H1306="คศ.5(4)",VLOOKUP(I1306,[1]แผ่น1!$C$5:$E$6,3,TRUE),0))))))))))</f>
        <v>22780</v>
      </c>
      <c r="L1306" s="91">
        <f t="shared" si="110"/>
        <v>0</v>
      </c>
      <c r="M1306" s="92">
        <f t="shared" si="111"/>
        <v>0</v>
      </c>
      <c r="N1306" s="90">
        <f t="shared" si="112"/>
        <v>19310</v>
      </c>
      <c r="O1306" s="93">
        <v>41620</v>
      </c>
      <c r="P1306" s="89">
        <f t="shared" si="113"/>
        <v>19310</v>
      </c>
      <c r="Q1306" s="89">
        <f t="shared" si="114"/>
        <v>0</v>
      </c>
      <c r="R1306" s="315"/>
      <c r="S1306" s="316"/>
      <c r="T1306" s="70">
        <v>10</v>
      </c>
      <c r="U1306" s="318"/>
    </row>
    <row r="1307" spans="1:21">
      <c r="A1307" s="317">
        <v>1297</v>
      </c>
      <c r="B1307" s="68" t="s">
        <v>3981</v>
      </c>
      <c r="C1307" s="65" t="s">
        <v>19</v>
      </c>
      <c r="D1307" s="66" t="s">
        <v>3990</v>
      </c>
      <c r="E1307" s="67" t="s">
        <v>3991</v>
      </c>
      <c r="F1307" s="68" t="s">
        <v>124</v>
      </c>
      <c r="G1307" s="13" t="s">
        <v>3992</v>
      </c>
      <c r="H1307" s="69" t="s">
        <v>124</v>
      </c>
      <c r="I1307" s="51">
        <v>16150</v>
      </c>
      <c r="J1307" s="128">
        <f>IF(H1307="ครูผู้ช่วย",VLOOKUP(I1307,[1]แผ่น1!$C$17:$E$18,3,TRUE),IF(H1307="คศ.1",VLOOKUP(I1307,[1]แผ่น1!$C$14:$E$15,3,TRUE),IF(H1307="คศ.2",VLOOKUP(I1307,[1]แผ่น1!$C$11:$E$12,3,TRUE),IF(H1307="คศ.3",VLOOKUP(I1307,[1]แผ่น1!$C$8:$E$9,3,TRUE),IF(H1307="คศ.4",VLOOKUP(I1307,[1]แผ่น1!$C$5:$E$6,3,TRUE),IF(H1307="คศ.5",VLOOKUP(I1307,[1]แผ่น1!$C$2:$E$3,3,TRUE),IF(H1307="คศ.2(1)",VLOOKUP(I1307,[1]แผ่น1!$C$14:$E$15,3,TRUE),IF(H1307="คศ.3(2)",VLOOKUP(I1307,[1]แผ่น1!$C$11:$E$12,3,TRUE),IF(H1307="คศ.4(3)",VLOOKUP(I1307,[1]แผ่น1!$C$8:$E$9,3,TRUE),IF(H1307="คศ.5(4)",VLOOKUP(I1307,[1]แผ่น1!$C$5:$E$6,3,TRUE),0))))))))))</f>
        <v>17480</v>
      </c>
      <c r="L1307" s="91">
        <f t="shared" si="110"/>
        <v>0</v>
      </c>
      <c r="M1307" s="92">
        <f t="shared" si="111"/>
        <v>0</v>
      </c>
      <c r="N1307" s="90">
        <f t="shared" si="112"/>
        <v>16150</v>
      </c>
      <c r="O1307" s="93">
        <v>24750</v>
      </c>
      <c r="P1307" s="89">
        <f t="shared" si="113"/>
        <v>16150</v>
      </c>
      <c r="Q1307" s="89">
        <f t="shared" si="114"/>
        <v>0</v>
      </c>
      <c r="R1307" s="315"/>
      <c r="S1307" s="316"/>
      <c r="T1307" s="70">
        <v>10</v>
      </c>
      <c r="U1307" s="318"/>
    </row>
    <row r="1308" spans="1:21">
      <c r="A1308" s="317">
        <v>1298</v>
      </c>
      <c r="B1308" s="68" t="s">
        <v>3981</v>
      </c>
      <c r="C1308" s="65" t="s">
        <v>23</v>
      </c>
      <c r="D1308" s="66" t="s">
        <v>3993</v>
      </c>
      <c r="E1308" s="67" t="s">
        <v>3994</v>
      </c>
      <c r="F1308" s="68" t="s">
        <v>100</v>
      </c>
      <c r="G1308" s="13" t="s">
        <v>3995</v>
      </c>
      <c r="H1308" s="69" t="s">
        <v>98</v>
      </c>
      <c r="I1308" s="51">
        <v>21480</v>
      </c>
      <c r="J1308" s="128">
        <f>IF(H1308="ครูผู้ช่วย",VLOOKUP(I1308,[1]แผ่น1!$C$17:$E$18,3,TRUE),IF(H1308="คศ.1",VLOOKUP(I1308,[1]แผ่น1!$C$14:$E$15,3,TRUE),IF(H1308="คศ.2",VLOOKUP(I1308,[1]แผ่น1!$C$11:$E$12,3,TRUE),IF(H1308="คศ.3",VLOOKUP(I1308,[1]แผ่น1!$C$8:$E$9,3,TRUE),IF(H1308="คศ.4",VLOOKUP(I1308,[1]แผ่น1!$C$5:$E$6,3,TRUE),IF(H1308="คศ.5",VLOOKUP(I1308,[1]แผ่น1!$C$2:$E$3,3,TRUE),IF(H1308="คศ.2(1)",VLOOKUP(I1308,[1]แผ่น1!$C$14:$E$15,3,TRUE),IF(H1308="คศ.3(2)",VLOOKUP(I1308,[1]แผ่น1!$C$11:$E$12,3,TRUE),IF(H1308="คศ.4(3)",VLOOKUP(I1308,[1]แผ่น1!$C$8:$E$9,3,TRUE),IF(H1308="คศ.5(4)",VLOOKUP(I1308,[1]แผ่น1!$C$5:$E$6,3,TRUE),0))))))))))</f>
        <v>22780</v>
      </c>
      <c r="L1308" s="91">
        <f t="shared" si="110"/>
        <v>0</v>
      </c>
      <c r="M1308" s="92">
        <f t="shared" si="111"/>
        <v>0</v>
      </c>
      <c r="N1308" s="90">
        <f t="shared" si="112"/>
        <v>21480</v>
      </c>
      <c r="O1308" s="93">
        <v>41620</v>
      </c>
      <c r="P1308" s="89">
        <f t="shared" si="113"/>
        <v>21480</v>
      </c>
      <c r="Q1308" s="89">
        <f t="shared" si="114"/>
        <v>0</v>
      </c>
      <c r="R1308" s="315"/>
      <c r="S1308" s="316"/>
      <c r="T1308" s="70">
        <v>10</v>
      </c>
      <c r="U1308" s="318"/>
    </row>
    <row r="1309" spans="1:21">
      <c r="A1309" s="317">
        <v>1299</v>
      </c>
      <c r="B1309" s="68" t="s">
        <v>3981</v>
      </c>
      <c r="C1309" s="65" t="s">
        <v>12</v>
      </c>
      <c r="D1309" s="66" t="s">
        <v>3349</v>
      </c>
      <c r="E1309" s="67" t="s">
        <v>3996</v>
      </c>
      <c r="F1309" s="68" t="s">
        <v>100</v>
      </c>
      <c r="G1309" s="13" t="s">
        <v>3997</v>
      </c>
      <c r="H1309" s="69" t="s">
        <v>34</v>
      </c>
      <c r="I1309" s="51">
        <v>30710</v>
      </c>
      <c r="J1309" s="128">
        <f>IF(H1309="ครูผู้ช่วย",VLOOKUP(I1309,[1]แผ่น1!$C$17:$E$18,3,TRUE),IF(H1309="คศ.1",VLOOKUP(I1309,[1]แผ่น1!$C$14:$E$15,3,TRUE),IF(H1309="คศ.2",VLOOKUP(I1309,[1]แผ่น1!$C$11:$E$12,3,TRUE),IF(H1309="คศ.3",VLOOKUP(I1309,[1]แผ่น1!$C$8:$E$9,3,TRUE),IF(H1309="คศ.4",VLOOKUP(I1309,[1]แผ่น1!$C$5:$E$6,3,TRUE),IF(H1309="คศ.5",VLOOKUP(I1309,[1]แผ่น1!$C$2:$E$3,3,TRUE),IF(H1309="คศ.2(1)",VLOOKUP(I1309,[1]แผ่น1!$C$14:$E$15,3,TRUE),IF(H1309="คศ.3(2)",VLOOKUP(I1309,[1]แผ่น1!$C$11:$E$12,3,TRUE),IF(H1309="คศ.4(3)",VLOOKUP(I1309,[1]แผ่น1!$C$8:$E$9,3,TRUE),IF(H1309="คศ.5(4)",VLOOKUP(I1309,[1]แผ่น1!$C$5:$E$6,3,TRUE),0))))))))))</f>
        <v>35270</v>
      </c>
      <c r="L1309" s="91">
        <f t="shared" si="110"/>
        <v>0</v>
      </c>
      <c r="M1309" s="92">
        <f t="shared" si="111"/>
        <v>0</v>
      </c>
      <c r="N1309" s="90">
        <f t="shared" si="112"/>
        <v>30710</v>
      </c>
      <c r="O1309" s="93">
        <v>58390</v>
      </c>
      <c r="P1309" s="89">
        <f t="shared" si="113"/>
        <v>30710</v>
      </c>
      <c r="Q1309" s="89">
        <f t="shared" si="114"/>
        <v>0</v>
      </c>
      <c r="R1309" s="315"/>
      <c r="S1309" s="316"/>
      <c r="T1309" s="70">
        <v>10</v>
      </c>
      <c r="U1309" s="318"/>
    </row>
    <row r="1310" spans="1:21">
      <c r="A1310" s="317">
        <v>1300</v>
      </c>
      <c r="B1310" s="68" t="s">
        <v>3981</v>
      </c>
      <c r="C1310" s="65" t="s">
        <v>23</v>
      </c>
      <c r="D1310" s="66" t="s">
        <v>3998</v>
      </c>
      <c r="E1310" s="67" t="s">
        <v>3999</v>
      </c>
      <c r="F1310" s="68" t="s">
        <v>100</v>
      </c>
      <c r="G1310" s="13" t="s">
        <v>4000</v>
      </c>
      <c r="H1310" s="69" t="s">
        <v>98</v>
      </c>
      <c r="I1310" s="51">
        <v>25520</v>
      </c>
      <c r="J1310" s="128">
        <f>IF(H1310="ครูผู้ช่วย",VLOOKUP(I1310,[1]แผ่น1!$C$17:$E$18,3,TRUE),IF(H1310="คศ.1",VLOOKUP(I1310,[1]แผ่น1!$C$14:$E$15,3,TRUE),IF(H1310="คศ.2",VLOOKUP(I1310,[1]แผ่น1!$C$11:$E$12,3,TRUE),IF(H1310="คศ.3",VLOOKUP(I1310,[1]แผ่น1!$C$8:$E$9,3,TRUE),IF(H1310="คศ.4",VLOOKUP(I1310,[1]แผ่น1!$C$5:$E$6,3,TRUE),IF(H1310="คศ.5",VLOOKUP(I1310,[1]แผ่น1!$C$2:$E$3,3,TRUE),IF(H1310="คศ.2(1)",VLOOKUP(I1310,[1]แผ่น1!$C$14:$E$15,3,TRUE),IF(H1310="คศ.3(2)",VLOOKUP(I1310,[1]แผ่น1!$C$11:$E$12,3,TRUE),IF(H1310="คศ.4(3)",VLOOKUP(I1310,[1]แผ่น1!$C$8:$E$9,3,TRUE),IF(H1310="คศ.5(4)",VLOOKUP(I1310,[1]แผ่น1!$C$5:$E$6,3,TRUE),0))))))))))</f>
        <v>29600</v>
      </c>
      <c r="L1310" s="91">
        <f t="shared" si="110"/>
        <v>0</v>
      </c>
      <c r="M1310" s="92">
        <f t="shared" si="111"/>
        <v>0</v>
      </c>
      <c r="N1310" s="90">
        <f t="shared" si="112"/>
        <v>25520</v>
      </c>
      <c r="O1310" s="93">
        <v>41620</v>
      </c>
      <c r="P1310" s="89">
        <f t="shared" si="113"/>
        <v>25520</v>
      </c>
      <c r="Q1310" s="89">
        <f t="shared" si="114"/>
        <v>0</v>
      </c>
      <c r="R1310" s="315"/>
      <c r="S1310" s="316"/>
      <c r="T1310" s="70">
        <v>10</v>
      </c>
      <c r="U1310" s="318"/>
    </row>
    <row r="1311" spans="1:21">
      <c r="A1311" s="317">
        <v>1301</v>
      </c>
      <c r="B1311" s="68" t="s">
        <v>3981</v>
      </c>
      <c r="C1311" s="65" t="s">
        <v>19</v>
      </c>
      <c r="D1311" s="66" t="s">
        <v>4001</v>
      </c>
      <c r="E1311" s="67" t="s">
        <v>4002</v>
      </c>
      <c r="F1311" s="68" t="s">
        <v>100</v>
      </c>
      <c r="G1311" s="13" t="s">
        <v>4003</v>
      </c>
      <c r="H1311" s="69" t="s">
        <v>34</v>
      </c>
      <c r="I1311" s="51">
        <v>23120</v>
      </c>
      <c r="J1311" s="128">
        <f>IF(H1311="ครูผู้ช่วย",VLOOKUP(I1311,[1]แผ่น1!$C$17:$E$18,3,TRUE),IF(H1311="คศ.1",VLOOKUP(I1311,[1]แผ่น1!$C$14:$E$15,3,TRUE),IF(H1311="คศ.2",VLOOKUP(I1311,[1]แผ่น1!$C$11:$E$12,3,TRUE),IF(H1311="คศ.3",VLOOKUP(I1311,[1]แผ่น1!$C$8:$E$9,3,TRUE),IF(H1311="คศ.4",VLOOKUP(I1311,[1]แผ่น1!$C$5:$E$6,3,TRUE),IF(H1311="คศ.5",VLOOKUP(I1311,[1]แผ่น1!$C$2:$E$3,3,TRUE),IF(H1311="คศ.2(1)",VLOOKUP(I1311,[1]แผ่น1!$C$14:$E$15,3,TRUE),IF(H1311="คศ.3(2)",VLOOKUP(I1311,[1]แผ่น1!$C$11:$E$12,3,TRUE),IF(H1311="คศ.4(3)",VLOOKUP(I1311,[1]แผ่น1!$C$8:$E$9,3,TRUE),IF(H1311="คศ.5(4)",VLOOKUP(I1311,[1]แผ่น1!$C$5:$E$6,3,TRUE),0))))))))))</f>
        <v>30200</v>
      </c>
      <c r="L1311" s="91">
        <f t="shared" si="110"/>
        <v>0</v>
      </c>
      <c r="M1311" s="92">
        <f t="shared" si="111"/>
        <v>0</v>
      </c>
      <c r="N1311" s="90">
        <f t="shared" si="112"/>
        <v>23120</v>
      </c>
      <c r="O1311" s="93">
        <v>58390</v>
      </c>
      <c r="P1311" s="89">
        <f t="shared" si="113"/>
        <v>23120</v>
      </c>
      <c r="Q1311" s="89">
        <f t="shared" si="114"/>
        <v>0</v>
      </c>
      <c r="R1311" s="315"/>
      <c r="S1311" s="316"/>
      <c r="T1311" s="70">
        <v>10</v>
      </c>
      <c r="U1311" s="318"/>
    </row>
    <row r="1312" spans="1:21">
      <c r="A1312" s="317">
        <v>1302</v>
      </c>
      <c r="B1312" s="68" t="s">
        <v>3981</v>
      </c>
      <c r="C1312" s="65" t="s">
        <v>12</v>
      </c>
      <c r="D1312" s="66" t="s">
        <v>4004</v>
      </c>
      <c r="E1312" s="67" t="s">
        <v>4005</v>
      </c>
      <c r="F1312" s="68" t="s">
        <v>100</v>
      </c>
      <c r="G1312" s="13" t="s">
        <v>4006</v>
      </c>
      <c r="H1312" s="69" t="s">
        <v>18</v>
      </c>
      <c r="I1312" s="51">
        <v>47370</v>
      </c>
      <c r="J1312" s="128">
        <f>IF(H1312="ครูผู้ช่วย",VLOOKUP(I1312,[1]แผ่น1!$C$17:$E$18,3,TRUE),IF(H1312="คศ.1",VLOOKUP(I1312,[1]แผ่น1!$C$14:$E$15,3,TRUE),IF(H1312="คศ.2",VLOOKUP(I1312,[1]แผ่น1!$C$11:$E$12,3,TRUE),IF(H1312="คศ.3",VLOOKUP(I1312,[1]แผ่น1!$C$8:$E$9,3,TRUE),IF(H1312="คศ.4",VLOOKUP(I1312,[1]แผ่น1!$C$5:$E$6,3,TRUE),IF(H1312="คศ.5",VLOOKUP(I1312,[1]แผ่น1!$C$2:$E$3,3,TRUE),IF(H1312="คศ.2(1)",VLOOKUP(I1312,[1]แผ่น1!$C$14:$E$15,3,TRUE),IF(H1312="คศ.3(2)",VLOOKUP(I1312,[1]แผ่น1!$C$11:$E$12,3,TRUE),IF(H1312="คศ.4(3)",VLOOKUP(I1312,[1]แผ่น1!$C$8:$E$9,3,TRUE),IF(H1312="คศ.5(4)",VLOOKUP(I1312,[1]แผ่น1!$C$5:$E$6,3,TRUE),0))))))))))</f>
        <v>49330</v>
      </c>
      <c r="L1312" s="91">
        <f t="shared" si="110"/>
        <v>0</v>
      </c>
      <c r="M1312" s="92">
        <f t="shared" si="111"/>
        <v>0</v>
      </c>
      <c r="N1312" s="90">
        <f t="shared" si="112"/>
        <v>47370</v>
      </c>
      <c r="O1312" s="93">
        <v>69040</v>
      </c>
      <c r="P1312" s="89">
        <f t="shared" si="113"/>
        <v>47370</v>
      </c>
      <c r="Q1312" s="89">
        <f t="shared" si="114"/>
        <v>0</v>
      </c>
      <c r="R1312" s="315"/>
      <c r="S1312" s="316"/>
      <c r="T1312" s="70">
        <v>10</v>
      </c>
      <c r="U1312" s="318"/>
    </row>
    <row r="1313" spans="1:21">
      <c r="A1313" s="317">
        <v>1303</v>
      </c>
      <c r="B1313" s="68" t="s">
        <v>3981</v>
      </c>
      <c r="C1313" s="65" t="s">
        <v>23</v>
      </c>
      <c r="D1313" s="66" t="s">
        <v>4007</v>
      </c>
      <c r="E1313" s="67" t="s">
        <v>4008</v>
      </c>
      <c r="F1313" s="68" t="s">
        <v>100</v>
      </c>
      <c r="G1313" s="13" t="s">
        <v>4009</v>
      </c>
      <c r="H1313" s="69" t="s">
        <v>98</v>
      </c>
      <c r="I1313" s="51">
        <v>18930</v>
      </c>
      <c r="J1313" s="128">
        <f>IF(H1313="ครูผู้ช่วย",VLOOKUP(I1313,[1]แผ่น1!$C$17:$E$18,3,TRUE),IF(H1313="คศ.1",VLOOKUP(I1313,[1]แผ่น1!$C$14:$E$15,3,TRUE),IF(H1313="คศ.2",VLOOKUP(I1313,[1]แผ่น1!$C$11:$E$12,3,TRUE),IF(H1313="คศ.3",VLOOKUP(I1313,[1]แผ่น1!$C$8:$E$9,3,TRUE),IF(H1313="คศ.4",VLOOKUP(I1313,[1]แผ่น1!$C$5:$E$6,3,TRUE),IF(H1313="คศ.5",VLOOKUP(I1313,[1]แผ่น1!$C$2:$E$3,3,TRUE),IF(H1313="คศ.2(1)",VLOOKUP(I1313,[1]แผ่น1!$C$14:$E$15,3,TRUE),IF(H1313="คศ.3(2)",VLOOKUP(I1313,[1]แผ่น1!$C$11:$E$12,3,TRUE),IF(H1313="คศ.4(3)",VLOOKUP(I1313,[1]แผ่น1!$C$8:$E$9,3,TRUE),IF(H1313="คศ.5(4)",VLOOKUP(I1313,[1]แผ่น1!$C$5:$E$6,3,TRUE),0))))))))))</f>
        <v>22780</v>
      </c>
      <c r="L1313" s="91">
        <f t="shared" si="110"/>
        <v>0</v>
      </c>
      <c r="M1313" s="92">
        <f t="shared" si="111"/>
        <v>0</v>
      </c>
      <c r="N1313" s="90">
        <f t="shared" si="112"/>
        <v>18930</v>
      </c>
      <c r="O1313" s="93">
        <v>41620</v>
      </c>
      <c r="P1313" s="89">
        <f t="shared" si="113"/>
        <v>18930</v>
      </c>
      <c r="Q1313" s="89">
        <f t="shared" si="114"/>
        <v>0</v>
      </c>
      <c r="R1313" s="315"/>
      <c r="S1313" s="316"/>
      <c r="T1313" s="70">
        <v>10</v>
      </c>
      <c r="U1313" s="318"/>
    </row>
    <row r="1314" spans="1:21">
      <c r="A1314" s="317">
        <v>1304</v>
      </c>
      <c r="B1314" s="68" t="s">
        <v>3981</v>
      </c>
      <c r="C1314" s="65" t="s">
        <v>12</v>
      </c>
      <c r="D1314" s="66" t="s">
        <v>1641</v>
      </c>
      <c r="E1314" s="67" t="s">
        <v>4010</v>
      </c>
      <c r="F1314" s="68" t="s">
        <v>100</v>
      </c>
      <c r="G1314" s="13" t="s">
        <v>4011</v>
      </c>
      <c r="H1314" s="69" t="s">
        <v>18</v>
      </c>
      <c r="I1314" s="51">
        <v>40430</v>
      </c>
      <c r="J1314" s="128">
        <f>IF(H1314="ครูผู้ช่วย",VLOOKUP(I1314,[1]แผ่น1!$C$17:$E$18,3,TRUE),IF(H1314="คศ.1",VLOOKUP(I1314,[1]แผ่น1!$C$14:$E$15,3,TRUE),IF(H1314="คศ.2",VLOOKUP(I1314,[1]แผ่น1!$C$11:$E$12,3,TRUE),IF(H1314="คศ.3",VLOOKUP(I1314,[1]แผ่น1!$C$8:$E$9,3,TRUE),IF(H1314="คศ.4",VLOOKUP(I1314,[1]แผ่น1!$C$5:$E$6,3,TRUE),IF(H1314="คศ.5",VLOOKUP(I1314,[1]แผ่น1!$C$2:$E$3,3,TRUE),IF(H1314="คศ.2(1)",VLOOKUP(I1314,[1]แผ่น1!$C$14:$E$15,3,TRUE),IF(H1314="คศ.3(2)",VLOOKUP(I1314,[1]แผ่น1!$C$11:$E$12,3,TRUE),IF(H1314="คศ.4(3)",VLOOKUP(I1314,[1]แผ่น1!$C$8:$E$9,3,TRUE),IF(H1314="คศ.5(4)",VLOOKUP(I1314,[1]แผ่น1!$C$5:$E$6,3,TRUE),0))))))))))</f>
        <v>49330</v>
      </c>
      <c r="L1314" s="91">
        <f t="shared" si="110"/>
        <v>0</v>
      </c>
      <c r="M1314" s="92">
        <f t="shared" si="111"/>
        <v>0</v>
      </c>
      <c r="N1314" s="90">
        <f t="shared" si="112"/>
        <v>40430</v>
      </c>
      <c r="O1314" s="93">
        <v>69040</v>
      </c>
      <c r="P1314" s="89">
        <f t="shared" si="113"/>
        <v>40430</v>
      </c>
      <c r="Q1314" s="89">
        <f t="shared" si="114"/>
        <v>0</v>
      </c>
      <c r="R1314" s="315"/>
      <c r="S1314" s="316"/>
      <c r="T1314" s="70">
        <v>10</v>
      </c>
      <c r="U1314" s="318"/>
    </row>
    <row r="1315" spans="1:21">
      <c r="A1315" s="317">
        <v>1305</v>
      </c>
      <c r="B1315" s="68" t="s">
        <v>3981</v>
      </c>
      <c r="C1315" s="65" t="s">
        <v>19</v>
      </c>
      <c r="D1315" s="66" t="s">
        <v>4012</v>
      </c>
      <c r="E1315" s="67" t="s">
        <v>4013</v>
      </c>
      <c r="F1315" s="68" t="s">
        <v>100</v>
      </c>
      <c r="G1315" s="13" t="s">
        <v>4014</v>
      </c>
      <c r="H1315" s="69" t="s">
        <v>98</v>
      </c>
      <c r="I1315" s="51">
        <v>17700</v>
      </c>
      <c r="J1315" s="128">
        <f>IF(H1315="ครูผู้ช่วย",VLOOKUP(I1315,[1]แผ่น1!$C$17:$E$18,3,TRUE),IF(H1315="คศ.1",VLOOKUP(I1315,[1]แผ่น1!$C$14:$E$15,3,TRUE),IF(H1315="คศ.2",VLOOKUP(I1315,[1]แผ่น1!$C$11:$E$12,3,TRUE),IF(H1315="คศ.3",VLOOKUP(I1315,[1]แผ่น1!$C$8:$E$9,3,TRUE),IF(H1315="คศ.4",VLOOKUP(I1315,[1]แผ่น1!$C$5:$E$6,3,TRUE),IF(H1315="คศ.5",VLOOKUP(I1315,[1]แผ่น1!$C$2:$E$3,3,TRUE),IF(H1315="คศ.2(1)",VLOOKUP(I1315,[1]แผ่น1!$C$14:$E$15,3,TRUE),IF(H1315="คศ.3(2)",VLOOKUP(I1315,[1]แผ่น1!$C$11:$E$12,3,TRUE),IF(H1315="คศ.4(3)",VLOOKUP(I1315,[1]แผ่น1!$C$8:$E$9,3,TRUE),IF(H1315="คศ.5(4)",VLOOKUP(I1315,[1]แผ่น1!$C$5:$E$6,3,TRUE),0))))))))))</f>
        <v>22780</v>
      </c>
      <c r="L1315" s="91">
        <f t="shared" si="110"/>
        <v>0</v>
      </c>
      <c r="M1315" s="92">
        <f t="shared" si="111"/>
        <v>0</v>
      </c>
      <c r="N1315" s="90">
        <f t="shared" si="112"/>
        <v>17700</v>
      </c>
      <c r="O1315" s="93">
        <v>41620</v>
      </c>
      <c r="P1315" s="89">
        <f t="shared" si="113"/>
        <v>17700</v>
      </c>
      <c r="Q1315" s="89">
        <f t="shared" si="114"/>
        <v>0</v>
      </c>
      <c r="R1315" s="315"/>
      <c r="S1315" s="316"/>
      <c r="T1315" s="70">
        <v>10</v>
      </c>
      <c r="U1315" s="318"/>
    </row>
    <row r="1316" spans="1:21">
      <c r="A1316" s="317">
        <v>1306</v>
      </c>
      <c r="B1316" s="68" t="s">
        <v>4017</v>
      </c>
      <c r="C1316" s="65" t="s">
        <v>19</v>
      </c>
      <c r="D1316" s="66" t="s">
        <v>42</v>
      </c>
      <c r="E1316" s="67" t="s">
        <v>4019</v>
      </c>
      <c r="F1316" s="68" t="s">
        <v>124</v>
      </c>
      <c r="G1316" s="13" t="s">
        <v>4020</v>
      </c>
      <c r="H1316" s="69" t="s">
        <v>124</v>
      </c>
      <c r="I1316" s="51">
        <v>15400</v>
      </c>
      <c r="J1316" s="128">
        <f>IF(H1316="ครูผู้ช่วย",VLOOKUP(I1316,[1]แผ่น1!$C$17:$E$18,3,TRUE),IF(H1316="คศ.1",VLOOKUP(I1316,[1]แผ่น1!$C$14:$E$15,3,TRUE),IF(H1316="คศ.2",VLOOKUP(I1316,[1]แผ่น1!$C$11:$E$12,3,TRUE),IF(H1316="คศ.3",VLOOKUP(I1316,[1]แผ่น1!$C$8:$E$9,3,TRUE),IF(H1316="คศ.4",VLOOKUP(I1316,[1]แผ่น1!$C$5:$E$6,3,TRUE),IF(H1316="คศ.5",VLOOKUP(I1316,[1]แผ่น1!$C$2:$E$3,3,TRUE),IF(H1316="คศ.2(1)",VLOOKUP(I1316,[1]แผ่น1!$C$14:$E$15,3,TRUE),IF(H1316="คศ.3(2)",VLOOKUP(I1316,[1]แผ่น1!$C$11:$E$12,3,TRUE),IF(H1316="คศ.4(3)",VLOOKUP(I1316,[1]แผ่น1!$C$8:$E$9,3,TRUE),IF(H1316="คศ.5(4)",VLOOKUP(I1316,[1]แผ่น1!$C$5:$E$6,3,TRUE),0))))))))))</f>
        <v>17480</v>
      </c>
      <c r="L1316" s="91">
        <f t="shared" si="110"/>
        <v>0</v>
      </c>
      <c r="M1316" s="92">
        <f t="shared" si="111"/>
        <v>0</v>
      </c>
      <c r="N1316" s="90">
        <f t="shared" si="112"/>
        <v>15400</v>
      </c>
      <c r="O1316" s="93">
        <v>24750</v>
      </c>
      <c r="P1316" s="89">
        <f t="shared" si="113"/>
        <v>15400</v>
      </c>
      <c r="Q1316" s="89">
        <f t="shared" si="114"/>
        <v>0</v>
      </c>
      <c r="R1316" s="315"/>
      <c r="S1316" s="316"/>
      <c r="T1316" s="70">
        <v>10</v>
      </c>
      <c r="U1316" s="318"/>
    </row>
    <row r="1317" spans="1:21">
      <c r="A1317" s="317">
        <v>1307</v>
      </c>
      <c r="B1317" s="68" t="s">
        <v>4017</v>
      </c>
      <c r="C1317" s="65" t="s">
        <v>19</v>
      </c>
      <c r="D1317" s="66" t="s">
        <v>3003</v>
      </c>
      <c r="E1317" s="67" t="s">
        <v>4021</v>
      </c>
      <c r="F1317" s="68" t="s">
        <v>100</v>
      </c>
      <c r="G1317" s="13" t="s">
        <v>4022</v>
      </c>
      <c r="H1317" s="69" t="s">
        <v>34</v>
      </c>
      <c r="I1317" s="51">
        <v>28140</v>
      </c>
      <c r="J1317" s="128">
        <f>IF(H1317="ครูผู้ช่วย",VLOOKUP(I1317,[1]แผ่น1!$C$17:$E$18,3,TRUE),IF(H1317="คศ.1",VLOOKUP(I1317,[1]แผ่น1!$C$14:$E$15,3,TRUE),IF(H1317="คศ.2",VLOOKUP(I1317,[1]แผ่น1!$C$11:$E$12,3,TRUE),IF(H1317="คศ.3",VLOOKUP(I1317,[1]แผ่น1!$C$8:$E$9,3,TRUE),IF(H1317="คศ.4",VLOOKUP(I1317,[1]แผ่น1!$C$5:$E$6,3,TRUE),IF(H1317="คศ.5",VLOOKUP(I1317,[1]แผ่น1!$C$2:$E$3,3,TRUE),IF(H1317="คศ.2(1)",VLOOKUP(I1317,[1]แผ่น1!$C$14:$E$15,3,TRUE),IF(H1317="คศ.3(2)",VLOOKUP(I1317,[1]แผ่น1!$C$11:$E$12,3,TRUE),IF(H1317="คศ.4(3)",VLOOKUP(I1317,[1]แผ่น1!$C$8:$E$9,3,TRUE),IF(H1317="คศ.5(4)",VLOOKUP(I1317,[1]แผ่น1!$C$5:$E$6,3,TRUE),0))))))))))</f>
        <v>30200</v>
      </c>
      <c r="L1317" s="91">
        <f t="shared" si="110"/>
        <v>0</v>
      </c>
      <c r="M1317" s="92">
        <f t="shared" si="111"/>
        <v>0</v>
      </c>
      <c r="N1317" s="90">
        <f t="shared" si="112"/>
        <v>28140</v>
      </c>
      <c r="O1317" s="93">
        <v>58390</v>
      </c>
      <c r="P1317" s="89">
        <f t="shared" si="113"/>
        <v>28140</v>
      </c>
      <c r="Q1317" s="89">
        <f t="shared" si="114"/>
        <v>0</v>
      </c>
      <c r="R1317" s="315"/>
      <c r="S1317" s="316"/>
      <c r="T1317" s="70">
        <v>10</v>
      </c>
      <c r="U1317" s="318"/>
    </row>
    <row r="1318" spans="1:21">
      <c r="A1318" s="317">
        <v>1308</v>
      </c>
      <c r="B1318" s="68" t="s">
        <v>4017</v>
      </c>
      <c r="C1318" s="65" t="s">
        <v>19</v>
      </c>
      <c r="D1318" s="66" t="s">
        <v>4023</v>
      </c>
      <c r="E1318" s="67" t="s">
        <v>4024</v>
      </c>
      <c r="F1318" s="68" t="s">
        <v>124</v>
      </c>
      <c r="G1318" s="13" t="s">
        <v>4025</v>
      </c>
      <c r="H1318" s="69" t="s">
        <v>124</v>
      </c>
      <c r="I1318" s="51">
        <v>17340</v>
      </c>
      <c r="J1318" s="128">
        <f>IF(H1318="ครูผู้ช่วย",VLOOKUP(I1318,[1]แผ่น1!$C$17:$E$18,3,TRUE),IF(H1318="คศ.1",VLOOKUP(I1318,[1]แผ่น1!$C$14:$E$15,3,TRUE),IF(H1318="คศ.2",VLOOKUP(I1318,[1]แผ่น1!$C$11:$E$12,3,TRUE),IF(H1318="คศ.3",VLOOKUP(I1318,[1]แผ่น1!$C$8:$E$9,3,TRUE),IF(H1318="คศ.4",VLOOKUP(I1318,[1]แผ่น1!$C$5:$E$6,3,TRUE),IF(H1318="คศ.5",VLOOKUP(I1318,[1]แผ่น1!$C$2:$E$3,3,TRUE),IF(H1318="คศ.2(1)",VLOOKUP(I1318,[1]แผ่น1!$C$14:$E$15,3,TRUE),IF(H1318="คศ.3(2)",VLOOKUP(I1318,[1]แผ่น1!$C$11:$E$12,3,TRUE),IF(H1318="คศ.4(3)",VLOOKUP(I1318,[1]แผ่น1!$C$8:$E$9,3,TRUE),IF(H1318="คศ.5(4)",VLOOKUP(I1318,[1]แผ่น1!$C$5:$E$6,3,TRUE),0))))))))))</f>
        <v>17480</v>
      </c>
      <c r="L1318" s="91">
        <f t="shared" si="110"/>
        <v>0</v>
      </c>
      <c r="M1318" s="92">
        <f t="shared" si="111"/>
        <v>0</v>
      </c>
      <c r="N1318" s="90">
        <f t="shared" si="112"/>
        <v>17340</v>
      </c>
      <c r="O1318" s="93">
        <v>24750</v>
      </c>
      <c r="P1318" s="89">
        <f t="shared" si="113"/>
        <v>17340</v>
      </c>
      <c r="Q1318" s="89">
        <f t="shared" si="114"/>
        <v>0</v>
      </c>
      <c r="R1318" s="315"/>
      <c r="S1318" s="316"/>
      <c r="T1318" s="70">
        <v>10</v>
      </c>
      <c r="U1318" s="318"/>
    </row>
    <row r="1319" spans="1:21">
      <c r="A1319" s="317">
        <v>1309</v>
      </c>
      <c r="B1319" s="68" t="s">
        <v>4027</v>
      </c>
      <c r="C1319" s="65" t="s">
        <v>23</v>
      </c>
      <c r="D1319" s="66" t="s">
        <v>4029</v>
      </c>
      <c r="E1319" s="67" t="s">
        <v>4030</v>
      </c>
      <c r="F1319" s="68" t="s">
        <v>124</v>
      </c>
      <c r="G1319" s="17" t="s">
        <v>4031</v>
      </c>
      <c r="H1319" s="69" t="s">
        <v>124</v>
      </c>
      <c r="I1319" s="51">
        <v>15800</v>
      </c>
      <c r="J1319" s="128">
        <f>IF(H1319="ครูผู้ช่วย",VLOOKUP(I1319,[1]แผ่น1!$C$17:$E$18,3,TRUE),IF(H1319="คศ.1",VLOOKUP(I1319,[1]แผ่น1!$C$14:$E$15,3,TRUE),IF(H1319="คศ.2",VLOOKUP(I1319,[1]แผ่น1!$C$11:$E$12,3,TRUE),IF(H1319="คศ.3",VLOOKUP(I1319,[1]แผ่น1!$C$8:$E$9,3,TRUE),IF(H1319="คศ.4",VLOOKUP(I1319,[1]แผ่น1!$C$5:$E$6,3,TRUE),IF(H1319="คศ.5",VLOOKUP(I1319,[1]แผ่น1!$C$2:$E$3,3,TRUE),IF(H1319="คศ.2(1)",VLOOKUP(I1319,[1]แผ่น1!$C$14:$E$15,3,TRUE),IF(H1319="คศ.3(2)",VLOOKUP(I1319,[1]แผ่น1!$C$11:$E$12,3,TRUE),IF(H1319="คศ.4(3)",VLOOKUP(I1319,[1]แผ่น1!$C$8:$E$9,3,TRUE),IF(H1319="คศ.5(4)",VLOOKUP(I1319,[1]แผ่น1!$C$5:$E$6,3,TRUE),0))))))))))</f>
        <v>17480</v>
      </c>
      <c r="L1319" s="91">
        <f t="shared" si="110"/>
        <v>0</v>
      </c>
      <c r="M1319" s="92">
        <f t="shared" si="111"/>
        <v>0</v>
      </c>
      <c r="N1319" s="90">
        <f t="shared" si="112"/>
        <v>15800</v>
      </c>
      <c r="O1319" s="93">
        <v>24750</v>
      </c>
      <c r="P1319" s="89">
        <f t="shared" si="113"/>
        <v>15800</v>
      </c>
      <c r="Q1319" s="89">
        <f t="shared" si="114"/>
        <v>0</v>
      </c>
      <c r="R1319" s="315"/>
      <c r="S1319" s="316"/>
      <c r="T1319" s="70">
        <v>10</v>
      </c>
      <c r="U1319" s="318"/>
    </row>
    <row r="1320" spans="1:21">
      <c r="A1320" s="317">
        <v>1310</v>
      </c>
      <c r="B1320" s="68" t="s">
        <v>4027</v>
      </c>
      <c r="C1320" s="65" t="s">
        <v>12</v>
      </c>
      <c r="D1320" s="66" t="s">
        <v>497</v>
      </c>
      <c r="E1320" s="67" t="s">
        <v>4033</v>
      </c>
      <c r="F1320" s="68" t="s">
        <v>100</v>
      </c>
      <c r="G1320" s="13" t="s">
        <v>4034</v>
      </c>
      <c r="H1320" s="69" t="s">
        <v>18</v>
      </c>
      <c r="I1320" s="51">
        <v>50350</v>
      </c>
      <c r="J1320" s="128">
        <f>IF(H1320="ครูผู้ช่วย",VLOOKUP(I1320,[1]แผ่น1!$C$17:$E$18,3,TRUE),IF(H1320="คศ.1",VLOOKUP(I1320,[1]แผ่น1!$C$14:$E$15,3,TRUE),IF(H1320="คศ.2",VLOOKUP(I1320,[1]แผ่น1!$C$11:$E$12,3,TRUE),IF(H1320="คศ.3",VLOOKUP(I1320,[1]แผ่น1!$C$8:$E$9,3,TRUE),IF(H1320="คศ.4",VLOOKUP(I1320,[1]แผ่น1!$C$5:$E$6,3,TRUE),IF(H1320="คศ.5",VLOOKUP(I1320,[1]แผ่น1!$C$2:$E$3,3,TRUE),IF(H1320="คศ.2(1)",VLOOKUP(I1320,[1]แผ่น1!$C$14:$E$15,3,TRUE),IF(H1320="คศ.3(2)",VLOOKUP(I1320,[1]แผ่น1!$C$11:$E$12,3,TRUE),IF(H1320="คศ.4(3)",VLOOKUP(I1320,[1]แผ่น1!$C$8:$E$9,3,TRUE),IF(H1320="คศ.5(4)",VLOOKUP(I1320,[1]แผ่น1!$C$5:$E$6,3,TRUE),0))))))))))</f>
        <v>49330</v>
      </c>
      <c r="L1320" s="91">
        <f t="shared" si="110"/>
        <v>0</v>
      </c>
      <c r="M1320" s="92">
        <f t="shared" si="111"/>
        <v>0</v>
      </c>
      <c r="N1320" s="90">
        <f t="shared" si="112"/>
        <v>50350</v>
      </c>
      <c r="O1320" s="93">
        <v>69040</v>
      </c>
      <c r="P1320" s="89">
        <f t="shared" si="113"/>
        <v>50350</v>
      </c>
      <c r="Q1320" s="89">
        <f t="shared" si="114"/>
        <v>0</v>
      </c>
      <c r="R1320" s="315"/>
      <c r="S1320" s="316"/>
      <c r="T1320" s="70">
        <v>10</v>
      </c>
      <c r="U1320" s="318"/>
    </row>
    <row r="1321" spans="1:21">
      <c r="A1321" s="317">
        <v>1311</v>
      </c>
      <c r="B1321" s="68" t="s">
        <v>4027</v>
      </c>
      <c r="C1321" s="65" t="s">
        <v>19</v>
      </c>
      <c r="D1321" s="66" t="s">
        <v>4035</v>
      </c>
      <c r="E1321" s="67" t="s">
        <v>4036</v>
      </c>
      <c r="F1321" s="68" t="s">
        <v>100</v>
      </c>
      <c r="G1321" s="13" t="s">
        <v>4037</v>
      </c>
      <c r="H1321" s="69" t="s">
        <v>98</v>
      </c>
      <c r="I1321" s="51">
        <v>17980</v>
      </c>
      <c r="J1321" s="128">
        <f>IF(H1321="ครูผู้ช่วย",VLOOKUP(I1321,[1]แผ่น1!$C$17:$E$18,3,TRUE),IF(H1321="คศ.1",VLOOKUP(I1321,[1]แผ่น1!$C$14:$E$15,3,TRUE),IF(H1321="คศ.2",VLOOKUP(I1321,[1]แผ่น1!$C$11:$E$12,3,TRUE),IF(H1321="คศ.3",VLOOKUP(I1321,[1]แผ่น1!$C$8:$E$9,3,TRUE),IF(H1321="คศ.4",VLOOKUP(I1321,[1]แผ่น1!$C$5:$E$6,3,TRUE),IF(H1321="คศ.5",VLOOKUP(I1321,[1]แผ่น1!$C$2:$E$3,3,TRUE),IF(H1321="คศ.2(1)",VLOOKUP(I1321,[1]แผ่น1!$C$14:$E$15,3,TRUE),IF(H1321="คศ.3(2)",VLOOKUP(I1321,[1]แผ่น1!$C$11:$E$12,3,TRUE),IF(H1321="คศ.4(3)",VLOOKUP(I1321,[1]แผ่น1!$C$8:$E$9,3,TRUE),IF(H1321="คศ.5(4)",VLOOKUP(I1321,[1]แผ่น1!$C$5:$E$6,3,TRUE),0))))))))))</f>
        <v>22780</v>
      </c>
      <c r="L1321" s="91">
        <f t="shared" si="110"/>
        <v>0</v>
      </c>
      <c r="M1321" s="92">
        <f t="shared" si="111"/>
        <v>0</v>
      </c>
      <c r="N1321" s="90">
        <f t="shared" si="112"/>
        <v>17980</v>
      </c>
      <c r="O1321" s="93">
        <v>41620</v>
      </c>
      <c r="P1321" s="89">
        <f t="shared" si="113"/>
        <v>17980</v>
      </c>
      <c r="Q1321" s="89">
        <f t="shared" si="114"/>
        <v>0</v>
      </c>
      <c r="R1321" s="315"/>
      <c r="S1321" s="316"/>
      <c r="T1321" s="70">
        <v>10</v>
      </c>
      <c r="U1321" s="318"/>
    </row>
    <row r="1322" spans="1:21">
      <c r="A1322" s="317">
        <v>1312</v>
      </c>
      <c r="B1322" s="68" t="s">
        <v>4027</v>
      </c>
      <c r="C1322" s="65" t="s">
        <v>12</v>
      </c>
      <c r="D1322" s="66" t="s">
        <v>4038</v>
      </c>
      <c r="E1322" s="67" t="s">
        <v>4039</v>
      </c>
      <c r="F1322" s="68" t="s">
        <v>100</v>
      </c>
      <c r="G1322" s="13" t="s">
        <v>4040</v>
      </c>
      <c r="H1322" s="69" t="s">
        <v>18</v>
      </c>
      <c r="I1322" s="51">
        <v>49730</v>
      </c>
      <c r="J1322" s="128">
        <f>IF(H1322="ครูผู้ช่วย",VLOOKUP(I1322,[1]แผ่น1!$C$17:$E$18,3,TRUE),IF(H1322="คศ.1",VLOOKUP(I1322,[1]แผ่น1!$C$14:$E$15,3,TRUE),IF(H1322="คศ.2",VLOOKUP(I1322,[1]แผ่น1!$C$11:$E$12,3,TRUE),IF(H1322="คศ.3",VLOOKUP(I1322,[1]แผ่น1!$C$8:$E$9,3,TRUE),IF(H1322="คศ.4",VLOOKUP(I1322,[1]แผ่น1!$C$5:$E$6,3,TRUE),IF(H1322="คศ.5",VLOOKUP(I1322,[1]แผ่น1!$C$2:$E$3,3,TRUE),IF(H1322="คศ.2(1)",VLOOKUP(I1322,[1]แผ่น1!$C$14:$E$15,3,TRUE),IF(H1322="คศ.3(2)",VLOOKUP(I1322,[1]แผ่น1!$C$11:$E$12,3,TRUE),IF(H1322="คศ.4(3)",VLOOKUP(I1322,[1]แผ่น1!$C$8:$E$9,3,TRUE),IF(H1322="คศ.5(4)",VLOOKUP(I1322,[1]แผ่น1!$C$5:$E$6,3,TRUE),0))))))))))</f>
        <v>49330</v>
      </c>
      <c r="L1322" s="91">
        <f t="shared" si="110"/>
        <v>0</v>
      </c>
      <c r="M1322" s="92">
        <f t="shared" si="111"/>
        <v>0</v>
      </c>
      <c r="N1322" s="90">
        <f t="shared" si="112"/>
        <v>49730</v>
      </c>
      <c r="O1322" s="93">
        <v>69040</v>
      </c>
      <c r="P1322" s="89">
        <f t="shared" si="113"/>
        <v>49730</v>
      </c>
      <c r="Q1322" s="89">
        <f t="shared" si="114"/>
        <v>0</v>
      </c>
      <c r="R1322" s="315"/>
      <c r="S1322" s="316"/>
      <c r="T1322" s="70">
        <v>10</v>
      </c>
      <c r="U1322" s="318"/>
    </row>
    <row r="1323" spans="1:21">
      <c r="A1323" s="317">
        <v>1313</v>
      </c>
      <c r="B1323" s="68" t="s">
        <v>4027</v>
      </c>
      <c r="C1323" s="65" t="s">
        <v>19</v>
      </c>
      <c r="D1323" s="66" t="s">
        <v>4041</v>
      </c>
      <c r="E1323" s="67" t="s">
        <v>36</v>
      </c>
      <c r="F1323" s="68" t="s">
        <v>100</v>
      </c>
      <c r="G1323" s="13" t="s">
        <v>4042</v>
      </c>
      <c r="H1323" s="69" t="s">
        <v>18</v>
      </c>
      <c r="I1323" s="51">
        <v>43050</v>
      </c>
      <c r="J1323" s="128">
        <f>IF(H1323="ครูผู้ช่วย",VLOOKUP(I1323,[1]แผ่น1!$C$17:$E$18,3,TRUE),IF(H1323="คศ.1",VLOOKUP(I1323,[1]แผ่น1!$C$14:$E$15,3,TRUE),IF(H1323="คศ.2",VLOOKUP(I1323,[1]แผ่น1!$C$11:$E$12,3,TRUE),IF(H1323="คศ.3",VLOOKUP(I1323,[1]แผ่น1!$C$8:$E$9,3,TRUE),IF(H1323="คศ.4",VLOOKUP(I1323,[1]แผ่น1!$C$5:$E$6,3,TRUE),IF(H1323="คศ.5",VLOOKUP(I1323,[1]แผ่น1!$C$2:$E$3,3,TRUE),IF(H1323="คศ.2(1)",VLOOKUP(I1323,[1]แผ่น1!$C$14:$E$15,3,TRUE),IF(H1323="คศ.3(2)",VLOOKUP(I1323,[1]แผ่น1!$C$11:$E$12,3,TRUE),IF(H1323="คศ.4(3)",VLOOKUP(I1323,[1]แผ่น1!$C$8:$E$9,3,TRUE),IF(H1323="คศ.5(4)",VLOOKUP(I1323,[1]แผ่น1!$C$5:$E$6,3,TRUE),0))))))))))</f>
        <v>49330</v>
      </c>
      <c r="L1323" s="91">
        <f t="shared" si="110"/>
        <v>0</v>
      </c>
      <c r="M1323" s="92">
        <f t="shared" si="111"/>
        <v>0</v>
      </c>
      <c r="N1323" s="90">
        <f t="shared" si="112"/>
        <v>43050</v>
      </c>
      <c r="O1323" s="93">
        <v>69040</v>
      </c>
      <c r="P1323" s="89">
        <f t="shared" si="113"/>
        <v>43050</v>
      </c>
      <c r="Q1323" s="89">
        <f t="shared" si="114"/>
        <v>0</v>
      </c>
      <c r="R1323" s="315"/>
      <c r="S1323" s="316"/>
      <c r="T1323" s="70">
        <v>10</v>
      </c>
      <c r="U1323" s="318"/>
    </row>
    <row r="1324" spans="1:21">
      <c r="A1324" s="317">
        <v>1314</v>
      </c>
      <c r="B1324" s="68" t="s">
        <v>4027</v>
      </c>
      <c r="C1324" s="65" t="s">
        <v>19</v>
      </c>
      <c r="D1324" s="66" t="s">
        <v>4043</v>
      </c>
      <c r="E1324" s="67" t="s">
        <v>4044</v>
      </c>
      <c r="F1324" s="68" t="s">
        <v>100</v>
      </c>
      <c r="G1324" s="13" t="s">
        <v>4045</v>
      </c>
      <c r="H1324" s="69" t="s">
        <v>98</v>
      </c>
      <c r="I1324" s="51">
        <v>25010</v>
      </c>
      <c r="J1324" s="128">
        <f>IF(H1324="ครูผู้ช่วย",VLOOKUP(I1324,[1]แผ่น1!$C$17:$E$18,3,TRUE),IF(H1324="คศ.1",VLOOKUP(I1324,[1]แผ่น1!$C$14:$E$15,3,TRUE),IF(H1324="คศ.2",VLOOKUP(I1324,[1]แผ่น1!$C$11:$E$12,3,TRUE),IF(H1324="คศ.3",VLOOKUP(I1324,[1]แผ่น1!$C$8:$E$9,3,TRUE),IF(H1324="คศ.4",VLOOKUP(I1324,[1]แผ่น1!$C$5:$E$6,3,TRUE),IF(H1324="คศ.5",VLOOKUP(I1324,[1]แผ่น1!$C$2:$E$3,3,TRUE),IF(H1324="คศ.2(1)",VLOOKUP(I1324,[1]แผ่น1!$C$14:$E$15,3,TRUE),IF(H1324="คศ.3(2)",VLOOKUP(I1324,[1]แผ่น1!$C$11:$E$12,3,TRUE),IF(H1324="คศ.4(3)",VLOOKUP(I1324,[1]แผ่น1!$C$8:$E$9,3,TRUE),IF(H1324="คศ.5(4)",VLOOKUP(I1324,[1]แผ่น1!$C$5:$E$6,3,TRUE),0))))))))))</f>
        <v>29600</v>
      </c>
      <c r="L1324" s="91">
        <f t="shared" si="110"/>
        <v>0</v>
      </c>
      <c r="M1324" s="92">
        <f t="shared" si="111"/>
        <v>0</v>
      </c>
      <c r="N1324" s="90">
        <f t="shared" si="112"/>
        <v>25010</v>
      </c>
      <c r="O1324" s="93">
        <v>41620</v>
      </c>
      <c r="P1324" s="89">
        <f t="shared" si="113"/>
        <v>25010</v>
      </c>
      <c r="Q1324" s="89">
        <f t="shared" si="114"/>
        <v>0</v>
      </c>
      <c r="R1324" s="315"/>
      <c r="S1324" s="316"/>
      <c r="T1324" s="70">
        <v>10</v>
      </c>
      <c r="U1324" s="318"/>
    </row>
    <row r="1325" spans="1:21">
      <c r="A1325" s="317">
        <v>1315</v>
      </c>
      <c r="B1325" s="68" t="s">
        <v>4027</v>
      </c>
      <c r="C1325" s="65" t="s">
        <v>12</v>
      </c>
      <c r="D1325" s="66" t="s">
        <v>4046</v>
      </c>
      <c r="E1325" s="67" t="s">
        <v>4047</v>
      </c>
      <c r="F1325" s="68" t="s">
        <v>100</v>
      </c>
      <c r="G1325" s="13" t="s">
        <v>4048</v>
      </c>
      <c r="H1325" s="69" t="s">
        <v>18</v>
      </c>
      <c r="I1325" s="51">
        <v>62940</v>
      </c>
      <c r="J1325" s="128">
        <f>IF(H1325="ครูผู้ช่วย",VLOOKUP(I1325,[1]แผ่น1!$C$17:$E$18,3,TRUE),IF(H1325="คศ.1",VLOOKUP(I1325,[1]แผ่น1!$C$14:$E$15,3,TRUE),IF(H1325="คศ.2",VLOOKUP(I1325,[1]แผ่น1!$C$11:$E$12,3,TRUE),IF(H1325="คศ.3",VLOOKUP(I1325,[1]แผ่น1!$C$8:$E$9,3,TRUE),IF(H1325="คศ.4",VLOOKUP(I1325,[1]แผ่น1!$C$5:$E$6,3,TRUE),IF(H1325="คศ.5",VLOOKUP(I1325,[1]แผ่น1!$C$2:$E$3,3,TRUE),IF(H1325="คศ.2(1)",VLOOKUP(I1325,[1]แผ่น1!$C$14:$E$15,3,TRUE),IF(H1325="คศ.3(2)",VLOOKUP(I1325,[1]แผ่น1!$C$11:$E$12,3,TRUE),IF(H1325="คศ.4(3)",VLOOKUP(I1325,[1]แผ่น1!$C$8:$E$9,3,TRUE),IF(H1325="คศ.5(4)",VLOOKUP(I1325,[1]แผ่น1!$C$5:$E$6,3,TRUE),0))))))))))</f>
        <v>49330</v>
      </c>
      <c r="L1325" s="91">
        <f t="shared" si="110"/>
        <v>0</v>
      </c>
      <c r="M1325" s="92">
        <f t="shared" si="111"/>
        <v>0</v>
      </c>
      <c r="N1325" s="90">
        <f t="shared" si="112"/>
        <v>62940</v>
      </c>
      <c r="O1325" s="93">
        <v>69040</v>
      </c>
      <c r="P1325" s="89">
        <f t="shared" si="113"/>
        <v>62940</v>
      </c>
      <c r="Q1325" s="89">
        <f t="shared" si="114"/>
        <v>0</v>
      </c>
      <c r="R1325" s="315"/>
      <c r="S1325" s="316"/>
      <c r="T1325" s="70">
        <v>10</v>
      </c>
      <c r="U1325" s="318"/>
    </row>
    <row r="1326" spans="1:21">
      <c r="A1326" s="317">
        <v>1316</v>
      </c>
      <c r="B1326" s="68" t="s">
        <v>4027</v>
      </c>
      <c r="C1326" s="65" t="s">
        <v>12</v>
      </c>
      <c r="D1326" s="66" t="s">
        <v>4049</v>
      </c>
      <c r="E1326" s="67" t="s">
        <v>4050</v>
      </c>
      <c r="F1326" s="68" t="s">
        <v>100</v>
      </c>
      <c r="G1326" s="13" t="s">
        <v>4051</v>
      </c>
      <c r="H1326" s="69" t="s">
        <v>18</v>
      </c>
      <c r="I1326" s="51">
        <v>54910</v>
      </c>
      <c r="J1326" s="128">
        <f>IF(H1326="ครูผู้ช่วย",VLOOKUP(I1326,[1]แผ่น1!$C$17:$E$18,3,TRUE),IF(H1326="คศ.1",VLOOKUP(I1326,[1]แผ่น1!$C$14:$E$15,3,TRUE),IF(H1326="คศ.2",VLOOKUP(I1326,[1]แผ่น1!$C$11:$E$12,3,TRUE),IF(H1326="คศ.3",VLOOKUP(I1326,[1]แผ่น1!$C$8:$E$9,3,TRUE),IF(H1326="คศ.4",VLOOKUP(I1326,[1]แผ่น1!$C$5:$E$6,3,TRUE),IF(H1326="คศ.5",VLOOKUP(I1326,[1]แผ่น1!$C$2:$E$3,3,TRUE),IF(H1326="คศ.2(1)",VLOOKUP(I1326,[1]แผ่น1!$C$14:$E$15,3,TRUE),IF(H1326="คศ.3(2)",VLOOKUP(I1326,[1]แผ่น1!$C$11:$E$12,3,TRUE),IF(H1326="คศ.4(3)",VLOOKUP(I1326,[1]แผ่น1!$C$8:$E$9,3,TRUE),IF(H1326="คศ.5(4)",VLOOKUP(I1326,[1]แผ่น1!$C$5:$E$6,3,TRUE),0))))))))))</f>
        <v>49330</v>
      </c>
      <c r="L1326" s="91">
        <f t="shared" si="110"/>
        <v>0</v>
      </c>
      <c r="M1326" s="92">
        <f t="shared" si="111"/>
        <v>0</v>
      </c>
      <c r="N1326" s="90">
        <f t="shared" si="112"/>
        <v>54910</v>
      </c>
      <c r="O1326" s="93">
        <v>69040</v>
      </c>
      <c r="P1326" s="89">
        <f t="shared" si="113"/>
        <v>54910</v>
      </c>
      <c r="Q1326" s="89">
        <f t="shared" si="114"/>
        <v>0</v>
      </c>
      <c r="R1326" s="315"/>
      <c r="S1326" s="316"/>
      <c r="T1326" s="70">
        <v>10</v>
      </c>
      <c r="U1326" s="318"/>
    </row>
    <row r="1327" spans="1:21">
      <c r="A1327" s="317">
        <v>1317</v>
      </c>
      <c r="B1327" s="68" t="s">
        <v>4027</v>
      </c>
      <c r="C1327" s="65" t="s">
        <v>19</v>
      </c>
      <c r="D1327" s="66" t="s">
        <v>504</v>
      </c>
      <c r="E1327" s="67" t="s">
        <v>3048</v>
      </c>
      <c r="F1327" s="68" t="s">
        <v>124</v>
      </c>
      <c r="G1327" s="23">
        <v>9519</v>
      </c>
      <c r="H1327" s="69" t="s">
        <v>124</v>
      </c>
      <c r="I1327" s="51">
        <v>16150</v>
      </c>
      <c r="J1327" s="128">
        <f>IF(H1327="ครูผู้ช่วย",VLOOKUP(I1327,[1]แผ่น1!$C$17:$E$18,3,TRUE),IF(H1327="คศ.1",VLOOKUP(I1327,[1]แผ่น1!$C$14:$E$15,3,TRUE),IF(H1327="คศ.2",VLOOKUP(I1327,[1]แผ่น1!$C$11:$E$12,3,TRUE),IF(H1327="คศ.3",VLOOKUP(I1327,[1]แผ่น1!$C$8:$E$9,3,TRUE),IF(H1327="คศ.4",VLOOKUP(I1327,[1]แผ่น1!$C$5:$E$6,3,TRUE),IF(H1327="คศ.5",VLOOKUP(I1327,[1]แผ่น1!$C$2:$E$3,3,TRUE),IF(H1327="คศ.2(1)",VLOOKUP(I1327,[1]แผ่น1!$C$14:$E$15,3,TRUE),IF(H1327="คศ.3(2)",VLOOKUP(I1327,[1]แผ่น1!$C$11:$E$12,3,TRUE),IF(H1327="คศ.4(3)",VLOOKUP(I1327,[1]แผ่น1!$C$8:$E$9,3,TRUE),IF(H1327="คศ.5(4)",VLOOKUP(I1327,[1]แผ่น1!$C$5:$E$6,3,TRUE),0))))))))))</f>
        <v>17480</v>
      </c>
      <c r="L1327" s="91">
        <f t="shared" si="110"/>
        <v>0</v>
      </c>
      <c r="M1327" s="92">
        <f t="shared" si="111"/>
        <v>0</v>
      </c>
      <c r="N1327" s="90">
        <f t="shared" si="112"/>
        <v>16150</v>
      </c>
      <c r="O1327" s="93">
        <v>24750</v>
      </c>
      <c r="P1327" s="89">
        <f t="shared" si="113"/>
        <v>16150</v>
      </c>
      <c r="Q1327" s="89">
        <f t="shared" si="114"/>
        <v>0</v>
      </c>
      <c r="R1327" s="315"/>
      <c r="S1327" s="316"/>
      <c r="T1327" s="70">
        <v>10</v>
      </c>
      <c r="U1327" s="318"/>
    </row>
    <row r="1328" spans="1:21">
      <c r="A1328" s="317">
        <v>1318</v>
      </c>
      <c r="B1328" s="68" t="s">
        <v>4027</v>
      </c>
      <c r="C1328" s="65" t="s">
        <v>19</v>
      </c>
      <c r="D1328" s="66" t="s">
        <v>1502</v>
      </c>
      <c r="E1328" s="67" t="s">
        <v>4052</v>
      </c>
      <c r="F1328" s="68" t="s">
        <v>100</v>
      </c>
      <c r="G1328" s="13" t="s">
        <v>4053</v>
      </c>
      <c r="H1328" s="69" t="s">
        <v>98</v>
      </c>
      <c r="I1328" s="51">
        <v>27190</v>
      </c>
      <c r="J1328" s="128">
        <f>IF(H1328="ครูผู้ช่วย",VLOOKUP(I1328,[1]แผ่น1!$C$17:$E$18,3,TRUE),IF(H1328="คศ.1",VLOOKUP(I1328,[1]แผ่น1!$C$14:$E$15,3,TRUE),IF(H1328="คศ.2",VLOOKUP(I1328,[1]แผ่น1!$C$11:$E$12,3,TRUE),IF(H1328="คศ.3",VLOOKUP(I1328,[1]แผ่น1!$C$8:$E$9,3,TRUE),IF(H1328="คศ.4",VLOOKUP(I1328,[1]แผ่น1!$C$5:$E$6,3,TRUE),IF(H1328="คศ.5",VLOOKUP(I1328,[1]แผ่น1!$C$2:$E$3,3,TRUE),IF(H1328="คศ.2(1)",VLOOKUP(I1328,[1]แผ่น1!$C$14:$E$15,3,TRUE),IF(H1328="คศ.3(2)",VLOOKUP(I1328,[1]แผ่น1!$C$11:$E$12,3,TRUE),IF(H1328="คศ.4(3)",VLOOKUP(I1328,[1]แผ่น1!$C$8:$E$9,3,TRUE),IF(H1328="คศ.5(4)",VLOOKUP(I1328,[1]แผ่น1!$C$5:$E$6,3,TRUE),0))))))))))</f>
        <v>29600</v>
      </c>
      <c r="L1328" s="91">
        <f t="shared" si="110"/>
        <v>0</v>
      </c>
      <c r="M1328" s="92">
        <f t="shared" si="111"/>
        <v>0</v>
      </c>
      <c r="N1328" s="90">
        <f t="shared" si="112"/>
        <v>27190</v>
      </c>
      <c r="O1328" s="93">
        <v>41620</v>
      </c>
      <c r="P1328" s="89">
        <f t="shared" si="113"/>
        <v>27190</v>
      </c>
      <c r="Q1328" s="89">
        <f t="shared" si="114"/>
        <v>0</v>
      </c>
      <c r="R1328" s="315"/>
      <c r="S1328" s="316"/>
      <c r="T1328" s="70">
        <v>10</v>
      </c>
      <c r="U1328" s="318"/>
    </row>
    <row r="1329" spans="1:21">
      <c r="A1329" s="317">
        <v>1319</v>
      </c>
      <c r="B1329" s="68" t="s">
        <v>4027</v>
      </c>
      <c r="C1329" s="65" t="s">
        <v>23</v>
      </c>
      <c r="D1329" s="66" t="s">
        <v>4054</v>
      </c>
      <c r="E1329" s="67" t="s">
        <v>3996</v>
      </c>
      <c r="F1329" s="68" t="s">
        <v>100</v>
      </c>
      <c r="G1329" s="13" t="s">
        <v>4055</v>
      </c>
      <c r="H1329" s="69" t="s">
        <v>34</v>
      </c>
      <c r="I1329" s="51">
        <v>24590</v>
      </c>
      <c r="J1329" s="128">
        <f>IF(H1329="ครูผู้ช่วย",VLOOKUP(I1329,[1]แผ่น1!$C$17:$E$18,3,TRUE),IF(H1329="คศ.1",VLOOKUP(I1329,[1]แผ่น1!$C$14:$E$15,3,TRUE),IF(H1329="คศ.2",VLOOKUP(I1329,[1]แผ่น1!$C$11:$E$12,3,TRUE),IF(H1329="คศ.3",VLOOKUP(I1329,[1]แผ่น1!$C$8:$E$9,3,TRUE),IF(H1329="คศ.4",VLOOKUP(I1329,[1]แผ่น1!$C$5:$E$6,3,TRUE),IF(H1329="คศ.5",VLOOKUP(I1329,[1]แผ่น1!$C$2:$E$3,3,TRUE),IF(H1329="คศ.2(1)",VLOOKUP(I1329,[1]แผ่น1!$C$14:$E$15,3,TRUE),IF(H1329="คศ.3(2)",VLOOKUP(I1329,[1]แผ่น1!$C$11:$E$12,3,TRUE),IF(H1329="คศ.4(3)",VLOOKUP(I1329,[1]แผ่น1!$C$8:$E$9,3,TRUE),IF(H1329="คศ.5(4)",VLOOKUP(I1329,[1]แผ่น1!$C$5:$E$6,3,TRUE),0))))))))))</f>
        <v>30200</v>
      </c>
      <c r="L1329" s="91">
        <f t="shared" si="110"/>
        <v>0</v>
      </c>
      <c r="M1329" s="92">
        <f t="shared" si="111"/>
        <v>0</v>
      </c>
      <c r="N1329" s="90">
        <f t="shared" si="112"/>
        <v>24590</v>
      </c>
      <c r="O1329" s="93">
        <v>58390</v>
      </c>
      <c r="P1329" s="89">
        <f t="shared" si="113"/>
        <v>24590</v>
      </c>
      <c r="Q1329" s="89">
        <f t="shared" si="114"/>
        <v>0</v>
      </c>
      <c r="R1329" s="315"/>
      <c r="S1329" s="316"/>
      <c r="T1329" s="70">
        <v>10</v>
      </c>
      <c r="U1329" s="318"/>
    </row>
    <row r="1330" spans="1:21">
      <c r="A1330" s="317">
        <v>1320</v>
      </c>
      <c r="B1330" s="68" t="s">
        <v>4027</v>
      </c>
      <c r="C1330" s="65" t="s">
        <v>12</v>
      </c>
      <c r="D1330" s="66" t="s">
        <v>842</v>
      </c>
      <c r="E1330" s="67" t="s">
        <v>4056</v>
      </c>
      <c r="F1330" s="68" t="s">
        <v>100</v>
      </c>
      <c r="G1330" s="13" t="s">
        <v>4057</v>
      </c>
      <c r="H1330" s="69" t="s">
        <v>18</v>
      </c>
      <c r="I1330" s="51">
        <v>54190</v>
      </c>
      <c r="J1330" s="128">
        <f>IF(H1330="ครูผู้ช่วย",VLOOKUP(I1330,[1]แผ่น1!$C$17:$E$18,3,TRUE),IF(H1330="คศ.1",VLOOKUP(I1330,[1]แผ่น1!$C$14:$E$15,3,TRUE),IF(H1330="คศ.2",VLOOKUP(I1330,[1]แผ่น1!$C$11:$E$12,3,TRUE),IF(H1330="คศ.3",VLOOKUP(I1330,[1]แผ่น1!$C$8:$E$9,3,TRUE),IF(H1330="คศ.4",VLOOKUP(I1330,[1]แผ่น1!$C$5:$E$6,3,TRUE),IF(H1330="คศ.5",VLOOKUP(I1330,[1]แผ่น1!$C$2:$E$3,3,TRUE),IF(H1330="คศ.2(1)",VLOOKUP(I1330,[1]แผ่น1!$C$14:$E$15,3,TRUE),IF(H1330="คศ.3(2)",VLOOKUP(I1330,[1]แผ่น1!$C$11:$E$12,3,TRUE),IF(H1330="คศ.4(3)",VLOOKUP(I1330,[1]แผ่น1!$C$8:$E$9,3,TRUE),IF(H1330="คศ.5(4)",VLOOKUP(I1330,[1]แผ่น1!$C$5:$E$6,3,TRUE),0))))))))))</f>
        <v>49330</v>
      </c>
      <c r="L1330" s="91">
        <f t="shared" si="110"/>
        <v>0</v>
      </c>
      <c r="M1330" s="92">
        <f t="shared" si="111"/>
        <v>0</v>
      </c>
      <c r="N1330" s="90">
        <f t="shared" si="112"/>
        <v>54190</v>
      </c>
      <c r="O1330" s="93">
        <v>69040</v>
      </c>
      <c r="P1330" s="89">
        <f t="shared" si="113"/>
        <v>54190</v>
      </c>
      <c r="Q1330" s="89">
        <f t="shared" si="114"/>
        <v>0</v>
      </c>
      <c r="R1330" s="315"/>
      <c r="S1330" s="316"/>
      <c r="T1330" s="70">
        <v>10</v>
      </c>
      <c r="U1330" s="318"/>
    </row>
    <row r="1331" spans="1:21">
      <c r="A1331" s="317">
        <v>1321</v>
      </c>
      <c r="B1331" s="68" t="s">
        <v>4027</v>
      </c>
      <c r="C1331" s="65" t="s">
        <v>19</v>
      </c>
      <c r="D1331" s="66" t="s">
        <v>4058</v>
      </c>
      <c r="E1331" s="67" t="s">
        <v>4059</v>
      </c>
      <c r="F1331" s="68" t="s">
        <v>124</v>
      </c>
      <c r="G1331" s="13" t="s">
        <v>4060</v>
      </c>
      <c r="H1331" s="69" t="s">
        <v>124</v>
      </c>
      <c r="I1331" s="51">
        <v>16880</v>
      </c>
      <c r="J1331" s="128">
        <f>IF(H1331="ครูผู้ช่วย",VLOOKUP(I1331,[1]แผ่น1!$C$17:$E$18,3,TRUE),IF(H1331="คศ.1",VLOOKUP(I1331,[1]แผ่น1!$C$14:$E$15,3,TRUE),IF(H1331="คศ.2",VLOOKUP(I1331,[1]แผ่น1!$C$11:$E$12,3,TRUE),IF(H1331="คศ.3",VLOOKUP(I1331,[1]แผ่น1!$C$8:$E$9,3,TRUE),IF(H1331="คศ.4",VLOOKUP(I1331,[1]แผ่น1!$C$5:$E$6,3,TRUE),IF(H1331="คศ.5",VLOOKUP(I1331,[1]แผ่น1!$C$2:$E$3,3,TRUE),IF(H1331="คศ.2(1)",VLOOKUP(I1331,[1]แผ่น1!$C$14:$E$15,3,TRUE),IF(H1331="คศ.3(2)",VLOOKUP(I1331,[1]แผ่น1!$C$11:$E$12,3,TRUE),IF(H1331="คศ.4(3)",VLOOKUP(I1331,[1]แผ่น1!$C$8:$E$9,3,TRUE),IF(H1331="คศ.5(4)",VLOOKUP(I1331,[1]แผ่น1!$C$5:$E$6,3,TRUE),0))))))))))</f>
        <v>17480</v>
      </c>
      <c r="L1331" s="91">
        <f t="shared" si="110"/>
        <v>0</v>
      </c>
      <c r="M1331" s="92">
        <f t="shared" si="111"/>
        <v>0</v>
      </c>
      <c r="N1331" s="90">
        <f t="shared" si="112"/>
        <v>16880</v>
      </c>
      <c r="O1331" s="93">
        <v>24750</v>
      </c>
      <c r="P1331" s="89">
        <f t="shared" si="113"/>
        <v>16880</v>
      </c>
      <c r="Q1331" s="89">
        <f t="shared" si="114"/>
        <v>0</v>
      </c>
      <c r="R1331" s="315"/>
      <c r="S1331" s="316"/>
      <c r="T1331" s="70">
        <v>10</v>
      </c>
      <c r="U1331" s="318"/>
    </row>
    <row r="1332" spans="1:21">
      <c r="A1332" s="313"/>
      <c r="B1332" s="79"/>
      <c r="C1332" s="75"/>
      <c r="D1332" s="76"/>
      <c r="E1332" s="77"/>
      <c r="F1332" s="78"/>
      <c r="G1332" s="79"/>
      <c r="H1332" s="79"/>
      <c r="I1332" s="52"/>
      <c r="J1332" s="128"/>
      <c r="L1332" s="91"/>
      <c r="M1332" s="92"/>
      <c r="N1332" s="90"/>
      <c r="O1332" s="93"/>
      <c r="P1332" s="89"/>
      <c r="Q1332" s="89"/>
      <c r="R1332" s="315"/>
      <c r="S1332" s="316"/>
      <c r="T1332" s="79"/>
      <c r="U1332" s="318"/>
    </row>
    <row r="1333" spans="1:21">
      <c r="A1333" s="313"/>
      <c r="B1333" s="131"/>
      <c r="C1333" s="75"/>
      <c r="D1333" s="76"/>
      <c r="E1333" s="77"/>
      <c r="F1333" s="78"/>
      <c r="G1333" s="79"/>
      <c r="H1333" s="79"/>
      <c r="I1333" s="52"/>
      <c r="J1333" s="128"/>
      <c r="L1333" s="91"/>
      <c r="M1333" s="92"/>
      <c r="N1333" s="90"/>
      <c r="O1333" s="93"/>
      <c r="P1333" s="89"/>
      <c r="Q1333" s="89"/>
      <c r="R1333" s="315"/>
      <c r="S1333" s="316"/>
      <c r="T1333" s="79"/>
      <c r="U1333" s="318"/>
    </row>
    <row r="1334" spans="1:21">
      <c r="A1334" s="319"/>
      <c r="B1334" s="138"/>
      <c r="C1334" s="81"/>
      <c r="D1334" s="82"/>
      <c r="E1334" s="83"/>
      <c r="F1334" s="84"/>
      <c r="G1334" s="85"/>
      <c r="H1334" s="85"/>
      <c r="I1334" s="53"/>
      <c r="J1334" s="135"/>
      <c r="K1334" s="136"/>
      <c r="L1334" s="320"/>
      <c r="M1334" s="321"/>
      <c r="N1334" s="322"/>
      <c r="O1334" s="323"/>
      <c r="P1334" s="137"/>
      <c r="Q1334" s="137"/>
      <c r="R1334" s="324"/>
      <c r="S1334" s="325"/>
      <c r="T1334" s="326"/>
      <c r="U1334" s="312"/>
    </row>
    <row r="1335" spans="1:21">
      <c r="F1335" s="87"/>
      <c r="G1335" s="55"/>
    </row>
    <row r="1336" spans="1:21">
      <c r="F1336" s="87"/>
      <c r="G1336" s="55"/>
    </row>
    <row r="1337" spans="1:21">
      <c r="F1337" s="87"/>
      <c r="G1337" s="55"/>
    </row>
    <row r="1338" spans="1:21">
      <c r="F1338" s="87"/>
      <c r="G1338" s="55"/>
    </row>
    <row r="1339" spans="1:21">
      <c r="F1339" s="87"/>
      <c r="G1339" s="55"/>
    </row>
    <row r="1340" spans="1:21">
      <c r="F1340" s="87"/>
      <c r="G1340" s="55"/>
    </row>
    <row r="1341" spans="1:21">
      <c r="F1341" s="87"/>
      <c r="G1341" s="55"/>
    </row>
    <row r="1342" spans="1:21">
      <c r="F1342" s="87"/>
      <c r="G1342" s="55"/>
    </row>
    <row r="1343" spans="1:21">
      <c r="F1343" s="87"/>
      <c r="G1343" s="55"/>
    </row>
    <row r="1344" spans="1:21">
      <c r="F1344" s="87"/>
      <c r="G1344" s="55"/>
    </row>
    <row r="1345" spans="6:7">
      <c r="F1345" s="87"/>
      <c r="G1345" s="55"/>
    </row>
    <row r="1346" spans="6:7">
      <c r="F1346" s="87"/>
      <c r="G1346" s="55"/>
    </row>
    <row r="1347" spans="6:7">
      <c r="F1347" s="87"/>
      <c r="G1347" s="55"/>
    </row>
    <row r="1348" spans="6:7">
      <c r="F1348" s="87"/>
      <c r="G1348" s="55"/>
    </row>
    <row r="1349" spans="6:7">
      <c r="F1349" s="87"/>
      <c r="G1349" s="55"/>
    </row>
    <row r="1350" spans="6:7">
      <c r="F1350" s="87"/>
      <c r="G1350" s="55"/>
    </row>
    <row r="1351" spans="6:7">
      <c r="F1351" s="87"/>
      <c r="G1351" s="55"/>
    </row>
    <row r="1352" spans="6:7">
      <c r="F1352" s="87"/>
      <c r="G1352" s="55"/>
    </row>
    <row r="1353" spans="6:7">
      <c r="F1353" s="87"/>
      <c r="G1353" s="55"/>
    </row>
    <row r="1354" spans="6:7">
      <c r="F1354" s="87"/>
      <c r="G1354" s="55"/>
    </row>
    <row r="1355" spans="6:7">
      <c r="F1355" s="87"/>
      <c r="G1355" s="55"/>
    </row>
    <row r="1356" spans="6:7">
      <c r="F1356" s="87"/>
      <c r="G1356" s="55"/>
    </row>
    <row r="1357" spans="6:7">
      <c r="F1357" s="87"/>
      <c r="G1357" s="55"/>
    </row>
    <row r="1358" spans="6:7">
      <c r="F1358" s="87"/>
      <c r="G1358" s="55"/>
    </row>
    <row r="1359" spans="6:7">
      <c r="F1359" s="87"/>
      <c r="G1359" s="55"/>
    </row>
    <row r="1360" spans="6:7">
      <c r="F1360" s="87"/>
      <c r="G1360" s="55"/>
    </row>
    <row r="1361" spans="6:7">
      <c r="F1361" s="87"/>
      <c r="G1361" s="55"/>
    </row>
    <row r="1362" spans="6:7">
      <c r="F1362" s="87"/>
      <c r="G1362" s="55"/>
    </row>
    <row r="1363" spans="6:7">
      <c r="F1363" s="87"/>
      <c r="G1363" s="55"/>
    </row>
    <row r="1364" spans="6:7">
      <c r="F1364" s="87"/>
      <c r="G1364" s="55"/>
    </row>
    <row r="1365" spans="6:7">
      <c r="F1365" s="87"/>
      <c r="G1365" s="55"/>
    </row>
    <row r="1366" spans="6:7">
      <c r="F1366" s="87"/>
      <c r="G1366" s="55"/>
    </row>
    <row r="1367" spans="6:7">
      <c r="F1367" s="87"/>
      <c r="G1367" s="55"/>
    </row>
    <row r="1368" spans="6:7">
      <c r="F1368" s="87"/>
      <c r="G1368" s="55"/>
    </row>
    <row r="1369" spans="6:7">
      <c r="F1369" s="87"/>
      <c r="G1369" s="55"/>
    </row>
    <row r="1370" spans="6:7">
      <c r="F1370" s="87"/>
      <c r="G1370" s="55"/>
    </row>
    <row r="1371" spans="6:7">
      <c r="F1371" s="87"/>
      <c r="G1371" s="55"/>
    </row>
    <row r="1372" spans="6:7">
      <c r="F1372" s="87"/>
      <c r="G1372" s="55"/>
    </row>
    <row r="1373" spans="6:7">
      <c r="F1373" s="87"/>
      <c r="G1373" s="55"/>
    </row>
    <row r="1374" spans="6:7">
      <c r="F1374" s="87"/>
      <c r="G1374" s="55"/>
    </row>
    <row r="1375" spans="6:7">
      <c r="F1375" s="87"/>
      <c r="G1375" s="55"/>
    </row>
    <row r="1376" spans="6:7">
      <c r="F1376" s="87"/>
      <c r="G1376" s="55"/>
    </row>
    <row r="1377" spans="6:7">
      <c r="F1377" s="87"/>
      <c r="G1377" s="55"/>
    </row>
    <row r="1378" spans="6:7">
      <c r="F1378" s="87"/>
      <c r="G1378" s="55"/>
    </row>
    <row r="1379" spans="6:7">
      <c r="F1379" s="87"/>
      <c r="G1379" s="55"/>
    </row>
    <row r="1380" spans="6:7">
      <c r="F1380" s="87"/>
      <c r="G1380" s="55"/>
    </row>
    <row r="1381" spans="6:7">
      <c r="F1381" s="87"/>
      <c r="G1381" s="55"/>
    </row>
    <row r="1382" spans="6:7">
      <c r="F1382" s="87"/>
      <c r="G1382" s="55"/>
    </row>
    <row r="1383" spans="6:7">
      <c r="F1383" s="87"/>
      <c r="G1383" s="55"/>
    </row>
    <row r="1384" spans="6:7">
      <c r="F1384" s="87"/>
      <c r="G1384" s="55"/>
    </row>
    <row r="1385" spans="6:7">
      <c r="F1385" s="87"/>
      <c r="G1385" s="55"/>
    </row>
    <row r="1386" spans="6:7">
      <c r="F1386" s="87"/>
      <c r="G1386" s="55"/>
    </row>
    <row r="1387" spans="6:7">
      <c r="F1387" s="87"/>
      <c r="G1387" s="55"/>
    </row>
    <row r="1388" spans="6:7">
      <c r="F1388" s="87"/>
      <c r="G1388" s="55"/>
    </row>
    <row r="1389" spans="6:7">
      <c r="F1389" s="87"/>
      <c r="G1389" s="55"/>
    </row>
    <row r="1390" spans="6:7">
      <c r="F1390" s="87"/>
      <c r="G1390" s="55"/>
    </row>
    <row r="1391" spans="6:7">
      <c r="F1391" s="87"/>
      <c r="G1391" s="55"/>
    </row>
    <row r="1392" spans="6:7">
      <c r="F1392" s="87"/>
      <c r="G1392" s="55"/>
    </row>
    <row r="1393" spans="6:7">
      <c r="F1393" s="87"/>
      <c r="G1393" s="55"/>
    </row>
    <row r="1394" spans="6:7">
      <c r="F1394" s="87"/>
      <c r="G1394" s="55"/>
    </row>
    <row r="1395" spans="6:7">
      <c r="F1395" s="87"/>
      <c r="G1395" s="55"/>
    </row>
    <row r="1396" spans="6:7">
      <c r="F1396" s="87"/>
      <c r="G1396" s="55"/>
    </row>
    <row r="1397" spans="6:7">
      <c r="F1397" s="87"/>
      <c r="G1397" s="55"/>
    </row>
    <row r="1398" spans="6:7">
      <c r="F1398" s="87"/>
      <c r="G1398" s="55"/>
    </row>
    <row r="1399" spans="6:7">
      <c r="F1399" s="87"/>
      <c r="G1399" s="55"/>
    </row>
    <row r="1400" spans="6:7">
      <c r="F1400" s="87"/>
      <c r="G1400" s="55"/>
    </row>
    <row r="1401" spans="6:7">
      <c r="F1401" s="87"/>
      <c r="G1401" s="55"/>
    </row>
    <row r="1402" spans="6:7">
      <c r="F1402" s="87"/>
      <c r="G1402" s="55"/>
    </row>
    <row r="1403" spans="6:7">
      <c r="F1403" s="87"/>
      <c r="G1403" s="55"/>
    </row>
    <row r="1404" spans="6:7">
      <c r="F1404" s="87"/>
      <c r="G1404" s="55"/>
    </row>
    <row r="1405" spans="6:7">
      <c r="F1405" s="87"/>
      <c r="G1405" s="55"/>
    </row>
    <row r="1406" spans="6:7">
      <c r="F1406" s="87"/>
      <c r="G1406" s="55"/>
    </row>
    <row r="1407" spans="6:7">
      <c r="F1407" s="87"/>
      <c r="G1407" s="55"/>
    </row>
    <row r="1408" spans="6:7">
      <c r="F1408" s="87"/>
      <c r="G1408" s="55"/>
    </row>
    <row r="1409" spans="6:7">
      <c r="F1409" s="87"/>
      <c r="G1409" s="55"/>
    </row>
    <row r="1410" spans="6:7">
      <c r="F1410" s="87"/>
      <c r="G1410" s="55"/>
    </row>
    <row r="1411" spans="6:7">
      <c r="F1411" s="87"/>
      <c r="G1411" s="55"/>
    </row>
    <row r="1412" spans="6:7">
      <c r="F1412" s="87"/>
      <c r="G1412" s="55"/>
    </row>
    <row r="1413" spans="6:7">
      <c r="F1413" s="87"/>
      <c r="G1413" s="55"/>
    </row>
    <row r="1414" spans="6:7">
      <c r="F1414" s="87"/>
      <c r="G1414" s="55"/>
    </row>
    <row r="1415" spans="6:7">
      <c r="F1415" s="87"/>
      <c r="G1415" s="55"/>
    </row>
    <row r="1416" spans="6:7">
      <c r="F1416" s="87"/>
      <c r="G1416" s="55"/>
    </row>
    <row r="1417" spans="6:7">
      <c r="F1417" s="87"/>
      <c r="G1417" s="55"/>
    </row>
    <row r="1418" spans="6:7">
      <c r="F1418" s="87"/>
      <c r="G1418" s="55"/>
    </row>
    <row r="1419" spans="6:7">
      <c r="F1419" s="87"/>
      <c r="G1419" s="55"/>
    </row>
    <row r="1420" spans="6:7">
      <c r="F1420" s="87"/>
      <c r="G1420" s="55"/>
    </row>
    <row r="1421" spans="6:7">
      <c r="F1421" s="87"/>
      <c r="G1421" s="55"/>
    </row>
    <row r="1422" spans="6:7">
      <c r="F1422" s="87"/>
      <c r="G1422" s="55"/>
    </row>
    <row r="1423" spans="6:7">
      <c r="F1423" s="87"/>
      <c r="G1423" s="55"/>
    </row>
    <row r="1424" spans="6:7">
      <c r="F1424" s="87"/>
      <c r="G1424" s="55"/>
    </row>
    <row r="1425" spans="6:7">
      <c r="F1425" s="87"/>
      <c r="G1425" s="55"/>
    </row>
    <row r="1426" spans="6:7">
      <c r="G1426" s="55"/>
    </row>
    <row r="1427" spans="6:7">
      <c r="G1427" s="55"/>
    </row>
    <row r="1428" spans="6:7">
      <c r="G1428" s="55"/>
    </row>
    <row r="1429" spans="6:7">
      <c r="G1429" s="55"/>
    </row>
    <row r="1430" spans="6:7">
      <c r="G1430" s="55"/>
    </row>
    <row r="1431" spans="6:7">
      <c r="G1431" s="55"/>
    </row>
    <row r="1432" spans="6:7">
      <c r="G1432" s="55"/>
    </row>
    <row r="1433" spans="6:7">
      <c r="G1433" s="55"/>
    </row>
    <row r="1434" spans="6:7">
      <c r="G1434" s="55"/>
    </row>
    <row r="1435" spans="6:7">
      <c r="G1435" s="55"/>
    </row>
    <row r="1436" spans="6:7">
      <c r="G1436" s="55"/>
    </row>
    <row r="1437" spans="6:7">
      <c r="G1437" s="55"/>
    </row>
    <row r="1438" spans="6:7">
      <c r="G1438" s="55"/>
    </row>
    <row r="1439" spans="6:7">
      <c r="G1439" s="55"/>
    </row>
    <row r="1440" spans="6:7">
      <c r="G1440" s="55"/>
    </row>
    <row r="1441" spans="7:7">
      <c r="G1441" s="55"/>
    </row>
    <row r="1442" spans="7:7">
      <c r="G1442" s="55"/>
    </row>
    <row r="1443" spans="7:7">
      <c r="G1443" s="55"/>
    </row>
    <row r="1444" spans="7:7">
      <c r="G1444" s="55"/>
    </row>
    <row r="1445" spans="7:7">
      <c r="G1445" s="55"/>
    </row>
    <row r="1446" spans="7:7">
      <c r="G1446" s="55"/>
    </row>
    <row r="1447" spans="7:7">
      <c r="G1447" s="55"/>
    </row>
    <row r="1448" spans="7:7">
      <c r="G1448" s="55"/>
    </row>
    <row r="1449" spans="7:7">
      <c r="G1449" s="55"/>
    </row>
    <row r="1450" spans="7:7">
      <c r="G1450" s="55"/>
    </row>
    <row r="1451" spans="7:7">
      <c r="G1451" s="55"/>
    </row>
  </sheetData>
  <protectedRanges>
    <protectedRange sqref="F6:G6" name="ช่วง2_2"/>
    <protectedRange sqref="G861" name="ช่วง1_2_1"/>
  </protectedRanges>
  <mergeCells count="17">
    <mergeCell ref="H6:I6"/>
    <mergeCell ref="K6:L6"/>
    <mergeCell ref="A1:L1"/>
    <mergeCell ref="A2:L2"/>
    <mergeCell ref="A3:L3"/>
    <mergeCell ref="H5:I5"/>
    <mergeCell ref="K5:L5"/>
    <mergeCell ref="I9:I10"/>
    <mergeCell ref="J9:J10"/>
    <mergeCell ref="R9:S9"/>
    <mergeCell ref="T9:T10"/>
    <mergeCell ref="A9:A10"/>
    <mergeCell ref="B9:B10"/>
    <mergeCell ref="C9:E10"/>
    <mergeCell ref="F9:F10"/>
    <mergeCell ref="G9:G10"/>
    <mergeCell ref="H9:H10"/>
  </mergeCells>
  <dataValidations count="1">
    <dataValidation type="list" allowBlank="1" sqref="G861">
      <formula1>"ครูผู้ช่วย,คศ.1,คศ.2,คศ.3,คศ.4,คศ.5,คศ.2(1),คศ.3(2),คศ.4(3),คศ.5(4)"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O1330"/>
  <sheetViews>
    <sheetView topLeftCell="A22" workbookViewId="0">
      <selection activeCell="F13" sqref="F13"/>
    </sheetView>
  </sheetViews>
  <sheetFormatPr defaultRowHeight="14.25"/>
  <cols>
    <col min="1" max="1" width="5.125" style="47" customWidth="1"/>
    <col min="3" max="3" width="13.375" customWidth="1"/>
    <col min="4" max="4" width="13.875" customWidth="1"/>
    <col min="5" max="5" width="9.5" style="48" customWidth="1"/>
    <col min="6" max="6" width="13.375" customWidth="1"/>
    <col min="7" max="7" width="9.375" customWidth="1"/>
    <col min="8" max="8" width="8.75" customWidth="1"/>
    <col min="10" max="10" width="9" style="54"/>
    <col min="11" max="11" width="5.75" customWidth="1"/>
    <col min="12" max="12" width="9" style="55"/>
  </cols>
  <sheetData>
    <row r="1" spans="1:14" ht="21">
      <c r="A1" s="327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8"/>
      <c r="L1" s="2"/>
      <c r="M1" s="2"/>
      <c r="N1" s="2"/>
    </row>
    <row r="2" spans="1:14" ht="21">
      <c r="A2" s="329" t="s">
        <v>1</v>
      </c>
      <c r="B2" s="329"/>
      <c r="C2" s="329"/>
      <c r="D2" s="329"/>
      <c r="E2" s="329"/>
      <c r="F2" s="329"/>
      <c r="G2" s="329"/>
      <c r="H2" s="329"/>
      <c r="I2" s="329"/>
      <c r="J2" s="329"/>
      <c r="K2" s="330"/>
      <c r="L2" s="2"/>
      <c r="M2" s="2"/>
      <c r="N2" s="2"/>
    </row>
    <row r="3" spans="1:14" ht="42">
      <c r="A3" s="3" t="s">
        <v>2</v>
      </c>
      <c r="B3" s="331" t="s">
        <v>3</v>
      </c>
      <c r="C3" s="332"/>
      <c r="D3" s="333"/>
      <c r="E3" s="4" t="s">
        <v>4</v>
      </c>
      <c r="F3" s="4" t="s">
        <v>5</v>
      </c>
      <c r="G3" s="5" t="s">
        <v>6</v>
      </c>
      <c r="H3" s="4" t="s">
        <v>7</v>
      </c>
      <c r="I3" s="4" t="s">
        <v>8</v>
      </c>
      <c r="J3" s="49" t="s">
        <v>9</v>
      </c>
      <c r="K3" s="3" t="s">
        <v>10</v>
      </c>
      <c r="L3" s="267" t="s">
        <v>11</v>
      </c>
      <c r="M3" s="94"/>
      <c r="N3" s="94"/>
    </row>
    <row r="4" spans="1:14" ht="21">
      <c r="A4" s="95"/>
      <c r="B4" s="96"/>
      <c r="C4" s="97"/>
      <c r="D4" s="98"/>
      <c r="E4" s="99"/>
      <c r="F4" s="99"/>
      <c r="G4" s="100"/>
      <c r="H4" s="99"/>
      <c r="I4" s="99"/>
      <c r="J4" s="101"/>
      <c r="K4" s="95"/>
      <c r="L4" s="268"/>
      <c r="M4" s="94"/>
      <c r="N4" s="94"/>
    </row>
    <row r="5" spans="1:14" ht="22.5">
      <c r="A5" s="8">
        <v>1</v>
      </c>
      <c r="B5" s="9" t="s">
        <v>19</v>
      </c>
      <c r="C5" s="10" t="s">
        <v>110</v>
      </c>
      <c r="D5" s="11" t="s">
        <v>111</v>
      </c>
      <c r="E5" s="12" t="s">
        <v>100</v>
      </c>
      <c r="F5" s="12" t="s">
        <v>108</v>
      </c>
      <c r="G5" s="13" t="s">
        <v>112</v>
      </c>
      <c r="H5" s="8">
        <v>19497</v>
      </c>
      <c r="I5" s="14" t="s">
        <v>98</v>
      </c>
      <c r="J5" s="51">
        <v>18020</v>
      </c>
      <c r="K5" s="15">
        <v>1</v>
      </c>
      <c r="L5" s="69"/>
      <c r="M5" s="7"/>
      <c r="N5" s="7"/>
    </row>
    <row r="6" spans="1:14" ht="22.5">
      <c r="A6" s="8">
        <v>2</v>
      </c>
      <c r="B6" s="9" t="s">
        <v>12</v>
      </c>
      <c r="C6" s="10" t="s">
        <v>113</v>
      </c>
      <c r="D6" s="11" t="s">
        <v>114</v>
      </c>
      <c r="E6" s="12" t="s">
        <v>100</v>
      </c>
      <c r="F6" s="12" t="s">
        <v>108</v>
      </c>
      <c r="G6" s="13" t="s">
        <v>115</v>
      </c>
      <c r="H6" s="8">
        <v>19498</v>
      </c>
      <c r="I6" s="14" t="s">
        <v>18</v>
      </c>
      <c r="J6" s="51">
        <v>34120</v>
      </c>
      <c r="K6" s="15">
        <v>1</v>
      </c>
      <c r="L6" s="69"/>
      <c r="M6" s="7"/>
      <c r="N6" s="7"/>
    </row>
    <row r="7" spans="1:14" ht="22.5">
      <c r="A7" s="8">
        <v>3</v>
      </c>
      <c r="B7" s="9" t="s">
        <v>12</v>
      </c>
      <c r="C7" s="10" t="s">
        <v>116</v>
      </c>
      <c r="D7" s="11" t="s">
        <v>117</v>
      </c>
      <c r="E7" s="12" t="s">
        <v>100</v>
      </c>
      <c r="F7" s="12" t="s">
        <v>108</v>
      </c>
      <c r="G7" s="13" t="s">
        <v>118</v>
      </c>
      <c r="H7" s="8">
        <v>19500</v>
      </c>
      <c r="I7" s="14" t="s">
        <v>18</v>
      </c>
      <c r="J7" s="51">
        <v>68220</v>
      </c>
      <c r="K7" s="15">
        <v>1</v>
      </c>
      <c r="L7" s="69"/>
      <c r="M7" s="7"/>
      <c r="N7" s="7"/>
    </row>
    <row r="8" spans="1:14" ht="22.5">
      <c r="A8" s="8">
        <v>4</v>
      </c>
      <c r="B8" s="9" t="s">
        <v>12</v>
      </c>
      <c r="C8" s="10" t="s">
        <v>119</v>
      </c>
      <c r="D8" s="11" t="s">
        <v>120</v>
      </c>
      <c r="E8" s="12" t="s">
        <v>100</v>
      </c>
      <c r="F8" s="12" t="s">
        <v>108</v>
      </c>
      <c r="G8" s="13" t="s">
        <v>121</v>
      </c>
      <c r="H8" s="8">
        <v>19501</v>
      </c>
      <c r="I8" s="14" t="s">
        <v>18</v>
      </c>
      <c r="J8" s="51">
        <v>43060</v>
      </c>
      <c r="K8" s="15">
        <v>1</v>
      </c>
      <c r="L8" s="69"/>
      <c r="M8" s="7"/>
      <c r="N8" s="7"/>
    </row>
    <row r="9" spans="1:14" ht="22.5">
      <c r="A9" s="8">
        <v>5</v>
      </c>
      <c r="B9" s="9" t="s">
        <v>23</v>
      </c>
      <c r="C9" s="10" t="s">
        <v>122</v>
      </c>
      <c r="D9" s="11" t="s">
        <v>123</v>
      </c>
      <c r="E9" s="12" t="s">
        <v>124</v>
      </c>
      <c r="F9" s="12" t="s">
        <v>108</v>
      </c>
      <c r="G9" s="13" t="s">
        <v>125</v>
      </c>
      <c r="H9" s="8">
        <v>19502</v>
      </c>
      <c r="I9" s="14" t="s">
        <v>124</v>
      </c>
      <c r="J9" s="51">
        <v>15800</v>
      </c>
      <c r="K9" s="15">
        <v>1</v>
      </c>
      <c r="L9" s="69"/>
      <c r="M9" s="7"/>
      <c r="N9" s="7"/>
    </row>
    <row r="10" spans="1:14" ht="22.5">
      <c r="A10" s="8">
        <v>6</v>
      </c>
      <c r="B10" s="9" t="s">
        <v>23</v>
      </c>
      <c r="C10" s="10" t="s">
        <v>127</v>
      </c>
      <c r="D10" s="11" t="s">
        <v>128</v>
      </c>
      <c r="E10" s="12" t="s">
        <v>124</v>
      </c>
      <c r="F10" s="12" t="s">
        <v>108</v>
      </c>
      <c r="G10" s="17" t="s">
        <v>129</v>
      </c>
      <c r="H10" s="8">
        <v>19503</v>
      </c>
      <c r="I10" s="14" t="s">
        <v>124</v>
      </c>
      <c r="J10" s="51">
        <v>15800</v>
      </c>
      <c r="K10" s="15">
        <v>1</v>
      </c>
      <c r="L10" s="69"/>
      <c r="M10" s="7"/>
      <c r="N10" s="7"/>
    </row>
    <row r="11" spans="1:14" ht="22.5">
      <c r="A11" s="8">
        <v>7</v>
      </c>
      <c r="B11" s="9" t="s">
        <v>12</v>
      </c>
      <c r="C11" s="10" t="s">
        <v>131</v>
      </c>
      <c r="D11" s="11" t="s">
        <v>132</v>
      </c>
      <c r="E11" s="12" t="s">
        <v>100</v>
      </c>
      <c r="F11" s="12" t="s">
        <v>108</v>
      </c>
      <c r="G11" s="18">
        <v>660</v>
      </c>
      <c r="H11" s="8">
        <v>19504</v>
      </c>
      <c r="I11" s="14" t="s">
        <v>98</v>
      </c>
      <c r="J11" s="51">
        <v>22170</v>
      </c>
      <c r="K11" s="15">
        <v>1</v>
      </c>
      <c r="L11" s="69"/>
      <c r="M11" s="7"/>
      <c r="N11" s="7"/>
    </row>
    <row r="12" spans="1:14" ht="22.5">
      <c r="A12" s="8">
        <v>8</v>
      </c>
      <c r="B12" s="9" t="s">
        <v>19</v>
      </c>
      <c r="C12" s="10" t="s">
        <v>133</v>
      </c>
      <c r="D12" s="11" t="s">
        <v>134</v>
      </c>
      <c r="E12" s="12" t="s">
        <v>100</v>
      </c>
      <c r="F12" s="12" t="s">
        <v>108</v>
      </c>
      <c r="G12" s="13" t="s">
        <v>135</v>
      </c>
      <c r="H12" s="8">
        <v>19506</v>
      </c>
      <c r="I12" s="14" t="s">
        <v>98</v>
      </c>
      <c r="J12" s="51">
        <v>18030</v>
      </c>
      <c r="K12" s="15">
        <v>1</v>
      </c>
      <c r="L12" s="69"/>
      <c r="M12" s="7"/>
      <c r="N12" s="7"/>
    </row>
    <row r="13" spans="1:14" ht="22.5">
      <c r="A13" s="8">
        <v>9</v>
      </c>
      <c r="B13" s="9" t="s">
        <v>19</v>
      </c>
      <c r="C13" s="10" t="s">
        <v>136</v>
      </c>
      <c r="D13" s="11" t="s">
        <v>137</v>
      </c>
      <c r="E13" s="12" t="s">
        <v>100</v>
      </c>
      <c r="F13" s="12" t="s">
        <v>108</v>
      </c>
      <c r="G13" s="19">
        <v>12161</v>
      </c>
      <c r="H13" s="8">
        <v>19507</v>
      </c>
      <c r="I13" s="14" t="s">
        <v>98</v>
      </c>
      <c r="J13" s="51">
        <v>23000</v>
      </c>
      <c r="K13" s="15">
        <v>1</v>
      </c>
      <c r="L13" s="69"/>
      <c r="M13" s="7"/>
      <c r="N13" s="7"/>
    </row>
    <row r="14" spans="1:14" ht="22.5">
      <c r="A14" s="8">
        <v>10</v>
      </c>
      <c r="B14" s="9" t="s">
        <v>19</v>
      </c>
      <c r="C14" s="10" t="s">
        <v>138</v>
      </c>
      <c r="D14" s="11" t="s">
        <v>139</v>
      </c>
      <c r="E14" s="12" t="s">
        <v>100</v>
      </c>
      <c r="F14" s="12" t="s">
        <v>108</v>
      </c>
      <c r="G14" s="17" t="s">
        <v>140</v>
      </c>
      <c r="H14" s="8">
        <v>19508</v>
      </c>
      <c r="I14" s="14" t="s">
        <v>98</v>
      </c>
      <c r="J14" s="51">
        <v>21900</v>
      </c>
      <c r="K14" s="15">
        <v>1</v>
      </c>
      <c r="L14" s="69"/>
      <c r="M14" s="7"/>
      <c r="N14" s="7"/>
    </row>
    <row r="15" spans="1:14" ht="22.5">
      <c r="A15" s="8">
        <v>11</v>
      </c>
      <c r="B15" s="9" t="s">
        <v>19</v>
      </c>
      <c r="C15" s="10" t="s">
        <v>141</v>
      </c>
      <c r="D15" s="11" t="s">
        <v>142</v>
      </c>
      <c r="E15" s="12" t="s">
        <v>100</v>
      </c>
      <c r="F15" s="12" t="s">
        <v>108</v>
      </c>
      <c r="G15" s="13" t="s">
        <v>143</v>
      </c>
      <c r="H15" s="8">
        <v>19509</v>
      </c>
      <c r="I15" s="14" t="s">
        <v>34</v>
      </c>
      <c r="J15" s="51">
        <v>30360</v>
      </c>
      <c r="K15" s="15">
        <v>1</v>
      </c>
      <c r="L15" s="69"/>
      <c r="M15" s="7"/>
      <c r="N15" s="7"/>
    </row>
    <row r="16" spans="1:14" ht="22.5">
      <c r="A16" s="8">
        <v>12</v>
      </c>
      <c r="B16" s="9" t="s">
        <v>144</v>
      </c>
      <c r="C16" s="10" t="s">
        <v>145</v>
      </c>
      <c r="D16" s="11" t="s">
        <v>146</v>
      </c>
      <c r="E16" s="12" t="s">
        <v>100</v>
      </c>
      <c r="F16" s="12" t="s">
        <v>108</v>
      </c>
      <c r="G16" s="13" t="s">
        <v>147</v>
      </c>
      <c r="H16" s="8">
        <v>19510</v>
      </c>
      <c r="I16" s="14" t="s">
        <v>34</v>
      </c>
      <c r="J16" s="51">
        <v>32800</v>
      </c>
      <c r="K16" s="15">
        <v>1</v>
      </c>
      <c r="L16" s="69"/>
      <c r="M16" s="7"/>
      <c r="N16" s="7"/>
    </row>
    <row r="17" spans="1:14" ht="22.5">
      <c r="A17" s="8">
        <v>13</v>
      </c>
      <c r="B17" s="9" t="s">
        <v>19</v>
      </c>
      <c r="C17" s="10" t="s">
        <v>148</v>
      </c>
      <c r="D17" s="11" t="s">
        <v>149</v>
      </c>
      <c r="E17" s="12" t="s">
        <v>124</v>
      </c>
      <c r="F17" s="12" t="s">
        <v>108</v>
      </c>
      <c r="G17" s="13" t="s">
        <v>150</v>
      </c>
      <c r="H17" s="8">
        <v>19556</v>
      </c>
      <c r="I17" s="14" t="s">
        <v>124</v>
      </c>
      <c r="J17" s="51">
        <v>15920</v>
      </c>
      <c r="K17" s="15">
        <v>1</v>
      </c>
      <c r="L17" s="69"/>
      <c r="M17" s="7"/>
      <c r="N17" s="7"/>
    </row>
    <row r="18" spans="1:14" ht="22.5">
      <c r="A18" s="8">
        <v>14</v>
      </c>
      <c r="B18" s="9" t="s">
        <v>12</v>
      </c>
      <c r="C18" s="10" t="s">
        <v>151</v>
      </c>
      <c r="D18" s="11" t="s">
        <v>152</v>
      </c>
      <c r="E18" s="12" t="s">
        <v>100</v>
      </c>
      <c r="F18" s="12" t="s">
        <v>108</v>
      </c>
      <c r="G18" s="13" t="s">
        <v>153</v>
      </c>
      <c r="H18" s="8">
        <v>20127</v>
      </c>
      <c r="I18" s="14" t="s">
        <v>18</v>
      </c>
      <c r="J18" s="51">
        <v>39890</v>
      </c>
      <c r="K18" s="15">
        <v>1</v>
      </c>
      <c r="L18" s="69"/>
      <c r="M18" s="7"/>
      <c r="N18" s="7"/>
    </row>
    <row r="19" spans="1:14" ht="22.5">
      <c r="A19" s="8">
        <v>15</v>
      </c>
      <c r="B19" s="9" t="s">
        <v>12</v>
      </c>
      <c r="C19" s="10" t="s">
        <v>158</v>
      </c>
      <c r="D19" s="11" t="s">
        <v>159</v>
      </c>
      <c r="E19" s="12" t="s">
        <v>100</v>
      </c>
      <c r="F19" s="12" t="s">
        <v>156</v>
      </c>
      <c r="G19" s="13" t="s">
        <v>160</v>
      </c>
      <c r="H19" s="8">
        <v>19513</v>
      </c>
      <c r="I19" s="14" t="s">
        <v>18</v>
      </c>
      <c r="J19" s="51">
        <v>33650</v>
      </c>
      <c r="K19" s="15">
        <v>1</v>
      </c>
      <c r="L19" s="69"/>
      <c r="M19" s="7"/>
      <c r="N19" s="7"/>
    </row>
    <row r="20" spans="1:14" ht="22.5">
      <c r="A20" s="8">
        <v>16</v>
      </c>
      <c r="B20" s="9" t="s">
        <v>19</v>
      </c>
      <c r="C20" s="10" t="s">
        <v>161</v>
      </c>
      <c r="D20" s="11" t="s">
        <v>162</v>
      </c>
      <c r="E20" s="12" t="s">
        <v>100</v>
      </c>
      <c r="F20" s="12" t="s">
        <v>156</v>
      </c>
      <c r="G20" s="13" t="s">
        <v>163</v>
      </c>
      <c r="H20" s="8">
        <v>19523</v>
      </c>
      <c r="I20" s="14" t="s">
        <v>34</v>
      </c>
      <c r="J20" s="51">
        <v>42020</v>
      </c>
      <c r="K20" s="15">
        <v>1</v>
      </c>
      <c r="L20" s="69"/>
      <c r="M20" s="7"/>
      <c r="N20" s="7"/>
    </row>
    <row r="21" spans="1:14" ht="22.5">
      <c r="A21" s="8">
        <v>17</v>
      </c>
      <c r="B21" s="9" t="s">
        <v>12</v>
      </c>
      <c r="C21" s="10" t="s">
        <v>164</v>
      </c>
      <c r="D21" s="11" t="s">
        <v>165</v>
      </c>
      <c r="E21" s="12" t="s">
        <v>100</v>
      </c>
      <c r="F21" s="12" t="s">
        <v>156</v>
      </c>
      <c r="G21" s="13" t="s">
        <v>166</v>
      </c>
      <c r="H21" s="8">
        <v>19524</v>
      </c>
      <c r="I21" s="14" t="s">
        <v>18</v>
      </c>
      <c r="J21" s="51">
        <v>47140</v>
      </c>
      <c r="K21" s="15">
        <v>1</v>
      </c>
      <c r="L21" s="69"/>
      <c r="M21" s="7"/>
      <c r="N21" s="7"/>
    </row>
    <row r="22" spans="1:14" ht="22.5">
      <c r="A22" s="8">
        <v>18</v>
      </c>
      <c r="B22" s="9" t="s">
        <v>12</v>
      </c>
      <c r="C22" s="10" t="s">
        <v>167</v>
      </c>
      <c r="D22" s="11" t="s">
        <v>168</v>
      </c>
      <c r="E22" s="12" t="s">
        <v>100</v>
      </c>
      <c r="F22" s="12" t="s">
        <v>156</v>
      </c>
      <c r="G22" s="13" t="s">
        <v>169</v>
      </c>
      <c r="H22" s="8">
        <v>19525</v>
      </c>
      <c r="I22" s="14" t="s">
        <v>18</v>
      </c>
      <c r="J22" s="51">
        <v>56520</v>
      </c>
      <c r="K22" s="15">
        <v>1</v>
      </c>
      <c r="L22" s="69"/>
      <c r="M22" s="7"/>
      <c r="N22" s="7"/>
    </row>
    <row r="23" spans="1:14" ht="22.5">
      <c r="A23" s="8">
        <v>19</v>
      </c>
      <c r="B23" s="9" t="s">
        <v>19</v>
      </c>
      <c r="C23" s="10" t="s">
        <v>170</v>
      </c>
      <c r="D23" s="11" t="s">
        <v>171</v>
      </c>
      <c r="E23" s="12" t="s">
        <v>124</v>
      </c>
      <c r="F23" s="12" t="s">
        <v>156</v>
      </c>
      <c r="G23" s="13" t="s">
        <v>172</v>
      </c>
      <c r="H23" s="8">
        <v>19884</v>
      </c>
      <c r="I23" s="14" t="s">
        <v>124</v>
      </c>
      <c r="J23" s="51">
        <v>16150</v>
      </c>
      <c r="K23" s="15">
        <v>1</v>
      </c>
      <c r="L23" s="69"/>
      <c r="M23" s="7"/>
      <c r="N23" s="7"/>
    </row>
    <row r="24" spans="1:14" ht="22.5">
      <c r="A24" s="8">
        <v>20</v>
      </c>
      <c r="B24" s="9" t="s">
        <v>19</v>
      </c>
      <c r="C24" s="10" t="s">
        <v>177</v>
      </c>
      <c r="D24" s="11" t="s">
        <v>178</v>
      </c>
      <c r="E24" s="12" t="s">
        <v>100</v>
      </c>
      <c r="F24" s="12" t="s">
        <v>175</v>
      </c>
      <c r="G24" s="21">
        <v>5709</v>
      </c>
      <c r="H24" s="8">
        <v>10500</v>
      </c>
      <c r="I24" s="14" t="s">
        <v>98</v>
      </c>
      <c r="J24" s="51">
        <v>21680</v>
      </c>
      <c r="K24" s="15">
        <v>1</v>
      </c>
      <c r="L24" s="69"/>
      <c r="M24" s="7"/>
      <c r="N24" s="7"/>
    </row>
    <row r="25" spans="1:14" ht="22.5">
      <c r="A25" s="8">
        <v>21</v>
      </c>
      <c r="B25" s="9" t="s">
        <v>23</v>
      </c>
      <c r="C25" s="10" t="s">
        <v>179</v>
      </c>
      <c r="D25" s="11" t="s">
        <v>180</v>
      </c>
      <c r="E25" s="12" t="s">
        <v>100</v>
      </c>
      <c r="F25" s="12" t="s">
        <v>175</v>
      </c>
      <c r="G25" s="13" t="s">
        <v>181</v>
      </c>
      <c r="H25" s="8">
        <v>19189</v>
      </c>
      <c r="I25" s="14" t="s">
        <v>18</v>
      </c>
      <c r="J25" s="51">
        <v>59840</v>
      </c>
      <c r="K25" s="15">
        <v>1</v>
      </c>
      <c r="L25" s="69"/>
      <c r="M25" s="7"/>
      <c r="N25" s="7"/>
    </row>
    <row r="26" spans="1:14" ht="22.5">
      <c r="A26" s="8">
        <v>22</v>
      </c>
      <c r="B26" s="9" t="s">
        <v>19</v>
      </c>
      <c r="C26" s="10" t="s">
        <v>182</v>
      </c>
      <c r="D26" s="11" t="s">
        <v>183</v>
      </c>
      <c r="E26" s="12" t="s">
        <v>100</v>
      </c>
      <c r="F26" s="12" t="s">
        <v>175</v>
      </c>
      <c r="G26" s="13" t="s">
        <v>184</v>
      </c>
      <c r="H26" s="8">
        <v>19527</v>
      </c>
      <c r="I26" s="14" t="s">
        <v>18</v>
      </c>
      <c r="J26" s="51">
        <v>45640</v>
      </c>
      <c r="K26" s="15">
        <v>1</v>
      </c>
      <c r="L26" s="69"/>
      <c r="M26" s="7"/>
      <c r="N26" s="7"/>
    </row>
    <row r="27" spans="1:14" ht="22.5">
      <c r="A27" s="8">
        <v>23</v>
      </c>
      <c r="B27" s="9" t="s">
        <v>19</v>
      </c>
      <c r="C27" s="10" t="s">
        <v>185</v>
      </c>
      <c r="D27" s="11" t="s">
        <v>186</v>
      </c>
      <c r="E27" s="12" t="s">
        <v>124</v>
      </c>
      <c r="F27" s="12" t="s">
        <v>175</v>
      </c>
      <c r="G27" s="13" t="s">
        <v>187</v>
      </c>
      <c r="H27" s="8">
        <v>19528</v>
      </c>
      <c r="I27" s="14" t="s">
        <v>124</v>
      </c>
      <c r="J27" s="51">
        <v>15050</v>
      </c>
      <c r="K27" s="15">
        <v>1</v>
      </c>
      <c r="L27" s="69"/>
      <c r="M27" s="7"/>
      <c r="N27" s="7"/>
    </row>
    <row r="28" spans="1:14" ht="23.25">
      <c r="A28" s="8">
        <v>24</v>
      </c>
      <c r="B28" s="9" t="s">
        <v>19</v>
      </c>
      <c r="C28" s="10" t="s">
        <v>188</v>
      </c>
      <c r="D28" s="11" t="s">
        <v>189</v>
      </c>
      <c r="E28" s="12" t="s">
        <v>124</v>
      </c>
      <c r="F28" s="12" t="s">
        <v>175</v>
      </c>
      <c r="G28" s="22" t="s">
        <v>190</v>
      </c>
      <c r="H28" s="8">
        <v>19529</v>
      </c>
      <c r="I28" s="14" t="s">
        <v>124</v>
      </c>
      <c r="J28" s="51">
        <v>15800</v>
      </c>
      <c r="K28" s="15">
        <v>1</v>
      </c>
      <c r="L28" s="69"/>
      <c r="M28" s="7"/>
      <c r="N28" s="7"/>
    </row>
    <row r="29" spans="1:14" ht="22.5">
      <c r="A29" s="8">
        <v>25</v>
      </c>
      <c r="B29" s="9" t="s">
        <v>23</v>
      </c>
      <c r="C29" s="10" t="s">
        <v>192</v>
      </c>
      <c r="D29" s="11" t="s">
        <v>193</v>
      </c>
      <c r="E29" s="12" t="s">
        <v>100</v>
      </c>
      <c r="F29" s="12" t="s">
        <v>175</v>
      </c>
      <c r="G29" s="13" t="s">
        <v>194</v>
      </c>
      <c r="H29" s="8">
        <v>19532</v>
      </c>
      <c r="I29" s="14" t="s">
        <v>18</v>
      </c>
      <c r="J29" s="51">
        <v>56110</v>
      </c>
      <c r="K29" s="15">
        <v>1</v>
      </c>
      <c r="L29" s="69"/>
      <c r="M29" s="7"/>
      <c r="N29" s="7"/>
    </row>
    <row r="30" spans="1:14" ht="22.5">
      <c r="A30" s="8">
        <v>26</v>
      </c>
      <c r="B30" s="9" t="s">
        <v>19</v>
      </c>
      <c r="C30" s="10" t="s">
        <v>195</v>
      </c>
      <c r="D30" s="11" t="s">
        <v>196</v>
      </c>
      <c r="E30" s="12" t="s">
        <v>100</v>
      </c>
      <c r="F30" s="12" t="s">
        <v>175</v>
      </c>
      <c r="G30" s="19">
        <v>579</v>
      </c>
      <c r="H30" s="8">
        <v>19669</v>
      </c>
      <c r="I30" s="14" t="s">
        <v>18</v>
      </c>
      <c r="J30" s="51">
        <v>32860</v>
      </c>
      <c r="K30" s="15">
        <v>1</v>
      </c>
      <c r="L30" s="69"/>
      <c r="M30" s="7"/>
      <c r="N30" s="7"/>
    </row>
    <row r="31" spans="1:14" ht="22.5">
      <c r="A31" s="8">
        <v>27</v>
      </c>
      <c r="B31" s="9" t="s">
        <v>19</v>
      </c>
      <c r="C31" s="10" t="s">
        <v>197</v>
      </c>
      <c r="D31" s="11" t="s">
        <v>198</v>
      </c>
      <c r="E31" s="12" t="s">
        <v>124</v>
      </c>
      <c r="F31" s="12" t="s">
        <v>175</v>
      </c>
      <c r="G31" s="13" t="s">
        <v>199</v>
      </c>
      <c r="H31" s="8">
        <v>19670</v>
      </c>
      <c r="I31" s="14" t="s">
        <v>124</v>
      </c>
      <c r="J31" s="51">
        <v>16690</v>
      </c>
      <c r="K31" s="15">
        <v>1</v>
      </c>
      <c r="L31" s="69"/>
      <c r="M31" s="7"/>
      <c r="N31" s="7"/>
    </row>
    <row r="32" spans="1:14" ht="22.5">
      <c r="A32" s="8">
        <v>28</v>
      </c>
      <c r="B32" s="9" t="s">
        <v>12</v>
      </c>
      <c r="C32" s="10" t="s">
        <v>204</v>
      </c>
      <c r="D32" s="11" t="s">
        <v>205</v>
      </c>
      <c r="E32" s="12" t="s">
        <v>100</v>
      </c>
      <c r="F32" s="12" t="s">
        <v>202</v>
      </c>
      <c r="G32" s="13" t="s">
        <v>206</v>
      </c>
      <c r="H32" s="8">
        <v>19541</v>
      </c>
      <c r="I32" s="14" t="s">
        <v>18</v>
      </c>
      <c r="J32" s="51">
        <v>62000</v>
      </c>
      <c r="K32" s="15">
        <v>1</v>
      </c>
      <c r="L32" s="69"/>
      <c r="M32" s="7"/>
      <c r="N32" s="7"/>
    </row>
    <row r="33" spans="1:14" ht="22.5">
      <c r="A33" s="8">
        <v>29</v>
      </c>
      <c r="B33" s="9" t="s">
        <v>12</v>
      </c>
      <c r="C33" s="10" t="s">
        <v>211</v>
      </c>
      <c r="D33" s="11" t="s">
        <v>212</v>
      </c>
      <c r="E33" s="12" t="s">
        <v>100</v>
      </c>
      <c r="F33" s="12" t="s">
        <v>209</v>
      </c>
      <c r="G33" s="13" t="s">
        <v>213</v>
      </c>
      <c r="H33" s="8">
        <v>19544</v>
      </c>
      <c r="I33" s="14" t="s">
        <v>18</v>
      </c>
      <c r="J33" s="51">
        <v>61900</v>
      </c>
      <c r="K33" s="15">
        <v>1</v>
      </c>
      <c r="L33" s="69"/>
      <c r="M33" s="7"/>
      <c r="N33" s="7"/>
    </row>
    <row r="34" spans="1:14" ht="22.5">
      <c r="A34" s="8">
        <v>30</v>
      </c>
      <c r="B34" s="9" t="s">
        <v>19</v>
      </c>
      <c r="C34" s="10" t="s">
        <v>214</v>
      </c>
      <c r="D34" s="11" t="s">
        <v>215</v>
      </c>
      <c r="E34" s="12" t="s">
        <v>100</v>
      </c>
      <c r="F34" s="12" t="s">
        <v>209</v>
      </c>
      <c r="G34" s="13" t="s">
        <v>216</v>
      </c>
      <c r="H34" s="8">
        <v>19545</v>
      </c>
      <c r="I34" s="14" t="s">
        <v>18</v>
      </c>
      <c r="J34" s="51">
        <v>48450</v>
      </c>
      <c r="K34" s="15">
        <v>1</v>
      </c>
      <c r="L34" s="69"/>
      <c r="M34" s="7"/>
      <c r="N34" s="7"/>
    </row>
    <row r="35" spans="1:14" ht="22.5">
      <c r="A35" s="8">
        <v>31</v>
      </c>
      <c r="B35" s="9" t="s">
        <v>23</v>
      </c>
      <c r="C35" s="10" t="s">
        <v>217</v>
      </c>
      <c r="D35" s="11" t="s">
        <v>168</v>
      </c>
      <c r="E35" s="12" t="s">
        <v>100</v>
      </c>
      <c r="F35" s="12" t="s">
        <v>209</v>
      </c>
      <c r="G35" s="13" t="s">
        <v>218</v>
      </c>
      <c r="H35" s="8">
        <v>19549</v>
      </c>
      <c r="I35" s="14" t="s">
        <v>18</v>
      </c>
      <c r="J35" s="51">
        <v>58190</v>
      </c>
      <c r="K35" s="15">
        <v>1</v>
      </c>
      <c r="L35" s="69"/>
      <c r="M35" s="7"/>
      <c r="N35" s="7"/>
    </row>
    <row r="36" spans="1:14" ht="22.5">
      <c r="A36" s="8">
        <v>32</v>
      </c>
      <c r="B36" s="9" t="s">
        <v>19</v>
      </c>
      <c r="C36" s="10" t="s">
        <v>219</v>
      </c>
      <c r="D36" s="11" t="s">
        <v>220</v>
      </c>
      <c r="E36" s="12" t="s">
        <v>124</v>
      </c>
      <c r="F36" s="12" t="s">
        <v>209</v>
      </c>
      <c r="G36" s="13" t="s">
        <v>221</v>
      </c>
      <c r="H36" s="8">
        <v>19550</v>
      </c>
      <c r="I36" s="14" t="s">
        <v>124</v>
      </c>
      <c r="J36" s="51">
        <v>15800</v>
      </c>
      <c r="K36" s="15">
        <v>1</v>
      </c>
      <c r="L36" s="69"/>
      <c r="M36" s="7"/>
      <c r="N36" s="7"/>
    </row>
    <row r="37" spans="1:14" ht="22.5">
      <c r="A37" s="8">
        <v>33</v>
      </c>
      <c r="B37" s="9" t="s">
        <v>19</v>
      </c>
      <c r="C37" s="10" t="s">
        <v>226</v>
      </c>
      <c r="D37" s="11" t="s">
        <v>227</v>
      </c>
      <c r="E37" s="12" t="s">
        <v>124</v>
      </c>
      <c r="F37" s="12" t="s">
        <v>224</v>
      </c>
      <c r="G37" s="17" t="s">
        <v>228</v>
      </c>
      <c r="H37" s="8">
        <v>19407</v>
      </c>
      <c r="I37" s="14" t="s">
        <v>124</v>
      </c>
      <c r="J37" s="51">
        <v>15800</v>
      </c>
      <c r="K37" s="15">
        <v>1</v>
      </c>
      <c r="L37" s="69"/>
      <c r="M37" s="7"/>
      <c r="N37" s="7"/>
    </row>
    <row r="38" spans="1:14" ht="22.5">
      <c r="A38" s="8">
        <v>34</v>
      </c>
      <c r="B38" s="9" t="s">
        <v>23</v>
      </c>
      <c r="C38" s="10" t="s">
        <v>230</v>
      </c>
      <c r="D38" s="11" t="s">
        <v>231</v>
      </c>
      <c r="E38" s="12" t="s">
        <v>100</v>
      </c>
      <c r="F38" s="12" t="s">
        <v>232</v>
      </c>
      <c r="G38" s="13" t="s">
        <v>233</v>
      </c>
      <c r="H38" s="8">
        <v>19557</v>
      </c>
      <c r="I38" s="14" t="s">
        <v>18</v>
      </c>
      <c r="J38" s="51">
        <v>58630</v>
      </c>
      <c r="K38" s="15">
        <v>1</v>
      </c>
      <c r="L38" s="69"/>
      <c r="M38" s="7"/>
      <c r="N38" s="7"/>
    </row>
    <row r="39" spans="1:14" ht="22.5">
      <c r="A39" s="8">
        <v>35</v>
      </c>
      <c r="B39" s="9" t="s">
        <v>23</v>
      </c>
      <c r="C39" s="10" t="s">
        <v>238</v>
      </c>
      <c r="D39" s="11" t="s">
        <v>239</v>
      </c>
      <c r="E39" s="12" t="s">
        <v>240</v>
      </c>
      <c r="F39" s="12" t="s">
        <v>236</v>
      </c>
      <c r="G39" s="17" t="s">
        <v>241</v>
      </c>
      <c r="H39" s="8">
        <v>19561</v>
      </c>
      <c r="I39" s="14" t="s">
        <v>34</v>
      </c>
      <c r="J39" s="51">
        <v>26360</v>
      </c>
      <c r="K39" s="15">
        <v>1</v>
      </c>
      <c r="L39" s="69"/>
      <c r="M39" s="7"/>
      <c r="N39" s="7"/>
    </row>
    <row r="40" spans="1:14" ht="22.5">
      <c r="A40" s="8">
        <v>36</v>
      </c>
      <c r="B40" s="9" t="s">
        <v>12</v>
      </c>
      <c r="C40" s="10" t="s">
        <v>242</v>
      </c>
      <c r="D40" s="11" t="s">
        <v>243</v>
      </c>
      <c r="E40" s="12" t="s">
        <v>100</v>
      </c>
      <c r="F40" s="12" t="s">
        <v>236</v>
      </c>
      <c r="G40" s="13" t="s">
        <v>244</v>
      </c>
      <c r="H40" s="8">
        <v>19562</v>
      </c>
      <c r="I40" s="14" t="s">
        <v>18</v>
      </c>
      <c r="J40" s="51">
        <v>43820</v>
      </c>
      <c r="K40" s="15">
        <v>1</v>
      </c>
      <c r="L40" s="69"/>
      <c r="M40" s="7"/>
      <c r="N40" s="7"/>
    </row>
    <row r="41" spans="1:14" ht="22.5">
      <c r="A41" s="8">
        <v>37</v>
      </c>
      <c r="B41" s="9" t="s">
        <v>12</v>
      </c>
      <c r="C41" s="10" t="s">
        <v>245</v>
      </c>
      <c r="D41" s="11" t="s">
        <v>246</v>
      </c>
      <c r="E41" s="12" t="s">
        <v>100</v>
      </c>
      <c r="F41" s="12" t="s">
        <v>236</v>
      </c>
      <c r="G41" s="13" t="s">
        <v>247</v>
      </c>
      <c r="H41" s="8">
        <v>19563</v>
      </c>
      <c r="I41" s="14" t="s">
        <v>18</v>
      </c>
      <c r="J41" s="51">
        <v>36320</v>
      </c>
      <c r="K41" s="15">
        <v>1</v>
      </c>
      <c r="L41" s="69"/>
      <c r="M41" s="7"/>
      <c r="N41" s="7"/>
    </row>
    <row r="42" spans="1:14" ht="22.5">
      <c r="A42" s="8">
        <v>38</v>
      </c>
      <c r="B42" s="9" t="s">
        <v>23</v>
      </c>
      <c r="C42" s="10" t="s">
        <v>248</v>
      </c>
      <c r="D42" s="11" t="s">
        <v>249</v>
      </c>
      <c r="E42" s="12" t="s">
        <v>100</v>
      </c>
      <c r="F42" s="12" t="s">
        <v>236</v>
      </c>
      <c r="G42" s="13" t="s">
        <v>250</v>
      </c>
      <c r="H42" s="8">
        <v>19564</v>
      </c>
      <c r="I42" s="14" t="s">
        <v>18</v>
      </c>
      <c r="J42" s="51">
        <v>52120</v>
      </c>
      <c r="K42" s="15">
        <v>1</v>
      </c>
      <c r="L42" s="69"/>
      <c r="M42" s="7"/>
      <c r="N42" s="7"/>
    </row>
    <row r="43" spans="1:14" ht="22.5">
      <c r="A43" s="8">
        <v>39</v>
      </c>
      <c r="B43" s="9" t="s">
        <v>19</v>
      </c>
      <c r="C43" s="10" t="s">
        <v>251</v>
      </c>
      <c r="D43" s="11" t="s">
        <v>252</v>
      </c>
      <c r="E43" s="12" t="s">
        <v>124</v>
      </c>
      <c r="F43" s="12" t="s">
        <v>236</v>
      </c>
      <c r="G43" s="13" t="s">
        <v>253</v>
      </c>
      <c r="H43" s="8">
        <v>19565</v>
      </c>
      <c r="I43" s="14" t="s">
        <v>124</v>
      </c>
      <c r="J43" s="51">
        <v>15800</v>
      </c>
      <c r="K43" s="15">
        <v>1</v>
      </c>
      <c r="L43" s="69"/>
      <c r="M43" s="7"/>
      <c r="N43" s="7"/>
    </row>
    <row r="44" spans="1:14" ht="22.5">
      <c r="A44" s="8">
        <v>40</v>
      </c>
      <c r="B44" s="9" t="s">
        <v>23</v>
      </c>
      <c r="C44" s="10" t="s">
        <v>254</v>
      </c>
      <c r="D44" s="11" t="s">
        <v>255</v>
      </c>
      <c r="E44" s="12" t="s">
        <v>100</v>
      </c>
      <c r="F44" s="12" t="s">
        <v>236</v>
      </c>
      <c r="G44" s="13" t="s">
        <v>256</v>
      </c>
      <c r="H44" s="8">
        <v>19566</v>
      </c>
      <c r="I44" s="14" t="s">
        <v>98</v>
      </c>
      <c r="J44" s="51">
        <v>19800</v>
      </c>
      <c r="K44" s="15">
        <v>1</v>
      </c>
      <c r="L44" s="69"/>
      <c r="M44" s="7"/>
      <c r="N44" s="7"/>
    </row>
    <row r="45" spans="1:14" ht="22.5">
      <c r="A45" s="8">
        <v>41</v>
      </c>
      <c r="B45" s="9" t="s">
        <v>23</v>
      </c>
      <c r="C45" s="10" t="s">
        <v>257</v>
      </c>
      <c r="D45" s="11" t="s">
        <v>258</v>
      </c>
      <c r="E45" s="12" t="s">
        <v>124</v>
      </c>
      <c r="F45" s="12" t="s">
        <v>236</v>
      </c>
      <c r="G45" s="13" t="s">
        <v>259</v>
      </c>
      <c r="H45" s="8">
        <v>19567</v>
      </c>
      <c r="I45" s="14" t="s">
        <v>124</v>
      </c>
      <c r="J45" s="51">
        <v>16670</v>
      </c>
      <c r="K45" s="15">
        <v>1</v>
      </c>
      <c r="L45" s="69"/>
      <c r="M45" s="7"/>
      <c r="N45" s="7"/>
    </row>
    <row r="46" spans="1:14" ht="22.5">
      <c r="A46" s="8">
        <v>42</v>
      </c>
      <c r="B46" s="9" t="s">
        <v>12</v>
      </c>
      <c r="C46" s="10" t="s">
        <v>260</v>
      </c>
      <c r="D46" s="11" t="s">
        <v>261</v>
      </c>
      <c r="E46" s="12" t="s">
        <v>100</v>
      </c>
      <c r="F46" s="12" t="s">
        <v>236</v>
      </c>
      <c r="G46" s="13" t="s">
        <v>262</v>
      </c>
      <c r="H46" s="8">
        <v>19568</v>
      </c>
      <c r="I46" s="14" t="s">
        <v>18</v>
      </c>
      <c r="J46" s="51">
        <v>52590</v>
      </c>
      <c r="K46" s="15">
        <v>1</v>
      </c>
      <c r="L46" s="69"/>
      <c r="M46" s="7"/>
      <c r="N46" s="7"/>
    </row>
    <row r="47" spans="1:14" ht="22.5">
      <c r="A47" s="8">
        <v>43</v>
      </c>
      <c r="B47" s="9" t="s">
        <v>19</v>
      </c>
      <c r="C47" s="10" t="s">
        <v>263</v>
      </c>
      <c r="D47" s="11" t="s">
        <v>264</v>
      </c>
      <c r="E47" s="12" t="s">
        <v>100</v>
      </c>
      <c r="F47" s="12" t="s">
        <v>236</v>
      </c>
      <c r="G47" s="13" t="s">
        <v>265</v>
      </c>
      <c r="H47" s="8">
        <v>19570</v>
      </c>
      <c r="I47" s="14" t="s">
        <v>18</v>
      </c>
      <c r="J47" s="51">
        <v>41300</v>
      </c>
      <c r="K47" s="15">
        <v>1</v>
      </c>
      <c r="L47" s="69"/>
      <c r="M47" s="7"/>
      <c r="N47" s="7"/>
    </row>
    <row r="48" spans="1:14" ht="22.5">
      <c r="A48" s="8">
        <v>44</v>
      </c>
      <c r="B48" s="9" t="s">
        <v>19</v>
      </c>
      <c r="C48" s="10" t="s">
        <v>266</v>
      </c>
      <c r="D48" s="11" t="s">
        <v>267</v>
      </c>
      <c r="E48" s="12" t="s">
        <v>124</v>
      </c>
      <c r="F48" s="12" t="s">
        <v>236</v>
      </c>
      <c r="G48" s="23">
        <v>632</v>
      </c>
      <c r="H48" s="8">
        <v>19574</v>
      </c>
      <c r="I48" s="14" t="s">
        <v>124</v>
      </c>
      <c r="J48" s="51">
        <v>15400</v>
      </c>
      <c r="K48" s="15">
        <v>1</v>
      </c>
      <c r="L48" s="69"/>
      <c r="M48" s="7"/>
      <c r="N48" s="7"/>
    </row>
    <row r="49" spans="1:14" ht="22.5">
      <c r="A49" s="8">
        <v>45</v>
      </c>
      <c r="B49" s="9" t="s">
        <v>19</v>
      </c>
      <c r="C49" s="10" t="s">
        <v>268</v>
      </c>
      <c r="D49" s="11" t="s">
        <v>269</v>
      </c>
      <c r="E49" s="12" t="s">
        <v>100</v>
      </c>
      <c r="F49" s="12" t="s">
        <v>236</v>
      </c>
      <c r="G49" s="13" t="s">
        <v>270</v>
      </c>
      <c r="H49" s="8">
        <v>19575</v>
      </c>
      <c r="I49" s="14" t="s">
        <v>18</v>
      </c>
      <c r="J49" s="51">
        <v>34150</v>
      </c>
      <c r="K49" s="15">
        <v>1</v>
      </c>
      <c r="L49" s="69"/>
      <c r="M49" s="7"/>
      <c r="N49" s="7"/>
    </row>
    <row r="50" spans="1:14" ht="22.5">
      <c r="A50" s="8">
        <v>46</v>
      </c>
      <c r="B50" s="9" t="s">
        <v>23</v>
      </c>
      <c r="C50" s="10" t="s">
        <v>271</v>
      </c>
      <c r="D50" s="11" t="s">
        <v>272</v>
      </c>
      <c r="E50" s="12" t="s">
        <v>100</v>
      </c>
      <c r="F50" s="12" t="s">
        <v>236</v>
      </c>
      <c r="G50" s="13" t="s">
        <v>273</v>
      </c>
      <c r="H50" s="8">
        <v>19576</v>
      </c>
      <c r="I50" s="14" t="s">
        <v>18</v>
      </c>
      <c r="J50" s="51">
        <v>43790</v>
      </c>
      <c r="K50" s="15">
        <v>1</v>
      </c>
      <c r="L50" s="69"/>
      <c r="M50" s="7"/>
      <c r="N50" s="7"/>
    </row>
    <row r="51" spans="1:14" ht="22.5">
      <c r="A51" s="8">
        <v>47</v>
      </c>
      <c r="B51" s="9" t="s">
        <v>12</v>
      </c>
      <c r="C51" s="10" t="s">
        <v>274</v>
      </c>
      <c r="D51" s="11" t="s">
        <v>275</v>
      </c>
      <c r="E51" s="12" t="s">
        <v>100</v>
      </c>
      <c r="F51" s="12" t="s">
        <v>236</v>
      </c>
      <c r="G51" s="13" t="s">
        <v>276</v>
      </c>
      <c r="H51" s="8">
        <v>19577</v>
      </c>
      <c r="I51" s="14" t="s">
        <v>18</v>
      </c>
      <c r="J51" s="51">
        <v>47390</v>
      </c>
      <c r="K51" s="15">
        <v>1</v>
      </c>
      <c r="L51" s="69"/>
      <c r="M51" s="7"/>
      <c r="N51" s="7"/>
    </row>
    <row r="52" spans="1:14" ht="22.5">
      <c r="A52" s="8">
        <v>48</v>
      </c>
      <c r="B52" s="9" t="s">
        <v>12</v>
      </c>
      <c r="C52" s="10" t="s">
        <v>277</v>
      </c>
      <c r="D52" s="11" t="s">
        <v>278</v>
      </c>
      <c r="E52" s="12" t="s">
        <v>100</v>
      </c>
      <c r="F52" s="12" t="s">
        <v>236</v>
      </c>
      <c r="G52" s="13" t="s">
        <v>279</v>
      </c>
      <c r="H52" s="8">
        <v>19578</v>
      </c>
      <c r="I52" s="14" t="s">
        <v>18</v>
      </c>
      <c r="J52" s="51">
        <v>51690</v>
      </c>
      <c r="K52" s="15">
        <v>1</v>
      </c>
      <c r="L52" s="69"/>
      <c r="M52" s="7"/>
      <c r="N52" s="7"/>
    </row>
    <row r="53" spans="1:14" ht="22.5">
      <c r="A53" s="8">
        <v>49</v>
      </c>
      <c r="B53" s="9" t="s">
        <v>12</v>
      </c>
      <c r="C53" s="10" t="s">
        <v>280</v>
      </c>
      <c r="D53" s="11" t="s">
        <v>281</v>
      </c>
      <c r="E53" s="12" t="s">
        <v>100</v>
      </c>
      <c r="F53" s="12" t="s">
        <v>236</v>
      </c>
      <c r="G53" s="13" t="s">
        <v>282</v>
      </c>
      <c r="H53" s="8">
        <v>19579</v>
      </c>
      <c r="I53" s="14" t="s">
        <v>18</v>
      </c>
      <c r="J53" s="51">
        <v>43510</v>
      </c>
      <c r="K53" s="15">
        <v>1</v>
      </c>
      <c r="L53" s="69"/>
      <c r="M53" s="7"/>
      <c r="N53" s="7"/>
    </row>
    <row r="54" spans="1:14" ht="22.5">
      <c r="A54" s="8">
        <v>50</v>
      </c>
      <c r="B54" s="9" t="s">
        <v>19</v>
      </c>
      <c r="C54" s="10" t="s">
        <v>283</v>
      </c>
      <c r="D54" s="11" t="s">
        <v>284</v>
      </c>
      <c r="E54" s="12" t="s">
        <v>124</v>
      </c>
      <c r="F54" s="12" t="s">
        <v>236</v>
      </c>
      <c r="G54" s="13" t="s">
        <v>285</v>
      </c>
      <c r="H54" s="8">
        <v>19580</v>
      </c>
      <c r="I54" s="14" t="s">
        <v>124</v>
      </c>
      <c r="J54" s="51">
        <v>16670</v>
      </c>
      <c r="K54" s="15">
        <v>1</v>
      </c>
      <c r="L54" s="69"/>
      <c r="M54" s="7"/>
      <c r="N54" s="7"/>
    </row>
    <row r="55" spans="1:14" ht="22.5">
      <c r="A55" s="8">
        <v>51</v>
      </c>
      <c r="B55" s="9" t="s">
        <v>12</v>
      </c>
      <c r="C55" s="10" t="s">
        <v>286</v>
      </c>
      <c r="D55" s="11" t="s">
        <v>287</v>
      </c>
      <c r="E55" s="12" t="s">
        <v>100</v>
      </c>
      <c r="F55" s="12" t="s">
        <v>236</v>
      </c>
      <c r="G55" s="13" t="s">
        <v>288</v>
      </c>
      <c r="H55" s="8">
        <v>19581</v>
      </c>
      <c r="I55" s="14" t="s">
        <v>18</v>
      </c>
      <c r="J55" s="51">
        <v>36430</v>
      </c>
      <c r="K55" s="15">
        <v>1</v>
      </c>
      <c r="L55" s="69"/>
      <c r="M55" s="7"/>
      <c r="N55" s="7"/>
    </row>
    <row r="56" spans="1:14" ht="22.5">
      <c r="A56" s="8">
        <v>52</v>
      </c>
      <c r="B56" s="9" t="s">
        <v>12</v>
      </c>
      <c r="C56" s="10" t="s">
        <v>289</v>
      </c>
      <c r="D56" s="11" t="s">
        <v>290</v>
      </c>
      <c r="E56" s="12" t="s">
        <v>100</v>
      </c>
      <c r="F56" s="12" t="s">
        <v>236</v>
      </c>
      <c r="G56" s="13" t="s">
        <v>291</v>
      </c>
      <c r="H56" s="8">
        <v>19583</v>
      </c>
      <c r="I56" s="14" t="s">
        <v>98</v>
      </c>
      <c r="J56" s="51">
        <v>26960</v>
      </c>
      <c r="K56" s="15">
        <v>1</v>
      </c>
      <c r="L56" s="69"/>
      <c r="M56" s="7"/>
      <c r="N56" s="7"/>
    </row>
    <row r="57" spans="1:14" ht="22.5">
      <c r="A57" s="8">
        <v>53</v>
      </c>
      <c r="B57" s="9" t="s">
        <v>12</v>
      </c>
      <c r="C57" s="10" t="s">
        <v>292</v>
      </c>
      <c r="D57" s="11" t="s">
        <v>293</v>
      </c>
      <c r="E57" s="12" t="s">
        <v>100</v>
      </c>
      <c r="F57" s="12" t="s">
        <v>236</v>
      </c>
      <c r="G57" s="13" t="s">
        <v>294</v>
      </c>
      <c r="H57" s="8">
        <v>19584</v>
      </c>
      <c r="I57" s="14" t="s">
        <v>18</v>
      </c>
      <c r="J57" s="51">
        <v>64320</v>
      </c>
      <c r="K57" s="15">
        <v>1</v>
      </c>
      <c r="L57" s="69"/>
      <c r="M57" s="7"/>
      <c r="N57" s="7"/>
    </row>
    <row r="58" spans="1:14" ht="22.5">
      <c r="A58" s="8">
        <v>54</v>
      </c>
      <c r="B58" s="9" t="s">
        <v>12</v>
      </c>
      <c r="C58" s="10" t="s">
        <v>295</v>
      </c>
      <c r="D58" s="11" t="s">
        <v>296</v>
      </c>
      <c r="E58" s="12" t="s">
        <v>100</v>
      </c>
      <c r="F58" s="12" t="s">
        <v>236</v>
      </c>
      <c r="G58" s="13" t="s">
        <v>297</v>
      </c>
      <c r="H58" s="8">
        <v>19585</v>
      </c>
      <c r="I58" s="14" t="s">
        <v>18</v>
      </c>
      <c r="J58" s="51">
        <v>44110</v>
      </c>
      <c r="K58" s="15">
        <v>1</v>
      </c>
      <c r="L58" s="69"/>
      <c r="M58" s="7"/>
      <c r="N58" s="7"/>
    </row>
    <row r="59" spans="1:14" ht="22.5">
      <c r="A59" s="8">
        <v>55</v>
      </c>
      <c r="B59" s="9" t="s">
        <v>12</v>
      </c>
      <c r="C59" s="10" t="s">
        <v>302</v>
      </c>
      <c r="D59" s="11" t="s">
        <v>303</v>
      </c>
      <c r="E59" s="12" t="s">
        <v>100</v>
      </c>
      <c r="F59" s="12" t="s">
        <v>300</v>
      </c>
      <c r="G59" s="13" t="s">
        <v>304</v>
      </c>
      <c r="H59" s="8">
        <v>20345</v>
      </c>
      <c r="I59" s="14" t="s">
        <v>18</v>
      </c>
      <c r="J59" s="51">
        <v>65110</v>
      </c>
      <c r="K59" s="15">
        <v>1</v>
      </c>
      <c r="L59" s="69"/>
      <c r="M59" s="7"/>
      <c r="N59" s="7"/>
    </row>
    <row r="60" spans="1:14" ht="22.5">
      <c r="A60" s="8">
        <v>56</v>
      </c>
      <c r="B60" s="9" t="s">
        <v>12</v>
      </c>
      <c r="C60" s="10" t="s">
        <v>305</v>
      </c>
      <c r="D60" s="11" t="s">
        <v>306</v>
      </c>
      <c r="E60" s="12" t="s">
        <v>100</v>
      </c>
      <c r="F60" s="12" t="s">
        <v>300</v>
      </c>
      <c r="G60" s="13" t="s">
        <v>307</v>
      </c>
      <c r="H60" s="8">
        <v>20346</v>
      </c>
      <c r="I60" s="14" t="s">
        <v>18</v>
      </c>
      <c r="J60" s="51">
        <v>58740</v>
      </c>
      <c r="K60" s="15">
        <v>1</v>
      </c>
      <c r="L60" s="69"/>
      <c r="M60" s="7"/>
      <c r="N60" s="7"/>
    </row>
    <row r="61" spans="1:14" ht="22.5">
      <c r="A61" s="8">
        <v>57</v>
      </c>
      <c r="B61" s="9" t="s">
        <v>19</v>
      </c>
      <c r="C61" s="10" t="s">
        <v>308</v>
      </c>
      <c r="D61" s="11" t="s">
        <v>309</v>
      </c>
      <c r="E61" s="12" t="s">
        <v>100</v>
      </c>
      <c r="F61" s="12" t="s">
        <v>300</v>
      </c>
      <c r="G61" s="13" t="s">
        <v>310</v>
      </c>
      <c r="H61" s="8">
        <v>20348</v>
      </c>
      <c r="I61" s="14" t="s">
        <v>18</v>
      </c>
      <c r="J61" s="51">
        <v>61650</v>
      </c>
      <c r="K61" s="15">
        <v>1</v>
      </c>
      <c r="L61" s="69"/>
      <c r="M61" s="7"/>
      <c r="N61" s="7"/>
    </row>
    <row r="62" spans="1:14" ht="22.5">
      <c r="A62" s="8">
        <v>58</v>
      </c>
      <c r="B62" s="9" t="s">
        <v>12</v>
      </c>
      <c r="C62" s="10" t="s">
        <v>311</v>
      </c>
      <c r="D62" s="11" t="s">
        <v>312</v>
      </c>
      <c r="E62" s="12" t="s">
        <v>100</v>
      </c>
      <c r="F62" s="12" t="s">
        <v>300</v>
      </c>
      <c r="G62" s="13" t="s">
        <v>313</v>
      </c>
      <c r="H62" s="8">
        <v>20352</v>
      </c>
      <c r="I62" s="14" t="s">
        <v>18</v>
      </c>
      <c r="J62" s="51">
        <v>38800</v>
      </c>
      <c r="K62" s="15">
        <v>1</v>
      </c>
      <c r="L62" s="69"/>
      <c r="M62" s="7"/>
      <c r="N62" s="7"/>
    </row>
    <row r="63" spans="1:14" ht="22.5">
      <c r="A63" s="8">
        <v>59</v>
      </c>
      <c r="B63" s="9" t="s">
        <v>19</v>
      </c>
      <c r="C63" s="10" t="s">
        <v>219</v>
      </c>
      <c r="D63" s="11" t="s">
        <v>314</v>
      </c>
      <c r="E63" s="12" t="s">
        <v>100</v>
      </c>
      <c r="F63" s="12" t="s">
        <v>315</v>
      </c>
      <c r="G63" s="13" t="s">
        <v>316</v>
      </c>
      <c r="H63" s="8">
        <v>20358</v>
      </c>
      <c r="I63" s="14" t="s">
        <v>34</v>
      </c>
      <c r="J63" s="51">
        <v>28970</v>
      </c>
      <c r="K63" s="15">
        <v>3</v>
      </c>
      <c r="L63" s="69"/>
      <c r="M63" s="7"/>
      <c r="N63" s="7"/>
    </row>
    <row r="64" spans="1:14" ht="22.5">
      <c r="A64" s="8">
        <v>60</v>
      </c>
      <c r="B64" s="9" t="s">
        <v>19</v>
      </c>
      <c r="C64" s="10" t="s">
        <v>321</v>
      </c>
      <c r="D64" s="11" t="s">
        <v>322</v>
      </c>
      <c r="E64" s="12" t="s">
        <v>240</v>
      </c>
      <c r="F64" s="12" t="s">
        <v>319</v>
      </c>
      <c r="G64" s="17" t="s">
        <v>323</v>
      </c>
      <c r="H64" s="8">
        <v>19757</v>
      </c>
      <c r="I64" s="14" t="s">
        <v>18</v>
      </c>
      <c r="J64" s="51">
        <v>32810</v>
      </c>
      <c r="K64" s="15">
        <v>1</v>
      </c>
      <c r="L64" s="69"/>
      <c r="M64" s="7"/>
      <c r="N64" s="7"/>
    </row>
    <row r="65" spans="1:14" ht="22.5">
      <c r="A65" s="8">
        <v>61</v>
      </c>
      <c r="B65" s="9" t="s">
        <v>12</v>
      </c>
      <c r="C65" s="10" t="s">
        <v>324</v>
      </c>
      <c r="D65" s="11" t="s">
        <v>325</v>
      </c>
      <c r="E65" s="12" t="s">
        <v>100</v>
      </c>
      <c r="F65" s="12" t="s">
        <v>319</v>
      </c>
      <c r="G65" s="13" t="s">
        <v>326</v>
      </c>
      <c r="H65" s="8">
        <v>19184</v>
      </c>
      <c r="I65" s="14" t="s">
        <v>34</v>
      </c>
      <c r="J65" s="51">
        <v>28300</v>
      </c>
      <c r="K65" s="15">
        <v>1</v>
      </c>
      <c r="L65" s="69"/>
      <c r="M65" s="7"/>
      <c r="N65" s="7"/>
    </row>
    <row r="66" spans="1:14" ht="22.5">
      <c r="A66" s="8">
        <v>62</v>
      </c>
      <c r="B66" s="9" t="s">
        <v>19</v>
      </c>
      <c r="C66" s="10" t="s">
        <v>327</v>
      </c>
      <c r="D66" s="11" t="s">
        <v>328</v>
      </c>
      <c r="E66" s="12" t="s">
        <v>100</v>
      </c>
      <c r="F66" s="12" t="s">
        <v>319</v>
      </c>
      <c r="G66" s="13" t="s">
        <v>329</v>
      </c>
      <c r="H66" s="8">
        <v>19707</v>
      </c>
      <c r="I66" s="14" t="s">
        <v>98</v>
      </c>
      <c r="J66" s="51">
        <v>19560</v>
      </c>
      <c r="K66" s="15">
        <v>1</v>
      </c>
      <c r="L66" s="69"/>
      <c r="M66" s="7"/>
      <c r="N66" s="7"/>
    </row>
    <row r="67" spans="1:14" ht="22.5">
      <c r="A67" s="8">
        <v>63</v>
      </c>
      <c r="B67" s="9" t="s">
        <v>19</v>
      </c>
      <c r="C67" s="10" t="s">
        <v>330</v>
      </c>
      <c r="D67" s="11" t="s">
        <v>331</v>
      </c>
      <c r="E67" s="12" t="s">
        <v>124</v>
      </c>
      <c r="F67" s="12" t="s">
        <v>319</v>
      </c>
      <c r="G67" s="13" t="s">
        <v>332</v>
      </c>
      <c r="H67" s="8">
        <v>20241</v>
      </c>
      <c r="I67" s="14" t="s">
        <v>124</v>
      </c>
      <c r="J67" s="51">
        <v>15800</v>
      </c>
      <c r="K67" s="15">
        <v>1</v>
      </c>
      <c r="L67" s="69"/>
      <c r="M67" s="7"/>
      <c r="N67" s="7"/>
    </row>
    <row r="68" spans="1:14" ht="22.5">
      <c r="A68" s="8">
        <v>64</v>
      </c>
      <c r="B68" s="9" t="s">
        <v>19</v>
      </c>
      <c r="C68" s="10" t="s">
        <v>333</v>
      </c>
      <c r="D68" s="11" t="s">
        <v>334</v>
      </c>
      <c r="E68" s="12" t="s">
        <v>100</v>
      </c>
      <c r="F68" s="12" t="s">
        <v>319</v>
      </c>
      <c r="G68" s="13" t="s">
        <v>335</v>
      </c>
      <c r="H68" s="8">
        <v>20260</v>
      </c>
      <c r="I68" s="14" t="s">
        <v>98</v>
      </c>
      <c r="J68" s="51">
        <v>18730</v>
      </c>
      <c r="K68" s="15">
        <v>1</v>
      </c>
      <c r="L68" s="69"/>
      <c r="M68" s="7"/>
      <c r="N68" s="7"/>
    </row>
    <row r="69" spans="1:14" ht="22.5">
      <c r="A69" s="8">
        <v>65</v>
      </c>
      <c r="B69" s="9" t="s">
        <v>12</v>
      </c>
      <c r="C69" s="10" t="s">
        <v>336</v>
      </c>
      <c r="D69" s="11" t="s">
        <v>337</v>
      </c>
      <c r="E69" s="12" t="s">
        <v>100</v>
      </c>
      <c r="F69" s="12" t="s">
        <v>319</v>
      </c>
      <c r="G69" s="13" t="s">
        <v>338</v>
      </c>
      <c r="H69" s="8">
        <v>20329</v>
      </c>
      <c r="I69" s="14" t="s">
        <v>18</v>
      </c>
      <c r="J69" s="51">
        <v>39720</v>
      </c>
      <c r="K69" s="15">
        <v>1</v>
      </c>
      <c r="L69" s="69"/>
      <c r="M69" s="7"/>
      <c r="N69" s="7"/>
    </row>
    <row r="70" spans="1:14" ht="22.5">
      <c r="A70" s="8">
        <v>66</v>
      </c>
      <c r="B70" s="9" t="s">
        <v>19</v>
      </c>
      <c r="C70" s="10" t="s">
        <v>339</v>
      </c>
      <c r="D70" s="11" t="s">
        <v>340</v>
      </c>
      <c r="E70" s="12" t="s">
        <v>100</v>
      </c>
      <c r="F70" s="12" t="s">
        <v>319</v>
      </c>
      <c r="G70" s="13" t="s">
        <v>341</v>
      </c>
      <c r="H70" s="8">
        <v>20330</v>
      </c>
      <c r="I70" s="14" t="s">
        <v>98</v>
      </c>
      <c r="J70" s="51">
        <v>20910</v>
      </c>
      <c r="K70" s="15">
        <v>1</v>
      </c>
      <c r="L70" s="69"/>
      <c r="M70" s="7"/>
      <c r="N70" s="7"/>
    </row>
    <row r="71" spans="1:14" ht="22.5">
      <c r="A71" s="8">
        <v>67</v>
      </c>
      <c r="B71" s="9" t="s">
        <v>23</v>
      </c>
      <c r="C71" s="10" t="s">
        <v>342</v>
      </c>
      <c r="D71" s="11" t="s">
        <v>343</v>
      </c>
      <c r="E71" s="12" t="s">
        <v>100</v>
      </c>
      <c r="F71" s="12" t="s">
        <v>319</v>
      </c>
      <c r="G71" s="13" t="s">
        <v>344</v>
      </c>
      <c r="H71" s="8">
        <v>20331</v>
      </c>
      <c r="I71" s="14" t="s">
        <v>18</v>
      </c>
      <c r="J71" s="51">
        <v>56890</v>
      </c>
      <c r="K71" s="15">
        <v>1</v>
      </c>
      <c r="L71" s="69"/>
      <c r="M71" s="7"/>
      <c r="N71" s="7"/>
    </row>
    <row r="72" spans="1:14" ht="22.5">
      <c r="A72" s="8">
        <v>68</v>
      </c>
      <c r="B72" s="9" t="s">
        <v>19</v>
      </c>
      <c r="C72" s="10" t="s">
        <v>211</v>
      </c>
      <c r="D72" s="11" t="s">
        <v>345</v>
      </c>
      <c r="E72" s="12" t="s">
        <v>100</v>
      </c>
      <c r="F72" s="12" t="s">
        <v>319</v>
      </c>
      <c r="G72" s="13" t="s">
        <v>346</v>
      </c>
      <c r="H72" s="8">
        <v>20332</v>
      </c>
      <c r="I72" s="14" t="s">
        <v>18</v>
      </c>
      <c r="J72" s="51">
        <v>50100</v>
      </c>
      <c r="K72" s="15">
        <v>1</v>
      </c>
      <c r="L72" s="69"/>
      <c r="M72" s="7"/>
      <c r="N72" s="7"/>
    </row>
    <row r="73" spans="1:14" ht="22.5">
      <c r="A73" s="8">
        <v>69</v>
      </c>
      <c r="B73" s="9" t="s">
        <v>19</v>
      </c>
      <c r="C73" s="10" t="s">
        <v>347</v>
      </c>
      <c r="D73" s="11" t="s">
        <v>348</v>
      </c>
      <c r="E73" s="12" t="s">
        <v>124</v>
      </c>
      <c r="F73" s="12" t="s">
        <v>319</v>
      </c>
      <c r="G73" s="13" t="s">
        <v>349</v>
      </c>
      <c r="H73" s="8">
        <v>20333</v>
      </c>
      <c r="I73" s="14" t="s">
        <v>124</v>
      </c>
      <c r="J73" s="51">
        <v>15800</v>
      </c>
      <c r="K73" s="15">
        <v>1</v>
      </c>
      <c r="L73" s="69"/>
      <c r="M73" s="7"/>
      <c r="N73" s="7"/>
    </row>
    <row r="74" spans="1:14" ht="22.5">
      <c r="A74" s="8">
        <v>70</v>
      </c>
      <c r="B74" s="9" t="s">
        <v>19</v>
      </c>
      <c r="C74" s="10" t="s">
        <v>351</v>
      </c>
      <c r="D74" s="11" t="s">
        <v>352</v>
      </c>
      <c r="E74" s="12" t="s">
        <v>100</v>
      </c>
      <c r="F74" s="12" t="s">
        <v>319</v>
      </c>
      <c r="G74" s="6" t="s">
        <v>353</v>
      </c>
      <c r="H74" s="8">
        <v>20334</v>
      </c>
      <c r="I74" s="14" t="s">
        <v>98</v>
      </c>
      <c r="J74" s="51">
        <v>25990</v>
      </c>
      <c r="K74" s="15">
        <v>1</v>
      </c>
      <c r="L74" s="69"/>
      <c r="M74" s="7"/>
      <c r="N74" s="7"/>
    </row>
    <row r="75" spans="1:14" ht="22.5">
      <c r="A75" s="8">
        <v>71</v>
      </c>
      <c r="B75" s="9" t="s">
        <v>12</v>
      </c>
      <c r="C75" s="10" t="s">
        <v>354</v>
      </c>
      <c r="D75" s="11" t="s">
        <v>343</v>
      </c>
      <c r="E75" s="12" t="s">
        <v>100</v>
      </c>
      <c r="F75" s="12" t="s">
        <v>319</v>
      </c>
      <c r="G75" s="13" t="s">
        <v>355</v>
      </c>
      <c r="H75" s="8">
        <v>20335</v>
      </c>
      <c r="I75" s="14" t="s">
        <v>18</v>
      </c>
      <c r="J75" s="51">
        <v>59530</v>
      </c>
      <c r="K75" s="15">
        <v>1</v>
      </c>
      <c r="L75" s="69"/>
      <c r="M75" s="7"/>
      <c r="N75" s="7"/>
    </row>
    <row r="76" spans="1:14" ht="22.5">
      <c r="A76" s="8">
        <v>72</v>
      </c>
      <c r="B76" s="9" t="s">
        <v>19</v>
      </c>
      <c r="C76" s="10" t="s">
        <v>356</v>
      </c>
      <c r="D76" s="11" t="s">
        <v>357</v>
      </c>
      <c r="E76" s="12" t="s">
        <v>100</v>
      </c>
      <c r="F76" s="12" t="s">
        <v>319</v>
      </c>
      <c r="G76" s="13" t="s">
        <v>358</v>
      </c>
      <c r="H76" s="8">
        <v>20336</v>
      </c>
      <c r="I76" s="14" t="s">
        <v>98</v>
      </c>
      <c r="J76" s="51">
        <v>18040</v>
      </c>
      <c r="K76" s="15">
        <v>1</v>
      </c>
      <c r="L76" s="69"/>
      <c r="M76" s="7"/>
      <c r="N76" s="7"/>
    </row>
    <row r="77" spans="1:14" ht="22.5">
      <c r="A77" s="8">
        <v>73</v>
      </c>
      <c r="B77" s="9" t="s">
        <v>23</v>
      </c>
      <c r="C77" s="10" t="s">
        <v>359</v>
      </c>
      <c r="D77" s="11" t="s">
        <v>360</v>
      </c>
      <c r="E77" s="12" t="s">
        <v>124</v>
      </c>
      <c r="F77" s="12" t="s">
        <v>319</v>
      </c>
      <c r="G77" s="13" t="s">
        <v>361</v>
      </c>
      <c r="H77" s="8">
        <v>20338</v>
      </c>
      <c r="I77" s="14" t="s">
        <v>124</v>
      </c>
      <c r="J77" s="51">
        <v>15800</v>
      </c>
      <c r="K77" s="15">
        <v>1</v>
      </c>
      <c r="L77" s="69"/>
      <c r="M77" s="7"/>
      <c r="N77" s="7"/>
    </row>
    <row r="78" spans="1:14" ht="22.5">
      <c r="A78" s="8">
        <v>74</v>
      </c>
      <c r="B78" s="9" t="s">
        <v>19</v>
      </c>
      <c r="C78" s="10" t="s">
        <v>362</v>
      </c>
      <c r="D78" s="11" t="s">
        <v>363</v>
      </c>
      <c r="E78" s="12" t="s">
        <v>100</v>
      </c>
      <c r="F78" s="12" t="s">
        <v>319</v>
      </c>
      <c r="G78" s="13" t="s">
        <v>364</v>
      </c>
      <c r="H78" s="8">
        <v>20339</v>
      </c>
      <c r="I78" s="14" t="s">
        <v>18</v>
      </c>
      <c r="J78" s="51">
        <v>30750</v>
      </c>
      <c r="K78" s="15">
        <v>1</v>
      </c>
      <c r="L78" s="69"/>
      <c r="M78" s="7"/>
      <c r="N78" s="7"/>
    </row>
    <row r="79" spans="1:14" ht="22.5">
      <c r="A79" s="8">
        <v>75</v>
      </c>
      <c r="B79" s="9" t="s">
        <v>12</v>
      </c>
      <c r="C79" s="10" t="s">
        <v>365</v>
      </c>
      <c r="D79" s="11" t="s">
        <v>366</v>
      </c>
      <c r="E79" s="12" t="s">
        <v>100</v>
      </c>
      <c r="F79" s="12" t="s">
        <v>319</v>
      </c>
      <c r="G79" s="13" t="s">
        <v>367</v>
      </c>
      <c r="H79" s="8">
        <v>20340</v>
      </c>
      <c r="I79" s="14" t="s">
        <v>18</v>
      </c>
      <c r="J79" s="51">
        <v>64840</v>
      </c>
      <c r="K79" s="15">
        <v>1</v>
      </c>
      <c r="L79" s="69"/>
      <c r="M79" s="7"/>
      <c r="N79" s="7"/>
    </row>
    <row r="80" spans="1:14" ht="22.5">
      <c r="A80" s="8">
        <v>76</v>
      </c>
      <c r="B80" s="9" t="s">
        <v>23</v>
      </c>
      <c r="C80" s="10" t="s">
        <v>368</v>
      </c>
      <c r="D80" s="11" t="s">
        <v>369</v>
      </c>
      <c r="E80" s="12" t="s">
        <v>100</v>
      </c>
      <c r="F80" s="12" t="s">
        <v>319</v>
      </c>
      <c r="G80" s="13" t="s">
        <v>370</v>
      </c>
      <c r="H80" s="8">
        <v>20341</v>
      </c>
      <c r="I80" s="14" t="s">
        <v>98</v>
      </c>
      <c r="J80" s="51">
        <v>18070</v>
      </c>
      <c r="K80" s="15">
        <v>1</v>
      </c>
      <c r="L80" s="69"/>
      <c r="M80" s="7"/>
      <c r="N80" s="7"/>
    </row>
    <row r="81" spans="1:14" ht="22.5">
      <c r="A81" s="8">
        <v>77</v>
      </c>
      <c r="B81" s="9" t="s">
        <v>23</v>
      </c>
      <c r="C81" s="10" t="s">
        <v>371</v>
      </c>
      <c r="D81" s="11" t="s">
        <v>372</v>
      </c>
      <c r="E81" s="12" t="s">
        <v>100</v>
      </c>
      <c r="F81" s="12" t="s">
        <v>319</v>
      </c>
      <c r="G81" s="13" t="s">
        <v>373</v>
      </c>
      <c r="H81" s="8">
        <v>20342</v>
      </c>
      <c r="I81" s="14" t="s">
        <v>98</v>
      </c>
      <c r="J81" s="51">
        <v>18040</v>
      </c>
      <c r="K81" s="15">
        <v>1</v>
      </c>
      <c r="L81" s="69"/>
      <c r="M81" s="7"/>
      <c r="N81" s="7"/>
    </row>
    <row r="82" spans="1:14" ht="22.5">
      <c r="A82" s="8">
        <v>78</v>
      </c>
      <c r="B82" s="9" t="s">
        <v>19</v>
      </c>
      <c r="C82" s="10" t="s">
        <v>374</v>
      </c>
      <c r="D82" s="11" t="s">
        <v>375</v>
      </c>
      <c r="E82" s="12" t="s">
        <v>100</v>
      </c>
      <c r="F82" s="12" t="s">
        <v>319</v>
      </c>
      <c r="G82" s="13" t="s">
        <v>376</v>
      </c>
      <c r="H82" s="8">
        <v>20598</v>
      </c>
      <c r="I82" s="14" t="s">
        <v>18</v>
      </c>
      <c r="J82" s="51">
        <v>40670</v>
      </c>
      <c r="K82" s="15">
        <v>1</v>
      </c>
      <c r="L82" s="69"/>
      <c r="M82" s="7"/>
      <c r="N82" s="7"/>
    </row>
    <row r="83" spans="1:14" ht="22.5">
      <c r="A83" s="8">
        <v>79</v>
      </c>
      <c r="B83" s="9" t="s">
        <v>23</v>
      </c>
      <c r="C83" s="10" t="s">
        <v>377</v>
      </c>
      <c r="D83" s="11" t="s">
        <v>378</v>
      </c>
      <c r="E83" s="12" t="s">
        <v>100</v>
      </c>
      <c r="F83" s="12" t="s">
        <v>379</v>
      </c>
      <c r="G83" s="13" t="s">
        <v>380</v>
      </c>
      <c r="H83" s="8">
        <v>19531</v>
      </c>
      <c r="I83" s="14" t="s">
        <v>18</v>
      </c>
      <c r="J83" s="51">
        <v>54730</v>
      </c>
      <c r="K83" s="15">
        <v>1</v>
      </c>
      <c r="L83" s="69"/>
      <c r="M83" s="7"/>
      <c r="N83" s="7"/>
    </row>
    <row r="84" spans="1:14" ht="22.5">
      <c r="A84" s="8">
        <v>80</v>
      </c>
      <c r="B84" s="9" t="s">
        <v>19</v>
      </c>
      <c r="C84" s="10" t="s">
        <v>385</v>
      </c>
      <c r="D84" s="11" t="s">
        <v>386</v>
      </c>
      <c r="E84" s="12" t="s">
        <v>100</v>
      </c>
      <c r="F84" s="12" t="s">
        <v>383</v>
      </c>
      <c r="G84" s="21">
        <v>1995</v>
      </c>
      <c r="H84" s="8">
        <v>13860</v>
      </c>
      <c r="I84" s="14" t="s">
        <v>98</v>
      </c>
      <c r="J84" s="51">
        <v>23460</v>
      </c>
      <c r="K84" s="15">
        <v>1</v>
      </c>
      <c r="L84" s="69"/>
      <c r="M84" s="7"/>
      <c r="N84" s="7"/>
    </row>
    <row r="85" spans="1:14" ht="22.5">
      <c r="A85" s="8">
        <v>81</v>
      </c>
      <c r="B85" s="9" t="s">
        <v>19</v>
      </c>
      <c r="C85" s="10" t="s">
        <v>387</v>
      </c>
      <c r="D85" s="11" t="s">
        <v>388</v>
      </c>
      <c r="E85" s="12" t="s">
        <v>100</v>
      </c>
      <c r="F85" s="12" t="s">
        <v>383</v>
      </c>
      <c r="G85" s="13" t="s">
        <v>389</v>
      </c>
      <c r="H85" s="8">
        <v>19179</v>
      </c>
      <c r="I85" s="14" t="s">
        <v>98</v>
      </c>
      <c r="J85" s="51">
        <v>22240</v>
      </c>
      <c r="K85" s="15">
        <v>1</v>
      </c>
      <c r="L85" s="69"/>
      <c r="M85" s="7"/>
      <c r="N85" s="7"/>
    </row>
    <row r="86" spans="1:14" ht="22.5">
      <c r="A86" s="8">
        <v>82</v>
      </c>
      <c r="B86" s="9" t="s">
        <v>12</v>
      </c>
      <c r="C86" s="10" t="s">
        <v>289</v>
      </c>
      <c r="D86" s="11" t="s">
        <v>390</v>
      </c>
      <c r="E86" s="12" t="s">
        <v>100</v>
      </c>
      <c r="F86" s="12" t="s">
        <v>383</v>
      </c>
      <c r="G86" s="13" t="s">
        <v>391</v>
      </c>
      <c r="H86" s="8">
        <v>20322</v>
      </c>
      <c r="I86" s="14" t="s">
        <v>18</v>
      </c>
      <c r="J86" s="51">
        <v>40620</v>
      </c>
      <c r="K86" s="15">
        <v>1</v>
      </c>
      <c r="L86" s="69"/>
      <c r="M86" s="7"/>
      <c r="N86" s="7"/>
    </row>
    <row r="87" spans="1:14" ht="22.5">
      <c r="A87" s="8">
        <v>83</v>
      </c>
      <c r="B87" s="9" t="s">
        <v>19</v>
      </c>
      <c r="C87" s="10" t="s">
        <v>392</v>
      </c>
      <c r="D87" s="11" t="s">
        <v>393</v>
      </c>
      <c r="E87" s="12" t="s">
        <v>100</v>
      </c>
      <c r="F87" s="12" t="s">
        <v>383</v>
      </c>
      <c r="G87" s="19">
        <v>12672</v>
      </c>
      <c r="H87" s="8">
        <v>20640</v>
      </c>
      <c r="I87" s="14" t="s">
        <v>34</v>
      </c>
      <c r="J87" s="51">
        <v>28480</v>
      </c>
      <c r="K87" s="15">
        <v>1</v>
      </c>
      <c r="L87" s="69"/>
      <c r="M87" s="7"/>
      <c r="N87" s="7"/>
    </row>
    <row r="88" spans="1:14" ht="22.5">
      <c r="A88" s="8">
        <v>84</v>
      </c>
      <c r="B88" s="9" t="s">
        <v>12</v>
      </c>
      <c r="C88" s="10" t="s">
        <v>398</v>
      </c>
      <c r="D88" s="11" t="s">
        <v>399</v>
      </c>
      <c r="E88" s="12" t="s">
        <v>100</v>
      </c>
      <c r="F88" s="12" t="s">
        <v>396</v>
      </c>
      <c r="G88" s="13" t="s">
        <v>400</v>
      </c>
      <c r="H88" s="8">
        <v>20277</v>
      </c>
      <c r="I88" s="14" t="s">
        <v>18</v>
      </c>
      <c r="J88" s="51">
        <v>40330</v>
      </c>
      <c r="K88" s="15">
        <v>1</v>
      </c>
      <c r="L88" s="69"/>
      <c r="M88" s="7"/>
      <c r="N88" s="7"/>
    </row>
    <row r="89" spans="1:14" ht="22.5">
      <c r="A89" s="8">
        <v>85</v>
      </c>
      <c r="B89" s="9" t="s">
        <v>12</v>
      </c>
      <c r="C89" s="10" t="s">
        <v>401</v>
      </c>
      <c r="D89" s="11" t="s">
        <v>402</v>
      </c>
      <c r="E89" s="12" t="s">
        <v>100</v>
      </c>
      <c r="F89" s="12" t="s">
        <v>396</v>
      </c>
      <c r="G89" s="13" t="s">
        <v>403</v>
      </c>
      <c r="H89" s="8">
        <v>20281</v>
      </c>
      <c r="I89" s="14" t="s">
        <v>18</v>
      </c>
      <c r="J89" s="51">
        <v>52200</v>
      </c>
      <c r="K89" s="15">
        <v>1</v>
      </c>
      <c r="L89" s="69"/>
      <c r="M89" s="7"/>
      <c r="N89" s="7"/>
    </row>
    <row r="90" spans="1:14" ht="22.5">
      <c r="A90" s="8">
        <v>86</v>
      </c>
      <c r="B90" s="9" t="s">
        <v>19</v>
      </c>
      <c r="C90" s="10" t="s">
        <v>404</v>
      </c>
      <c r="D90" s="11" t="s">
        <v>405</v>
      </c>
      <c r="E90" s="12" t="s">
        <v>100</v>
      </c>
      <c r="F90" s="12" t="s">
        <v>396</v>
      </c>
      <c r="G90" s="13" t="s">
        <v>406</v>
      </c>
      <c r="H90" s="8">
        <v>20282</v>
      </c>
      <c r="I90" s="14" t="s">
        <v>98</v>
      </c>
      <c r="J90" s="51">
        <v>21070</v>
      </c>
      <c r="K90" s="15">
        <v>1</v>
      </c>
      <c r="L90" s="69"/>
      <c r="M90" s="7"/>
      <c r="N90" s="7"/>
    </row>
    <row r="91" spans="1:14" ht="22.5">
      <c r="A91" s="8">
        <v>87</v>
      </c>
      <c r="B91" s="9" t="s">
        <v>12</v>
      </c>
      <c r="C91" s="10" t="s">
        <v>407</v>
      </c>
      <c r="D91" s="11" t="s">
        <v>408</v>
      </c>
      <c r="E91" s="12" t="s">
        <v>100</v>
      </c>
      <c r="F91" s="12" t="s">
        <v>396</v>
      </c>
      <c r="G91" s="13" t="s">
        <v>409</v>
      </c>
      <c r="H91" s="8">
        <v>20283</v>
      </c>
      <c r="I91" s="14" t="s">
        <v>18</v>
      </c>
      <c r="J91" s="51">
        <v>46920</v>
      </c>
      <c r="K91" s="15">
        <v>1</v>
      </c>
      <c r="L91" s="69"/>
      <c r="M91" s="7"/>
      <c r="N91" s="7"/>
    </row>
    <row r="92" spans="1:14" ht="22.5">
      <c r="A92" s="8">
        <v>88</v>
      </c>
      <c r="B92" s="9" t="s">
        <v>19</v>
      </c>
      <c r="C92" s="10" t="s">
        <v>410</v>
      </c>
      <c r="D92" s="11" t="s">
        <v>411</v>
      </c>
      <c r="E92" s="12" t="s">
        <v>100</v>
      </c>
      <c r="F92" s="12" t="s">
        <v>396</v>
      </c>
      <c r="G92" s="19">
        <v>2138</v>
      </c>
      <c r="H92" s="8">
        <v>20284</v>
      </c>
      <c r="I92" s="14" t="s">
        <v>98</v>
      </c>
      <c r="J92" s="51">
        <v>22200</v>
      </c>
      <c r="K92" s="15">
        <v>1</v>
      </c>
      <c r="L92" s="69"/>
      <c r="M92" s="7"/>
      <c r="N92" s="7"/>
    </row>
    <row r="93" spans="1:14" ht="22.5">
      <c r="A93" s="8">
        <v>89</v>
      </c>
      <c r="B93" s="9" t="s">
        <v>19</v>
      </c>
      <c r="C93" s="10" t="s">
        <v>412</v>
      </c>
      <c r="D93" s="11" t="s">
        <v>413</v>
      </c>
      <c r="E93" s="12" t="s">
        <v>100</v>
      </c>
      <c r="F93" s="12" t="s">
        <v>396</v>
      </c>
      <c r="G93" s="13" t="s">
        <v>414</v>
      </c>
      <c r="H93" s="8">
        <v>20285</v>
      </c>
      <c r="I93" s="14" t="s">
        <v>18</v>
      </c>
      <c r="J93" s="51">
        <v>59870</v>
      </c>
      <c r="K93" s="15">
        <v>1</v>
      </c>
      <c r="L93" s="69"/>
      <c r="M93" s="7"/>
      <c r="N93" s="7"/>
    </row>
    <row r="94" spans="1:14" ht="22.5">
      <c r="A94" s="8">
        <v>90</v>
      </c>
      <c r="B94" s="9" t="s">
        <v>12</v>
      </c>
      <c r="C94" s="10" t="s">
        <v>415</v>
      </c>
      <c r="D94" s="11" t="s">
        <v>416</v>
      </c>
      <c r="E94" s="12" t="s">
        <v>100</v>
      </c>
      <c r="F94" s="12" t="s">
        <v>396</v>
      </c>
      <c r="G94" s="13" t="s">
        <v>417</v>
      </c>
      <c r="H94" s="8">
        <v>20286</v>
      </c>
      <c r="I94" s="14" t="s">
        <v>18</v>
      </c>
      <c r="J94" s="51">
        <v>37960</v>
      </c>
      <c r="K94" s="15">
        <v>1</v>
      </c>
      <c r="L94" s="69"/>
      <c r="M94" s="7"/>
      <c r="N94" s="7"/>
    </row>
    <row r="95" spans="1:14" ht="22.5">
      <c r="A95" s="8">
        <v>91</v>
      </c>
      <c r="B95" s="9" t="s">
        <v>19</v>
      </c>
      <c r="C95" s="10" t="s">
        <v>418</v>
      </c>
      <c r="D95" s="11" t="s">
        <v>419</v>
      </c>
      <c r="E95" s="12" t="s">
        <v>100</v>
      </c>
      <c r="F95" s="12" t="s">
        <v>396</v>
      </c>
      <c r="G95" s="13" t="s">
        <v>420</v>
      </c>
      <c r="H95" s="8">
        <v>20287</v>
      </c>
      <c r="I95" s="14" t="s">
        <v>18</v>
      </c>
      <c r="J95" s="51">
        <v>42080</v>
      </c>
      <c r="K95" s="15">
        <v>1</v>
      </c>
      <c r="L95" s="69"/>
      <c r="M95" s="7"/>
      <c r="N95" s="7"/>
    </row>
    <row r="96" spans="1:14" ht="22.5">
      <c r="A96" s="8">
        <v>92</v>
      </c>
      <c r="B96" s="9" t="s">
        <v>19</v>
      </c>
      <c r="C96" s="10" t="s">
        <v>421</v>
      </c>
      <c r="D96" s="11" t="s">
        <v>422</v>
      </c>
      <c r="E96" s="12" t="s">
        <v>100</v>
      </c>
      <c r="F96" s="12" t="s">
        <v>396</v>
      </c>
      <c r="G96" s="19">
        <v>9508</v>
      </c>
      <c r="H96" s="8">
        <v>20288</v>
      </c>
      <c r="I96" s="14" t="s">
        <v>34</v>
      </c>
      <c r="J96" s="51">
        <v>28560</v>
      </c>
      <c r="K96" s="15">
        <v>1</v>
      </c>
      <c r="L96" s="69"/>
      <c r="M96" s="7"/>
      <c r="N96" s="7"/>
    </row>
    <row r="97" spans="1:14" ht="22.5">
      <c r="A97" s="8">
        <v>93</v>
      </c>
      <c r="B97" s="9" t="s">
        <v>19</v>
      </c>
      <c r="C97" s="10" t="s">
        <v>423</v>
      </c>
      <c r="D97" s="11" t="s">
        <v>424</v>
      </c>
      <c r="E97" s="12" t="s">
        <v>100</v>
      </c>
      <c r="F97" s="12" t="s">
        <v>396</v>
      </c>
      <c r="G97" s="13" t="s">
        <v>425</v>
      </c>
      <c r="H97" s="8">
        <v>20289</v>
      </c>
      <c r="I97" s="14" t="s">
        <v>98</v>
      </c>
      <c r="J97" s="51">
        <v>17860</v>
      </c>
      <c r="K97" s="15">
        <v>1</v>
      </c>
      <c r="L97" s="69"/>
      <c r="M97" s="7"/>
      <c r="N97" s="7"/>
    </row>
    <row r="98" spans="1:14" ht="22.5">
      <c r="A98" s="8">
        <v>94</v>
      </c>
      <c r="B98" s="9" t="s">
        <v>12</v>
      </c>
      <c r="C98" s="10" t="s">
        <v>426</v>
      </c>
      <c r="D98" s="11" t="s">
        <v>427</v>
      </c>
      <c r="E98" s="12" t="s">
        <v>100</v>
      </c>
      <c r="F98" s="12" t="s">
        <v>396</v>
      </c>
      <c r="G98" s="13" t="s">
        <v>428</v>
      </c>
      <c r="H98" s="8">
        <v>20290</v>
      </c>
      <c r="I98" s="14" t="s">
        <v>18</v>
      </c>
      <c r="J98" s="51">
        <v>41300</v>
      </c>
      <c r="K98" s="15">
        <v>1</v>
      </c>
      <c r="L98" s="69"/>
      <c r="M98" s="7"/>
      <c r="N98" s="7"/>
    </row>
    <row r="99" spans="1:14" ht="22.5">
      <c r="A99" s="8">
        <v>95</v>
      </c>
      <c r="B99" s="9" t="s">
        <v>12</v>
      </c>
      <c r="C99" s="10" t="s">
        <v>429</v>
      </c>
      <c r="D99" s="11" t="s">
        <v>430</v>
      </c>
      <c r="E99" s="12" t="s">
        <v>124</v>
      </c>
      <c r="F99" s="12" t="s">
        <v>396</v>
      </c>
      <c r="G99" s="13" t="s">
        <v>431</v>
      </c>
      <c r="H99" s="8">
        <v>20676</v>
      </c>
      <c r="I99" s="14" t="s">
        <v>124</v>
      </c>
      <c r="J99" s="51">
        <v>16680</v>
      </c>
      <c r="K99" s="15">
        <v>1</v>
      </c>
      <c r="L99" s="69"/>
      <c r="M99" s="7"/>
      <c r="N99" s="7"/>
    </row>
    <row r="100" spans="1:14" ht="22.5">
      <c r="A100" s="8">
        <v>96</v>
      </c>
      <c r="B100" s="9" t="s">
        <v>19</v>
      </c>
      <c r="C100" s="10" t="s">
        <v>432</v>
      </c>
      <c r="D100" s="11" t="s">
        <v>433</v>
      </c>
      <c r="E100" s="12" t="s">
        <v>124</v>
      </c>
      <c r="F100" s="12" t="s">
        <v>396</v>
      </c>
      <c r="G100" s="13" t="s">
        <v>434</v>
      </c>
      <c r="H100" s="8">
        <v>20766</v>
      </c>
      <c r="I100" s="14" t="s">
        <v>124</v>
      </c>
      <c r="J100" s="51">
        <v>15050</v>
      </c>
      <c r="K100" s="15">
        <v>1</v>
      </c>
      <c r="L100" s="69"/>
      <c r="M100" s="7"/>
      <c r="N100" s="7"/>
    </row>
    <row r="101" spans="1:14" ht="22.5">
      <c r="A101" s="8">
        <v>97</v>
      </c>
      <c r="B101" s="9" t="s">
        <v>12</v>
      </c>
      <c r="C101" s="10" t="s">
        <v>439</v>
      </c>
      <c r="D101" s="11" t="s">
        <v>440</v>
      </c>
      <c r="E101" s="12" t="s">
        <v>100</v>
      </c>
      <c r="F101" s="12" t="s">
        <v>437</v>
      </c>
      <c r="G101" s="21">
        <v>7488</v>
      </c>
      <c r="H101" s="8">
        <v>12830</v>
      </c>
      <c r="I101" s="14" t="s">
        <v>18</v>
      </c>
      <c r="J101" s="51">
        <v>49500</v>
      </c>
      <c r="K101" s="15">
        <v>1</v>
      </c>
      <c r="L101" s="69"/>
      <c r="M101" s="7"/>
      <c r="N101" s="7"/>
    </row>
    <row r="102" spans="1:14" ht="22.5">
      <c r="A102" s="8">
        <v>98</v>
      </c>
      <c r="B102" s="9" t="s">
        <v>19</v>
      </c>
      <c r="C102" s="10" t="s">
        <v>441</v>
      </c>
      <c r="D102" s="11" t="s">
        <v>442</v>
      </c>
      <c r="E102" s="12" t="s">
        <v>100</v>
      </c>
      <c r="F102" s="12" t="s">
        <v>437</v>
      </c>
      <c r="G102" s="13" t="s">
        <v>443</v>
      </c>
      <c r="H102" s="8">
        <v>19997</v>
      </c>
      <c r="I102" s="14" t="s">
        <v>34</v>
      </c>
      <c r="J102" s="51">
        <v>26070</v>
      </c>
      <c r="K102" s="15">
        <v>1</v>
      </c>
      <c r="L102" s="69"/>
      <c r="M102" s="7"/>
      <c r="N102" s="7"/>
    </row>
    <row r="103" spans="1:14" ht="22.5">
      <c r="A103" s="8">
        <v>99</v>
      </c>
      <c r="B103" s="9" t="s">
        <v>12</v>
      </c>
      <c r="C103" s="10" t="s">
        <v>444</v>
      </c>
      <c r="D103" s="11" t="s">
        <v>445</v>
      </c>
      <c r="E103" s="12" t="s">
        <v>100</v>
      </c>
      <c r="F103" s="12" t="s">
        <v>437</v>
      </c>
      <c r="G103" s="13" t="s">
        <v>446</v>
      </c>
      <c r="H103" s="8">
        <v>20312</v>
      </c>
      <c r="I103" s="14" t="s">
        <v>18</v>
      </c>
      <c r="J103" s="51">
        <v>48880</v>
      </c>
      <c r="K103" s="15">
        <v>1</v>
      </c>
      <c r="L103" s="69"/>
      <c r="M103" s="7"/>
      <c r="N103" s="7"/>
    </row>
    <row r="104" spans="1:14" ht="22.5">
      <c r="A104" s="8">
        <v>100</v>
      </c>
      <c r="B104" s="9" t="s">
        <v>23</v>
      </c>
      <c r="C104" s="10" t="s">
        <v>447</v>
      </c>
      <c r="D104" s="11" t="s">
        <v>448</v>
      </c>
      <c r="E104" s="12" t="s">
        <v>100</v>
      </c>
      <c r="F104" s="12" t="s">
        <v>437</v>
      </c>
      <c r="G104" s="13" t="s">
        <v>449</v>
      </c>
      <c r="H104" s="8">
        <v>20316</v>
      </c>
      <c r="I104" s="14" t="s">
        <v>18</v>
      </c>
      <c r="J104" s="51">
        <v>38940</v>
      </c>
      <c r="K104" s="15">
        <v>1</v>
      </c>
      <c r="L104" s="69"/>
      <c r="M104" s="7"/>
      <c r="N104" s="7"/>
    </row>
    <row r="105" spans="1:14" ht="22.5">
      <c r="A105" s="8">
        <v>101</v>
      </c>
      <c r="B105" s="9" t="s">
        <v>12</v>
      </c>
      <c r="C105" s="10" t="s">
        <v>450</v>
      </c>
      <c r="D105" s="11" t="s">
        <v>451</v>
      </c>
      <c r="E105" s="12" t="s">
        <v>124</v>
      </c>
      <c r="F105" s="12" t="s">
        <v>437</v>
      </c>
      <c r="G105" s="17" t="s">
        <v>452</v>
      </c>
      <c r="H105" s="8">
        <v>20317</v>
      </c>
      <c r="I105" s="14" t="s">
        <v>124</v>
      </c>
      <c r="J105" s="51">
        <v>15050</v>
      </c>
      <c r="K105" s="15">
        <v>1</v>
      </c>
      <c r="L105" s="69"/>
      <c r="M105" s="7"/>
      <c r="N105" s="7"/>
    </row>
    <row r="106" spans="1:14" ht="22.5">
      <c r="A106" s="8">
        <v>102</v>
      </c>
      <c r="B106" s="9" t="s">
        <v>12</v>
      </c>
      <c r="C106" s="10" t="s">
        <v>457</v>
      </c>
      <c r="D106" s="11" t="s">
        <v>458</v>
      </c>
      <c r="E106" s="12" t="s">
        <v>100</v>
      </c>
      <c r="F106" s="12" t="s">
        <v>455</v>
      </c>
      <c r="G106" s="13" t="s">
        <v>459</v>
      </c>
      <c r="H106" s="8">
        <v>20292</v>
      </c>
      <c r="I106" s="14" t="s">
        <v>18</v>
      </c>
      <c r="J106" s="51">
        <v>44240</v>
      </c>
      <c r="K106" s="15">
        <v>1</v>
      </c>
      <c r="L106" s="69"/>
      <c r="M106" s="7"/>
      <c r="N106" s="7"/>
    </row>
    <row r="107" spans="1:14" ht="22.5">
      <c r="A107" s="8">
        <v>103</v>
      </c>
      <c r="B107" s="9" t="s">
        <v>23</v>
      </c>
      <c r="C107" s="10" t="s">
        <v>464</v>
      </c>
      <c r="D107" s="11" t="s">
        <v>465</v>
      </c>
      <c r="E107" s="12" t="s">
        <v>100</v>
      </c>
      <c r="F107" s="12" t="s">
        <v>462</v>
      </c>
      <c r="G107" s="13" t="s">
        <v>466</v>
      </c>
      <c r="H107" s="8">
        <v>19569</v>
      </c>
      <c r="I107" s="14" t="s">
        <v>98</v>
      </c>
      <c r="J107" s="51">
        <v>18170</v>
      </c>
      <c r="K107" s="15">
        <v>1</v>
      </c>
      <c r="L107" s="69"/>
      <c r="M107" s="7"/>
      <c r="N107" s="7"/>
    </row>
    <row r="108" spans="1:14" ht="22.5">
      <c r="A108" s="8">
        <v>104</v>
      </c>
      <c r="B108" s="9" t="s">
        <v>23</v>
      </c>
      <c r="C108" s="10" t="s">
        <v>467</v>
      </c>
      <c r="D108" s="11" t="s">
        <v>468</v>
      </c>
      <c r="E108" s="12" t="s">
        <v>100</v>
      </c>
      <c r="F108" s="12" t="s">
        <v>462</v>
      </c>
      <c r="G108" s="13" t="s">
        <v>469</v>
      </c>
      <c r="H108" s="8">
        <v>20300</v>
      </c>
      <c r="I108" s="14" t="s">
        <v>98</v>
      </c>
      <c r="J108" s="51">
        <v>20910</v>
      </c>
      <c r="K108" s="15">
        <v>1</v>
      </c>
      <c r="L108" s="69"/>
      <c r="M108" s="7"/>
      <c r="N108" s="7"/>
    </row>
    <row r="109" spans="1:14" ht="22.5">
      <c r="A109" s="8">
        <v>105</v>
      </c>
      <c r="B109" s="9" t="s">
        <v>12</v>
      </c>
      <c r="C109" s="10" t="s">
        <v>470</v>
      </c>
      <c r="D109" s="11" t="s">
        <v>471</v>
      </c>
      <c r="E109" s="12" t="s">
        <v>100</v>
      </c>
      <c r="F109" s="12" t="s">
        <v>462</v>
      </c>
      <c r="G109" s="13" t="s">
        <v>472</v>
      </c>
      <c r="H109" s="8">
        <v>20306</v>
      </c>
      <c r="I109" s="14" t="s">
        <v>18</v>
      </c>
      <c r="J109" s="51">
        <v>61850</v>
      </c>
      <c r="K109" s="15">
        <v>1</v>
      </c>
      <c r="L109" s="69"/>
      <c r="M109" s="7"/>
      <c r="N109" s="7"/>
    </row>
    <row r="110" spans="1:14" ht="22.5">
      <c r="A110" s="8">
        <v>106</v>
      </c>
      <c r="B110" s="9" t="s">
        <v>12</v>
      </c>
      <c r="C110" s="10" t="s">
        <v>48</v>
      </c>
      <c r="D110" s="11" t="s">
        <v>473</v>
      </c>
      <c r="E110" s="12" t="s">
        <v>100</v>
      </c>
      <c r="F110" s="12" t="s">
        <v>462</v>
      </c>
      <c r="G110" s="13" t="s">
        <v>474</v>
      </c>
      <c r="H110" s="8">
        <v>20308</v>
      </c>
      <c r="I110" s="14" t="s">
        <v>18</v>
      </c>
      <c r="J110" s="51">
        <v>46160</v>
      </c>
      <c r="K110" s="15">
        <v>1</v>
      </c>
      <c r="L110" s="69"/>
      <c r="M110" s="7"/>
      <c r="N110" s="7"/>
    </row>
    <row r="111" spans="1:14" ht="22.5">
      <c r="A111" s="8">
        <v>107</v>
      </c>
      <c r="B111" s="9" t="s">
        <v>19</v>
      </c>
      <c r="C111" s="10" t="s">
        <v>475</v>
      </c>
      <c r="D111" s="11" t="s">
        <v>476</v>
      </c>
      <c r="E111" s="12" t="s">
        <v>100</v>
      </c>
      <c r="F111" s="12" t="s">
        <v>462</v>
      </c>
      <c r="G111" s="23">
        <v>16502</v>
      </c>
      <c r="H111" s="8">
        <v>20309</v>
      </c>
      <c r="I111" s="14" t="s">
        <v>98</v>
      </c>
      <c r="J111" s="51">
        <v>22760</v>
      </c>
      <c r="K111" s="15">
        <v>1</v>
      </c>
      <c r="L111" s="69"/>
      <c r="M111" s="7"/>
      <c r="N111" s="7"/>
    </row>
    <row r="112" spans="1:14" ht="22.5">
      <c r="A112" s="8">
        <v>108</v>
      </c>
      <c r="B112" s="9" t="s">
        <v>19</v>
      </c>
      <c r="C112" s="10" t="s">
        <v>477</v>
      </c>
      <c r="D112" s="11" t="s">
        <v>478</v>
      </c>
      <c r="E112" s="12" t="s">
        <v>100</v>
      </c>
      <c r="F112" s="12" t="s">
        <v>462</v>
      </c>
      <c r="G112" s="13" t="s">
        <v>479</v>
      </c>
      <c r="H112" s="8">
        <v>20310</v>
      </c>
      <c r="I112" s="14" t="s">
        <v>34</v>
      </c>
      <c r="J112" s="51">
        <v>26960</v>
      </c>
      <c r="K112" s="15">
        <v>1</v>
      </c>
      <c r="L112" s="69"/>
      <c r="M112" s="7"/>
      <c r="N112" s="7"/>
    </row>
    <row r="113" spans="1:14" ht="22.5">
      <c r="A113" s="8">
        <v>109</v>
      </c>
      <c r="B113" s="9" t="s">
        <v>19</v>
      </c>
      <c r="C113" s="10" t="s">
        <v>484</v>
      </c>
      <c r="D113" s="11" t="s">
        <v>485</v>
      </c>
      <c r="E113" s="12" t="s">
        <v>240</v>
      </c>
      <c r="F113" s="12" t="s">
        <v>482</v>
      </c>
      <c r="G113" s="17" t="s">
        <v>486</v>
      </c>
      <c r="H113" s="8">
        <v>19299</v>
      </c>
      <c r="I113" s="14" t="s">
        <v>18</v>
      </c>
      <c r="J113" s="51">
        <v>59010</v>
      </c>
      <c r="K113" s="15">
        <v>2</v>
      </c>
      <c r="L113" s="69"/>
      <c r="M113" s="7"/>
      <c r="N113" s="7"/>
    </row>
    <row r="114" spans="1:14" ht="22.5">
      <c r="A114" s="8">
        <v>110</v>
      </c>
      <c r="B114" s="9" t="s">
        <v>12</v>
      </c>
      <c r="C114" s="10" t="s">
        <v>487</v>
      </c>
      <c r="D114" s="11" t="s">
        <v>186</v>
      </c>
      <c r="E114" s="12" t="s">
        <v>100</v>
      </c>
      <c r="F114" s="12" t="s">
        <v>482</v>
      </c>
      <c r="G114" s="24">
        <v>4004</v>
      </c>
      <c r="H114" s="8">
        <v>11367</v>
      </c>
      <c r="I114" s="14" t="s">
        <v>18</v>
      </c>
      <c r="J114" s="51">
        <v>34320</v>
      </c>
      <c r="K114" s="15">
        <v>2</v>
      </c>
      <c r="L114" s="69"/>
      <c r="M114" s="7"/>
      <c r="N114" s="7"/>
    </row>
    <row r="115" spans="1:14" ht="22.5">
      <c r="A115" s="8">
        <v>111</v>
      </c>
      <c r="B115" s="9" t="s">
        <v>12</v>
      </c>
      <c r="C115" s="10" t="s">
        <v>488</v>
      </c>
      <c r="D115" s="11" t="s">
        <v>489</v>
      </c>
      <c r="E115" s="12" t="s">
        <v>100</v>
      </c>
      <c r="F115" s="12" t="s">
        <v>482</v>
      </c>
      <c r="G115" s="13" t="s">
        <v>490</v>
      </c>
      <c r="H115" s="8">
        <v>19300</v>
      </c>
      <c r="I115" s="14" t="s">
        <v>18</v>
      </c>
      <c r="J115" s="51">
        <v>60170</v>
      </c>
      <c r="K115" s="15">
        <v>2</v>
      </c>
      <c r="L115" s="69"/>
      <c r="M115" s="7"/>
      <c r="N115" s="7"/>
    </row>
    <row r="116" spans="1:14" ht="22.5">
      <c r="A116" s="8">
        <v>112</v>
      </c>
      <c r="B116" s="9" t="s">
        <v>12</v>
      </c>
      <c r="C116" s="10" t="s">
        <v>491</v>
      </c>
      <c r="D116" s="11" t="s">
        <v>492</v>
      </c>
      <c r="E116" s="12" t="s">
        <v>100</v>
      </c>
      <c r="F116" s="12" t="s">
        <v>482</v>
      </c>
      <c r="G116" s="13" t="s">
        <v>493</v>
      </c>
      <c r="H116" s="8">
        <v>19301</v>
      </c>
      <c r="I116" s="14" t="s">
        <v>98</v>
      </c>
      <c r="J116" s="51">
        <v>19250</v>
      </c>
      <c r="K116" s="15">
        <v>2</v>
      </c>
      <c r="L116" s="69"/>
      <c r="M116" s="7"/>
      <c r="N116" s="7"/>
    </row>
    <row r="117" spans="1:14" ht="22.5">
      <c r="A117" s="8">
        <v>113</v>
      </c>
      <c r="B117" s="9" t="s">
        <v>12</v>
      </c>
      <c r="C117" s="10" t="s">
        <v>494</v>
      </c>
      <c r="D117" s="11" t="s">
        <v>495</v>
      </c>
      <c r="E117" s="12" t="s">
        <v>100</v>
      </c>
      <c r="F117" s="12" t="s">
        <v>482</v>
      </c>
      <c r="G117" s="13" t="s">
        <v>496</v>
      </c>
      <c r="H117" s="8">
        <v>19304</v>
      </c>
      <c r="I117" s="14" t="s">
        <v>18</v>
      </c>
      <c r="J117" s="51">
        <v>49350</v>
      </c>
      <c r="K117" s="15">
        <v>2</v>
      </c>
      <c r="L117" s="69"/>
      <c r="M117" s="7"/>
      <c r="N117" s="7"/>
    </row>
    <row r="118" spans="1:14" ht="22.5">
      <c r="A118" s="8">
        <v>114</v>
      </c>
      <c r="B118" s="9" t="s">
        <v>19</v>
      </c>
      <c r="C118" s="10" t="s">
        <v>497</v>
      </c>
      <c r="D118" s="11" t="s">
        <v>498</v>
      </c>
      <c r="E118" s="12" t="s">
        <v>124</v>
      </c>
      <c r="F118" s="12" t="s">
        <v>482</v>
      </c>
      <c r="G118" s="17" t="s">
        <v>499</v>
      </c>
      <c r="H118" s="8">
        <v>19305</v>
      </c>
      <c r="I118" s="14" t="s">
        <v>124</v>
      </c>
      <c r="J118" s="51">
        <v>15800</v>
      </c>
      <c r="K118" s="15">
        <v>2</v>
      </c>
      <c r="L118" s="69"/>
      <c r="M118" s="7"/>
      <c r="N118" s="7"/>
    </row>
    <row r="119" spans="1:14" ht="22.5">
      <c r="A119" s="8">
        <v>115</v>
      </c>
      <c r="B119" s="9" t="s">
        <v>12</v>
      </c>
      <c r="C119" s="10" t="s">
        <v>439</v>
      </c>
      <c r="D119" s="11" t="s">
        <v>500</v>
      </c>
      <c r="E119" s="12" t="s">
        <v>100</v>
      </c>
      <c r="F119" s="12" t="s">
        <v>482</v>
      </c>
      <c r="G119" s="13" t="s">
        <v>501</v>
      </c>
      <c r="H119" s="8">
        <v>19306</v>
      </c>
      <c r="I119" s="14" t="s">
        <v>18</v>
      </c>
      <c r="J119" s="51">
        <v>34320</v>
      </c>
      <c r="K119" s="15">
        <v>2</v>
      </c>
      <c r="L119" s="69"/>
      <c r="M119" s="7"/>
      <c r="N119" s="7"/>
    </row>
    <row r="120" spans="1:14" ht="22.5">
      <c r="A120" s="8">
        <v>116</v>
      </c>
      <c r="B120" s="9" t="s">
        <v>19</v>
      </c>
      <c r="C120" s="10" t="s">
        <v>502</v>
      </c>
      <c r="D120" s="11" t="s">
        <v>55</v>
      </c>
      <c r="E120" s="12" t="s">
        <v>100</v>
      </c>
      <c r="F120" s="12" t="s">
        <v>482</v>
      </c>
      <c r="G120" s="13" t="s">
        <v>503</v>
      </c>
      <c r="H120" s="8">
        <v>19307</v>
      </c>
      <c r="I120" s="14" t="s">
        <v>98</v>
      </c>
      <c r="J120" s="51">
        <v>20910</v>
      </c>
      <c r="K120" s="15">
        <v>2</v>
      </c>
      <c r="L120" s="69"/>
      <c r="M120" s="7"/>
      <c r="N120" s="7"/>
    </row>
    <row r="121" spans="1:14" ht="22.5">
      <c r="A121" s="8">
        <v>117</v>
      </c>
      <c r="B121" s="9" t="s">
        <v>19</v>
      </c>
      <c r="C121" s="10" t="s">
        <v>504</v>
      </c>
      <c r="D121" s="11" t="s">
        <v>505</v>
      </c>
      <c r="E121" s="12" t="s">
        <v>100</v>
      </c>
      <c r="F121" s="12" t="s">
        <v>482</v>
      </c>
      <c r="G121" s="13" t="s">
        <v>506</v>
      </c>
      <c r="H121" s="8">
        <v>19308</v>
      </c>
      <c r="I121" s="14" t="s">
        <v>18</v>
      </c>
      <c r="J121" s="51">
        <v>33280</v>
      </c>
      <c r="K121" s="15">
        <v>2</v>
      </c>
      <c r="L121" s="69"/>
      <c r="M121" s="7"/>
      <c r="N121" s="7"/>
    </row>
    <row r="122" spans="1:14" ht="22.5">
      <c r="A122" s="8">
        <v>118</v>
      </c>
      <c r="B122" s="9" t="s">
        <v>19</v>
      </c>
      <c r="C122" s="10" t="s">
        <v>507</v>
      </c>
      <c r="D122" s="11" t="s">
        <v>508</v>
      </c>
      <c r="E122" s="12" t="s">
        <v>124</v>
      </c>
      <c r="F122" s="12" t="s">
        <v>482</v>
      </c>
      <c r="G122" s="13" t="s">
        <v>509</v>
      </c>
      <c r="H122" s="8">
        <v>19309</v>
      </c>
      <c r="I122" s="14" t="s">
        <v>124</v>
      </c>
      <c r="J122" s="51">
        <v>15050</v>
      </c>
      <c r="K122" s="15">
        <v>2</v>
      </c>
      <c r="L122" s="69"/>
      <c r="M122" s="7"/>
      <c r="N122" s="7"/>
    </row>
    <row r="123" spans="1:14" ht="22.5">
      <c r="A123" s="8">
        <v>119</v>
      </c>
      <c r="B123" s="9" t="s">
        <v>12</v>
      </c>
      <c r="C123" s="10" t="s">
        <v>510</v>
      </c>
      <c r="D123" s="11" t="s">
        <v>511</v>
      </c>
      <c r="E123" s="12" t="s">
        <v>100</v>
      </c>
      <c r="F123" s="12" t="s">
        <v>482</v>
      </c>
      <c r="G123" s="13" t="s">
        <v>512</v>
      </c>
      <c r="H123" s="8">
        <v>19310</v>
      </c>
      <c r="I123" s="14" t="s">
        <v>18</v>
      </c>
      <c r="J123" s="51">
        <v>61750</v>
      </c>
      <c r="K123" s="15">
        <v>2</v>
      </c>
      <c r="L123" s="69"/>
      <c r="M123" s="7"/>
      <c r="N123" s="7"/>
    </row>
    <row r="124" spans="1:14" ht="22.5">
      <c r="A124" s="8">
        <v>120</v>
      </c>
      <c r="B124" s="9" t="s">
        <v>19</v>
      </c>
      <c r="C124" s="10" t="s">
        <v>513</v>
      </c>
      <c r="D124" s="11" t="s">
        <v>514</v>
      </c>
      <c r="E124" s="12" t="s">
        <v>100</v>
      </c>
      <c r="F124" s="12" t="s">
        <v>482</v>
      </c>
      <c r="G124" s="13" t="s">
        <v>515</v>
      </c>
      <c r="H124" s="8">
        <v>19311</v>
      </c>
      <c r="I124" s="14" t="s">
        <v>98</v>
      </c>
      <c r="J124" s="51">
        <v>17990</v>
      </c>
      <c r="K124" s="15">
        <v>2</v>
      </c>
      <c r="L124" s="69"/>
      <c r="M124" s="7"/>
      <c r="N124" s="7"/>
    </row>
    <row r="125" spans="1:14" ht="22.5">
      <c r="A125" s="8">
        <v>121</v>
      </c>
      <c r="B125" s="9" t="s">
        <v>19</v>
      </c>
      <c r="C125" s="10" t="s">
        <v>516</v>
      </c>
      <c r="D125" s="11" t="s">
        <v>517</v>
      </c>
      <c r="E125" s="12" t="s">
        <v>124</v>
      </c>
      <c r="F125" s="12" t="s">
        <v>482</v>
      </c>
      <c r="G125" s="13" t="s">
        <v>518</v>
      </c>
      <c r="H125" s="8">
        <v>19313</v>
      </c>
      <c r="I125" s="14" t="s">
        <v>124</v>
      </c>
      <c r="J125" s="51">
        <v>15800</v>
      </c>
      <c r="K125" s="15">
        <v>2</v>
      </c>
      <c r="L125" s="69"/>
      <c r="M125" s="7"/>
      <c r="N125" s="7"/>
    </row>
    <row r="126" spans="1:14" ht="22.5">
      <c r="A126" s="8">
        <v>122</v>
      </c>
      <c r="B126" s="9" t="s">
        <v>12</v>
      </c>
      <c r="C126" s="10" t="s">
        <v>519</v>
      </c>
      <c r="D126" s="11" t="s">
        <v>520</v>
      </c>
      <c r="E126" s="12" t="s">
        <v>124</v>
      </c>
      <c r="F126" s="12" t="s">
        <v>482</v>
      </c>
      <c r="G126" s="13" t="s">
        <v>521</v>
      </c>
      <c r="H126" s="8">
        <v>19314</v>
      </c>
      <c r="I126" s="14" t="s">
        <v>124</v>
      </c>
      <c r="J126" s="51">
        <v>16960</v>
      </c>
      <c r="K126" s="15">
        <v>2</v>
      </c>
      <c r="L126" s="69"/>
      <c r="M126" s="7"/>
      <c r="N126" s="7"/>
    </row>
    <row r="127" spans="1:14" ht="22.5">
      <c r="A127" s="8">
        <v>123</v>
      </c>
      <c r="B127" s="9" t="s">
        <v>23</v>
      </c>
      <c r="C127" s="10" t="s">
        <v>522</v>
      </c>
      <c r="D127" s="11" t="s">
        <v>523</v>
      </c>
      <c r="E127" s="12" t="s">
        <v>100</v>
      </c>
      <c r="F127" s="12" t="s">
        <v>482</v>
      </c>
      <c r="G127" s="13" t="s">
        <v>524</v>
      </c>
      <c r="H127" s="8">
        <v>19315</v>
      </c>
      <c r="I127" s="14" t="s">
        <v>18</v>
      </c>
      <c r="J127" s="51">
        <v>63430</v>
      </c>
      <c r="K127" s="15">
        <v>2</v>
      </c>
      <c r="L127" s="69"/>
      <c r="M127" s="7"/>
      <c r="N127" s="7"/>
    </row>
    <row r="128" spans="1:14" ht="22.5">
      <c r="A128" s="8">
        <v>124</v>
      </c>
      <c r="B128" s="9" t="s">
        <v>19</v>
      </c>
      <c r="C128" s="10" t="s">
        <v>525</v>
      </c>
      <c r="D128" s="11" t="s">
        <v>526</v>
      </c>
      <c r="E128" s="12" t="s">
        <v>100</v>
      </c>
      <c r="F128" s="12" t="s">
        <v>482</v>
      </c>
      <c r="G128" s="13" t="s">
        <v>527</v>
      </c>
      <c r="H128" s="8">
        <v>19316</v>
      </c>
      <c r="I128" s="14" t="s">
        <v>98</v>
      </c>
      <c r="J128" s="51">
        <v>19610</v>
      </c>
      <c r="K128" s="15">
        <v>2</v>
      </c>
      <c r="L128" s="69"/>
      <c r="M128" s="7"/>
      <c r="N128" s="7"/>
    </row>
    <row r="129" spans="1:14" ht="22.5">
      <c r="A129" s="8">
        <v>125</v>
      </c>
      <c r="B129" s="9" t="s">
        <v>19</v>
      </c>
      <c r="C129" s="10" t="s">
        <v>528</v>
      </c>
      <c r="D129" s="11" t="s">
        <v>529</v>
      </c>
      <c r="E129" s="12" t="s">
        <v>100</v>
      </c>
      <c r="F129" s="12" t="s">
        <v>482</v>
      </c>
      <c r="G129" s="13" t="s">
        <v>530</v>
      </c>
      <c r="H129" s="8">
        <v>19317</v>
      </c>
      <c r="I129" s="14" t="s">
        <v>98</v>
      </c>
      <c r="J129" s="51">
        <v>24420</v>
      </c>
      <c r="K129" s="15">
        <v>2</v>
      </c>
      <c r="L129" s="69"/>
      <c r="M129" s="7"/>
      <c r="N129" s="7"/>
    </row>
    <row r="130" spans="1:14" ht="22.5">
      <c r="A130" s="8">
        <v>126</v>
      </c>
      <c r="B130" s="9" t="s">
        <v>19</v>
      </c>
      <c r="C130" s="10" t="s">
        <v>531</v>
      </c>
      <c r="D130" s="11" t="s">
        <v>532</v>
      </c>
      <c r="E130" s="12" t="s">
        <v>100</v>
      </c>
      <c r="F130" s="12" t="s">
        <v>482</v>
      </c>
      <c r="G130" s="13" t="s">
        <v>533</v>
      </c>
      <c r="H130" s="8">
        <v>19318</v>
      </c>
      <c r="I130" s="14" t="s">
        <v>18</v>
      </c>
      <c r="J130" s="51">
        <v>51910</v>
      </c>
      <c r="K130" s="15">
        <v>2</v>
      </c>
      <c r="L130" s="69"/>
      <c r="M130" s="7"/>
      <c r="N130" s="7"/>
    </row>
    <row r="131" spans="1:14" ht="22.5">
      <c r="A131" s="8">
        <v>127</v>
      </c>
      <c r="B131" s="9" t="s">
        <v>12</v>
      </c>
      <c r="C131" s="10" t="s">
        <v>534</v>
      </c>
      <c r="D131" s="11" t="s">
        <v>535</v>
      </c>
      <c r="E131" s="12" t="s">
        <v>100</v>
      </c>
      <c r="F131" s="12" t="s">
        <v>482</v>
      </c>
      <c r="G131" s="13" t="s">
        <v>536</v>
      </c>
      <c r="H131" s="8">
        <v>19319</v>
      </c>
      <c r="I131" s="14" t="s">
        <v>18</v>
      </c>
      <c r="J131" s="51">
        <v>61750</v>
      </c>
      <c r="K131" s="15">
        <v>2</v>
      </c>
      <c r="L131" s="69"/>
      <c r="M131" s="7"/>
      <c r="N131" s="7"/>
    </row>
    <row r="132" spans="1:14" ht="22.5">
      <c r="A132" s="8">
        <v>128</v>
      </c>
      <c r="B132" s="9" t="s">
        <v>12</v>
      </c>
      <c r="C132" s="10" t="s">
        <v>537</v>
      </c>
      <c r="D132" s="11" t="s">
        <v>538</v>
      </c>
      <c r="E132" s="12" t="s">
        <v>100</v>
      </c>
      <c r="F132" s="12" t="s">
        <v>482</v>
      </c>
      <c r="G132" s="13" t="s">
        <v>539</v>
      </c>
      <c r="H132" s="8">
        <v>19320</v>
      </c>
      <c r="I132" s="14" t="s">
        <v>18</v>
      </c>
      <c r="J132" s="51">
        <v>55670</v>
      </c>
      <c r="K132" s="15">
        <v>2</v>
      </c>
      <c r="L132" s="69"/>
      <c r="M132" s="7"/>
      <c r="N132" s="7"/>
    </row>
    <row r="133" spans="1:14" ht="22.5">
      <c r="A133" s="8">
        <v>129</v>
      </c>
      <c r="B133" s="9" t="s">
        <v>12</v>
      </c>
      <c r="C133" s="10" t="s">
        <v>540</v>
      </c>
      <c r="D133" s="11" t="s">
        <v>541</v>
      </c>
      <c r="E133" s="12" t="s">
        <v>124</v>
      </c>
      <c r="F133" s="12" t="s">
        <v>482</v>
      </c>
      <c r="G133" s="17" t="s">
        <v>542</v>
      </c>
      <c r="H133" s="8">
        <v>19321</v>
      </c>
      <c r="I133" s="14" t="s">
        <v>124</v>
      </c>
      <c r="J133" s="51">
        <v>15800</v>
      </c>
      <c r="K133" s="15">
        <v>2</v>
      </c>
      <c r="L133" s="69"/>
      <c r="M133" s="7"/>
      <c r="N133" s="7"/>
    </row>
    <row r="134" spans="1:14" ht="22.5">
      <c r="A134" s="8">
        <v>130</v>
      </c>
      <c r="B134" s="9" t="s">
        <v>12</v>
      </c>
      <c r="C134" s="10" t="s">
        <v>544</v>
      </c>
      <c r="D134" s="11" t="s">
        <v>545</v>
      </c>
      <c r="E134" s="12" t="s">
        <v>100</v>
      </c>
      <c r="F134" s="12" t="s">
        <v>482</v>
      </c>
      <c r="G134" s="13" t="s">
        <v>546</v>
      </c>
      <c r="H134" s="8">
        <v>19322</v>
      </c>
      <c r="I134" s="14" t="s">
        <v>34</v>
      </c>
      <c r="J134" s="51">
        <v>29960</v>
      </c>
      <c r="K134" s="15">
        <v>2</v>
      </c>
      <c r="L134" s="69"/>
      <c r="M134" s="7"/>
      <c r="N134" s="7"/>
    </row>
    <row r="135" spans="1:14" ht="22.5">
      <c r="A135" s="8">
        <v>131</v>
      </c>
      <c r="B135" s="9" t="s">
        <v>23</v>
      </c>
      <c r="C135" s="10" t="s">
        <v>547</v>
      </c>
      <c r="D135" s="11" t="s">
        <v>548</v>
      </c>
      <c r="E135" s="12" t="s">
        <v>124</v>
      </c>
      <c r="F135" s="12" t="s">
        <v>482</v>
      </c>
      <c r="G135" s="13" t="s">
        <v>549</v>
      </c>
      <c r="H135" s="8">
        <v>19328</v>
      </c>
      <c r="I135" s="14" t="s">
        <v>124</v>
      </c>
      <c r="J135" s="51">
        <v>16710</v>
      </c>
      <c r="K135" s="15">
        <v>2</v>
      </c>
      <c r="L135" s="69"/>
      <c r="M135" s="7"/>
      <c r="N135" s="7"/>
    </row>
    <row r="136" spans="1:14" ht="22.5">
      <c r="A136" s="8">
        <v>132</v>
      </c>
      <c r="B136" s="9" t="s">
        <v>23</v>
      </c>
      <c r="C136" s="10" t="s">
        <v>550</v>
      </c>
      <c r="D136" s="11" t="s">
        <v>551</v>
      </c>
      <c r="E136" s="12" t="s">
        <v>100</v>
      </c>
      <c r="F136" s="12" t="s">
        <v>482</v>
      </c>
      <c r="G136" s="13" t="s">
        <v>552</v>
      </c>
      <c r="H136" s="8">
        <v>19403</v>
      </c>
      <c r="I136" s="14" t="s">
        <v>18</v>
      </c>
      <c r="J136" s="51">
        <v>52890</v>
      </c>
      <c r="K136" s="15">
        <v>2</v>
      </c>
      <c r="L136" s="69"/>
      <c r="M136" s="7"/>
      <c r="N136" s="7"/>
    </row>
    <row r="137" spans="1:14" ht="22.5">
      <c r="A137" s="8">
        <v>133</v>
      </c>
      <c r="B137" s="9" t="s">
        <v>12</v>
      </c>
      <c r="C137" s="10" t="s">
        <v>553</v>
      </c>
      <c r="D137" s="11" t="s">
        <v>554</v>
      </c>
      <c r="E137" s="12" t="s">
        <v>100</v>
      </c>
      <c r="F137" s="12" t="s">
        <v>482</v>
      </c>
      <c r="G137" s="13" t="s">
        <v>555</v>
      </c>
      <c r="H137" s="8">
        <v>19452</v>
      </c>
      <c r="I137" s="14" t="s">
        <v>18</v>
      </c>
      <c r="J137" s="51">
        <v>55570</v>
      </c>
      <c r="K137" s="15">
        <v>2</v>
      </c>
      <c r="L137" s="69"/>
      <c r="M137" s="7"/>
      <c r="N137" s="7"/>
    </row>
    <row r="138" spans="1:14" ht="22.5">
      <c r="A138" s="8">
        <v>134</v>
      </c>
      <c r="B138" s="9" t="s">
        <v>12</v>
      </c>
      <c r="C138" s="10" t="s">
        <v>556</v>
      </c>
      <c r="D138" s="11" t="s">
        <v>557</v>
      </c>
      <c r="E138" s="12" t="s">
        <v>100</v>
      </c>
      <c r="F138" s="12" t="s">
        <v>482</v>
      </c>
      <c r="G138" s="13" t="s">
        <v>558</v>
      </c>
      <c r="H138" s="8">
        <v>19512</v>
      </c>
      <c r="I138" s="14" t="s">
        <v>34</v>
      </c>
      <c r="J138" s="51">
        <v>27360</v>
      </c>
      <c r="K138" s="15">
        <v>2</v>
      </c>
      <c r="L138" s="69"/>
      <c r="M138" s="7"/>
      <c r="N138" s="7"/>
    </row>
    <row r="139" spans="1:14" ht="22.5">
      <c r="A139" s="8">
        <v>135</v>
      </c>
      <c r="B139" s="9" t="s">
        <v>19</v>
      </c>
      <c r="C139" s="10" t="s">
        <v>42</v>
      </c>
      <c r="D139" s="11" t="s">
        <v>559</v>
      </c>
      <c r="E139" s="12" t="s">
        <v>100</v>
      </c>
      <c r="F139" s="12" t="s">
        <v>482</v>
      </c>
      <c r="G139" s="13" t="s">
        <v>560</v>
      </c>
      <c r="H139" s="8">
        <v>20125</v>
      </c>
      <c r="I139" s="14" t="s">
        <v>98</v>
      </c>
      <c r="J139" s="51">
        <v>18910</v>
      </c>
      <c r="K139" s="15">
        <v>2</v>
      </c>
      <c r="L139" s="69"/>
      <c r="M139" s="7"/>
      <c r="N139" s="7"/>
    </row>
    <row r="140" spans="1:14" ht="22.5">
      <c r="A140" s="8">
        <v>136</v>
      </c>
      <c r="B140" s="9" t="s">
        <v>12</v>
      </c>
      <c r="C140" s="10" t="s">
        <v>561</v>
      </c>
      <c r="D140" s="11" t="s">
        <v>562</v>
      </c>
      <c r="E140" s="12" t="s">
        <v>100</v>
      </c>
      <c r="F140" s="12" t="s">
        <v>482</v>
      </c>
      <c r="G140" s="13" t="s">
        <v>563</v>
      </c>
      <c r="H140" s="8">
        <v>20327</v>
      </c>
      <c r="I140" s="14" t="s">
        <v>18</v>
      </c>
      <c r="J140" s="51">
        <v>48200</v>
      </c>
      <c r="K140" s="15">
        <v>2</v>
      </c>
      <c r="L140" s="69"/>
      <c r="M140" s="7"/>
      <c r="N140" s="7"/>
    </row>
    <row r="141" spans="1:14" ht="22.5">
      <c r="A141" s="8">
        <v>137</v>
      </c>
      <c r="B141" s="9" t="s">
        <v>19</v>
      </c>
      <c r="C141" s="10" t="s">
        <v>219</v>
      </c>
      <c r="D141" s="11" t="s">
        <v>564</v>
      </c>
      <c r="E141" s="12" t="s">
        <v>100</v>
      </c>
      <c r="F141" s="12" t="s">
        <v>482</v>
      </c>
      <c r="G141" s="13" t="s">
        <v>565</v>
      </c>
      <c r="H141" s="8">
        <v>20495</v>
      </c>
      <c r="I141" s="14" t="s">
        <v>18</v>
      </c>
      <c r="J141" s="51">
        <v>35820</v>
      </c>
      <c r="K141" s="15">
        <v>2</v>
      </c>
      <c r="L141" s="69"/>
      <c r="M141" s="7"/>
      <c r="N141" s="7"/>
    </row>
    <row r="142" spans="1:14" ht="22.5">
      <c r="A142" s="8">
        <v>138</v>
      </c>
      <c r="B142" s="9" t="s">
        <v>19</v>
      </c>
      <c r="C142" s="10" t="s">
        <v>566</v>
      </c>
      <c r="D142" s="11" t="s">
        <v>567</v>
      </c>
      <c r="E142" s="12" t="s">
        <v>100</v>
      </c>
      <c r="F142" s="12" t="s">
        <v>482</v>
      </c>
      <c r="G142" s="13" t="s">
        <v>568</v>
      </c>
      <c r="H142" s="8">
        <v>20812</v>
      </c>
      <c r="I142" s="14" t="s">
        <v>98</v>
      </c>
      <c r="J142" s="51">
        <v>17980</v>
      </c>
      <c r="K142" s="15">
        <v>2</v>
      </c>
      <c r="L142" s="69"/>
      <c r="M142" s="7"/>
      <c r="N142" s="7"/>
    </row>
    <row r="143" spans="1:14" ht="22.5">
      <c r="A143" s="8">
        <v>139</v>
      </c>
      <c r="B143" s="9" t="s">
        <v>19</v>
      </c>
      <c r="C143" s="10" t="s">
        <v>573</v>
      </c>
      <c r="D143" s="11" t="s">
        <v>574</v>
      </c>
      <c r="E143" s="12" t="s">
        <v>240</v>
      </c>
      <c r="F143" s="12" t="s">
        <v>571</v>
      </c>
      <c r="G143" s="17" t="s">
        <v>575</v>
      </c>
      <c r="H143" s="8">
        <v>19324</v>
      </c>
      <c r="I143" s="14" t="s">
        <v>34</v>
      </c>
      <c r="J143" s="51">
        <v>26940</v>
      </c>
      <c r="K143" s="15">
        <v>2</v>
      </c>
      <c r="L143" s="69"/>
      <c r="M143" s="7"/>
      <c r="N143" s="7"/>
    </row>
    <row r="144" spans="1:14" ht="22.5">
      <c r="A144" s="8">
        <v>140</v>
      </c>
      <c r="B144" s="9" t="s">
        <v>12</v>
      </c>
      <c r="C144" s="10" t="s">
        <v>576</v>
      </c>
      <c r="D144" s="11" t="s">
        <v>577</v>
      </c>
      <c r="E144" s="12" t="s">
        <v>100</v>
      </c>
      <c r="F144" s="12" t="s">
        <v>571</v>
      </c>
      <c r="G144" s="13" t="s">
        <v>578</v>
      </c>
      <c r="H144" s="8">
        <v>19325</v>
      </c>
      <c r="I144" s="14" t="s">
        <v>18</v>
      </c>
      <c r="J144" s="51">
        <v>56250</v>
      </c>
      <c r="K144" s="15">
        <v>2</v>
      </c>
      <c r="L144" s="69"/>
      <c r="M144" s="7"/>
      <c r="N144" s="7"/>
    </row>
    <row r="145" spans="1:14" ht="22.5">
      <c r="A145" s="8">
        <v>141</v>
      </c>
      <c r="B145" s="9" t="s">
        <v>19</v>
      </c>
      <c r="C145" s="10" t="s">
        <v>579</v>
      </c>
      <c r="D145" s="11" t="s">
        <v>580</v>
      </c>
      <c r="E145" s="12" t="s">
        <v>100</v>
      </c>
      <c r="F145" s="12" t="s">
        <v>571</v>
      </c>
      <c r="G145" s="13" t="s">
        <v>581</v>
      </c>
      <c r="H145" s="8">
        <v>19326</v>
      </c>
      <c r="I145" s="14" t="s">
        <v>98</v>
      </c>
      <c r="J145" s="51">
        <v>26480</v>
      </c>
      <c r="K145" s="15">
        <v>2</v>
      </c>
      <c r="L145" s="69"/>
      <c r="M145" s="7"/>
      <c r="N145" s="7"/>
    </row>
    <row r="146" spans="1:14" ht="22.5">
      <c r="A146" s="8">
        <v>142</v>
      </c>
      <c r="B146" s="9" t="s">
        <v>12</v>
      </c>
      <c r="C146" s="10" t="s">
        <v>576</v>
      </c>
      <c r="D146" s="11" t="s">
        <v>582</v>
      </c>
      <c r="E146" s="12" t="s">
        <v>100</v>
      </c>
      <c r="F146" s="12" t="s">
        <v>571</v>
      </c>
      <c r="G146" s="13" t="s">
        <v>583</v>
      </c>
      <c r="H146" s="8">
        <v>19331</v>
      </c>
      <c r="I146" s="14" t="s">
        <v>18</v>
      </c>
      <c r="J146" s="51">
        <v>58480</v>
      </c>
      <c r="K146" s="15">
        <v>2</v>
      </c>
      <c r="L146" s="69"/>
      <c r="M146" s="7"/>
      <c r="N146" s="7"/>
    </row>
    <row r="147" spans="1:14" ht="22.5">
      <c r="A147" s="8">
        <v>143</v>
      </c>
      <c r="B147" s="9" t="s">
        <v>12</v>
      </c>
      <c r="C147" s="10" t="s">
        <v>584</v>
      </c>
      <c r="D147" s="11" t="s">
        <v>585</v>
      </c>
      <c r="E147" s="12" t="s">
        <v>100</v>
      </c>
      <c r="F147" s="12" t="s">
        <v>571</v>
      </c>
      <c r="G147" s="13" t="s">
        <v>586</v>
      </c>
      <c r="H147" s="8">
        <v>19332</v>
      </c>
      <c r="I147" s="14" t="s">
        <v>18</v>
      </c>
      <c r="J147" s="51">
        <v>59440</v>
      </c>
      <c r="K147" s="15">
        <v>2</v>
      </c>
      <c r="L147" s="69"/>
      <c r="M147" s="7"/>
      <c r="N147" s="7"/>
    </row>
    <row r="148" spans="1:14" ht="22.5">
      <c r="A148" s="8">
        <v>144</v>
      </c>
      <c r="B148" s="9" t="s">
        <v>12</v>
      </c>
      <c r="C148" s="10" t="s">
        <v>587</v>
      </c>
      <c r="D148" s="11" t="s">
        <v>588</v>
      </c>
      <c r="E148" s="12" t="s">
        <v>100</v>
      </c>
      <c r="F148" s="12" t="s">
        <v>571</v>
      </c>
      <c r="G148" s="13" t="s">
        <v>589</v>
      </c>
      <c r="H148" s="8">
        <v>19333</v>
      </c>
      <c r="I148" s="14" t="s">
        <v>18</v>
      </c>
      <c r="J148" s="51">
        <v>60020</v>
      </c>
      <c r="K148" s="15">
        <v>2</v>
      </c>
      <c r="L148" s="69"/>
      <c r="M148" s="7"/>
      <c r="N148" s="7"/>
    </row>
    <row r="149" spans="1:14" ht="22.5">
      <c r="A149" s="8">
        <v>145</v>
      </c>
      <c r="B149" s="9" t="s">
        <v>12</v>
      </c>
      <c r="C149" s="10" t="s">
        <v>444</v>
      </c>
      <c r="D149" s="11" t="s">
        <v>590</v>
      </c>
      <c r="E149" s="12" t="s">
        <v>100</v>
      </c>
      <c r="F149" s="12" t="s">
        <v>571</v>
      </c>
      <c r="G149" s="13" t="s">
        <v>591</v>
      </c>
      <c r="H149" s="8">
        <v>19335</v>
      </c>
      <c r="I149" s="14" t="s">
        <v>18</v>
      </c>
      <c r="J149" s="51">
        <v>48850</v>
      </c>
      <c r="K149" s="15">
        <v>2</v>
      </c>
      <c r="L149" s="69"/>
      <c r="M149" s="7"/>
      <c r="N149" s="7"/>
    </row>
    <row r="150" spans="1:14" ht="22.5">
      <c r="A150" s="8">
        <v>146</v>
      </c>
      <c r="B150" s="9" t="s">
        <v>23</v>
      </c>
      <c r="C150" s="10" t="s">
        <v>592</v>
      </c>
      <c r="D150" s="11" t="s">
        <v>593</v>
      </c>
      <c r="E150" s="12" t="s">
        <v>100</v>
      </c>
      <c r="F150" s="12" t="s">
        <v>571</v>
      </c>
      <c r="G150" s="13" t="s">
        <v>594</v>
      </c>
      <c r="H150" s="8">
        <v>19336</v>
      </c>
      <c r="I150" s="14" t="s">
        <v>18</v>
      </c>
      <c r="J150" s="51">
        <v>63230</v>
      </c>
      <c r="K150" s="15">
        <v>2</v>
      </c>
      <c r="L150" s="69"/>
      <c r="M150" s="7"/>
      <c r="N150" s="7"/>
    </row>
    <row r="151" spans="1:14" ht="22.5">
      <c r="A151" s="8">
        <v>147</v>
      </c>
      <c r="B151" s="9" t="s">
        <v>19</v>
      </c>
      <c r="C151" s="10" t="s">
        <v>595</v>
      </c>
      <c r="D151" s="11" t="s">
        <v>596</v>
      </c>
      <c r="E151" s="12" t="s">
        <v>100</v>
      </c>
      <c r="F151" s="12" t="s">
        <v>571</v>
      </c>
      <c r="G151" s="13" t="s">
        <v>597</v>
      </c>
      <c r="H151" s="8">
        <v>19337</v>
      </c>
      <c r="I151" s="14" t="s">
        <v>34</v>
      </c>
      <c r="J151" s="51">
        <v>29070</v>
      </c>
      <c r="K151" s="15">
        <v>2</v>
      </c>
      <c r="L151" s="69"/>
      <c r="M151" s="7"/>
      <c r="N151" s="7"/>
    </row>
    <row r="152" spans="1:14" ht="22.5">
      <c r="A152" s="8">
        <v>148</v>
      </c>
      <c r="B152" s="9" t="s">
        <v>12</v>
      </c>
      <c r="C152" s="10" t="s">
        <v>598</v>
      </c>
      <c r="D152" s="11" t="s">
        <v>599</v>
      </c>
      <c r="E152" s="12" t="s">
        <v>100</v>
      </c>
      <c r="F152" s="12" t="s">
        <v>571</v>
      </c>
      <c r="G152" s="13" t="s">
        <v>600</v>
      </c>
      <c r="H152" s="8">
        <v>19338</v>
      </c>
      <c r="I152" s="14" t="s">
        <v>18</v>
      </c>
      <c r="J152" s="51">
        <v>56560</v>
      </c>
      <c r="K152" s="15">
        <v>2</v>
      </c>
      <c r="L152" s="69"/>
      <c r="M152" s="7"/>
      <c r="N152" s="7"/>
    </row>
    <row r="153" spans="1:14" ht="22.5">
      <c r="A153" s="8">
        <v>149</v>
      </c>
      <c r="B153" s="9" t="s">
        <v>12</v>
      </c>
      <c r="C153" s="10" t="s">
        <v>601</v>
      </c>
      <c r="D153" s="11" t="s">
        <v>602</v>
      </c>
      <c r="E153" s="12" t="s">
        <v>100</v>
      </c>
      <c r="F153" s="12" t="s">
        <v>571</v>
      </c>
      <c r="G153" s="13" t="s">
        <v>603</v>
      </c>
      <c r="H153" s="8">
        <v>19339</v>
      </c>
      <c r="I153" s="14" t="s">
        <v>18</v>
      </c>
      <c r="J153" s="51">
        <v>53030</v>
      </c>
      <c r="K153" s="15">
        <v>2</v>
      </c>
      <c r="L153" s="69"/>
      <c r="M153" s="7"/>
      <c r="N153" s="7"/>
    </row>
    <row r="154" spans="1:14" ht="22.5">
      <c r="A154" s="8">
        <v>150</v>
      </c>
      <c r="B154" s="9" t="s">
        <v>19</v>
      </c>
      <c r="C154" s="10" t="s">
        <v>604</v>
      </c>
      <c r="D154" s="11" t="s">
        <v>605</v>
      </c>
      <c r="E154" s="12" t="s">
        <v>100</v>
      </c>
      <c r="F154" s="12" t="s">
        <v>571</v>
      </c>
      <c r="G154" s="13" t="s">
        <v>606</v>
      </c>
      <c r="H154" s="8">
        <v>19340</v>
      </c>
      <c r="I154" s="14" t="s">
        <v>18</v>
      </c>
      <c r="J154" s="51">
        <v>52610</v>
      </c>
      <c r="K154" s="15">
        <v>2</v>
      </c>
      <c r="L154" s="69"/>
      <c r="M154" s="7"/>
      <c r="N154" s="7"/>
    </row>
    <row r="155" spans="1:14" ht="22.5">
      <c r="A155" s="8">
        <v>151</v>
      </c>
      <c r="B155" s="9" t="s">
        <v>12</v>
      </c>
      <c r="C155" s="10" t="s">
        <v>607</v>
      </c>
      <c r="D155" s="11" t="s">
        <v>174</v>
      </c>
      <c r="E155" s="12" t="s">
        <v>100</v>
      </c>
      <c r="F155" s="12" t="s">
        <v>571</v>
      </c>
      <c r="G155" s="13" t="s">
        <v>608</v>
      </c>
      <c r="H155" s="8">
        <v>19341</v>
      </c>
      <c r="I155" s="14" t="s">
        <v>18</v>
      </c>
      <c r="J155" s="51">
        <v>49570</v>
      </c>
      <c r="K155" s="15">
        <v>2</v>
      </c>
      <c r="L155" s="69"/>
      <c r="M155" s="7"/>
      <c r="N155" s="7"/>
    </row>
    <row r="156" spans="1:14" ht="22.5">
      <c r="A156" s="8">
        <v>152</v>
      </c>
      <c r="B156" s="9" t="s">
        <v>12</v>
      </c>
      <c r="C156" s="10" t="s">
        <v>188</v>
      </c>
      <c r="D156" s="11" t="s">
        <v>609</v>
      </c>
      <c r="E156" s="12" t="s">
        <v>100</v>
      </c>
      <c r="F156" s="12" t="s">
        <v>571</v>
      </c>
      <c r="G156" s="13" t="s">
        <v>610</v>
      </c>
      <c r="H156" s="8">
        <v>19342</v>
      </c>
      <c r="I156" s="14" t="s">
        <v>18</v>
      </c>
      <c r="J156" s="51">
        <v>44300</v>
      </c>
      <c r="K156" s="15">
        <v>2</v>
      </c>
      <c r="L156" s="69"/>
      <c r="M156" s="7"/>
      <c r="N156" s="7"/>
    </row>
    <row r="157" spans="1:14" ht="22.5">
      <c r="A157" s="8">
        <v>153</v>
      </c>
      <c r="B157" s="9" t="s">
        <v>12</v>
      </c>
      <c r="C157" s="10" t="s">
        <v>439</v>
      </c>
      <c r="D157" s="11" t="s">
        <v>593</v>
      </c>
      <c r="E157" s="12" t="s">
        <v>100</v>
      </c>
      <c r="F157" s="12" t="s">
        <v>571</v>
      </c>
      <c r="G157" s="13" t="s">
        <v>611</v>
      </c>
      <c r="H157" s="8">
        <v>19343</v>
      </c>
      <c r="I157" s="14" t="s">
        <v>18</v>
      </c>
      <c r="J157" s="51">
        <v>64870</v>
      </c>
      <c r="K157" s="15">
        <v>2</v>
      </c>
      <c r="L157" s="69"/>
      <c r="M157" s="7"/>
      <c r="N157" s="7"/>
    </row>
    <row r="158" spans="1:14" ht="22.5">
      <c r="A158" s="8">
        <v>154</v>
      </c>
      <c r="B158" s="9" t="s">
        <v>12</v>
      </c>
      <c r="C158" s="10" t="s">
        <v>612</v>
      </c>
      <c r="D158" s="11" t="s">
        <v>613</v>
      </c>
      <c r="E158" s="12" t="s">
        <v>100</v>
      </c>
      <c r="F158" s="12" t="s">
        <v>571</v>
      </c>
      <c r="G158" s="13" t="s">
        <v>614</v>
      </c>
      <c r="H158" s="8">
        <v>19344</v>
      </c>
      <c r="I158" s="14" t="s">
        <v>18</v>
      </c>
      <c r="J158" s="51">
        <v>35620</v>
      </c>
      <c r="K158" s="15">
        <v>2</v>
      </c>
      <c r="L158" s="69"/>
      <c r="M158" s="7"/>
      <c r="N158" s="7"/>
    </row>
    <row r="159" spans="1:14" ht="22.5">
      <c r="A159" s="8">
        <v>155</v>
      </c>
      <c r="B159" s="9" t="s">
        <v>19</v>
      </c>
      <c r="C159" s="10" t="s">
        <v>615</v>
      </c>
      <c r="D159" s="11" t="s">
        <v>616</v>
      </c>
      <c r="E159" s="12" t="s">
        <v>100</v>
      </c>
      <c r="F159" s="12" t="s">
        <v>571</v>
      </c>
      <c r="G159" s="13" t="s">
        <v>617</v>
      </c>
      <c r="H159" s="8">
        <v>19703</v>
      </c>
      <c r="I159" s="14" t="s">
        <v>98</v>
      </c>
      <c r="J159" s="51">
        <v>19490</v>
      </c>
      <c r="K159" s="15">
        <v>2</v>
      </c>
      <c r="L159" s="69"/>
      <c r="M159" s="7"/>
      <c r="N159" s="7"/>
    </row>
    <row r="160" spans="1:14" ht="22.5">
      <c r="A160" s="8">
        <v>156</v>
      </c>
      <c r="B160" s="9" t="s">
        <v>23</v>
      </c>
      <c r="C160" s="10" t="s">
        <v>618</v>
      </c>
      <c r="D160" s="11" t="s">
        <v>619</v>
      </c>
      <c r="E160" s="12" t="s">
        <v>100</v>
      </c>
      <c r="F160" s="12" t="s">
        <v>571</v>
      </c>
      <c r="G160" s="13" t="s">
        <v>620</v>
      </c>
      <c r="H160" s="8">
        <v>20674</v>
      </c>
      <c r="I160" s="14" t="s">
        <v>98</v>
      </c>
      <c r="J160" s="51">
        <v>21980</v>
      </c>
      <c r="K160" s="15">
        <v>2</v>
      </c>
      <c r="L160" s="69"/>
      <c r="M160" s="7"/>
      <c r="N160" s="7"/>
    </row>
    <row r="161" spans="1:14" ht="22.5">
      <c r="A161" s="8">
        <v>157</v>
      </c>
      <c r="B161" s="9" t="s">
        <v>12</v>
      </c>
      <c r="C161" s="10" t="s">
        <v>624</v>
      </c>
      <c r="D161" s="11" t="s">
        <v>625</v>
      </c>
      <c r="E161" s="12" t="s">
        <v>100</v>
      </c>
      <c r="F161" s="12" t="s">
        <v>622</v>
      </c>
      <c r="G161" s="13" t="s">
        <v>626</v>
      </c>
      <c r="H161" s="8">
        <v>19266</v>
      </c>
      <c r="I161" s="14" t="s">
        <v>18</v>
      </c>
      <c r="J161" s="51">
        <v>59870</v>
      </c>
      <c r="K161" s="15">
        <v>2</v>
      </c>
      <c r="L161" s="69"/>
      <c r="M161" s="7"/>
      <c r="N161" s="7"/>
    </row>
    <row r="162" spans="1:14" ht="22.5">
      <c r="A162" s="8">
        <v>158</v>
      </c>
      <c r="B162" s="9" t="s">
        <v>19</v>
      </c>
      <c r="C162" s="10" t="s">
        <v>627</v>
      </c>
      <c r="D162" s="11" t="s">
        <v>628</v>
      </c>
      <c r="E162" s="12" t="s">
        <v>124</v>
      </c>
      <c r="F162" s="12" t="s">
        <v>622</v>
      </c>
      <c r="G162" s="17" t="s">
        <v>629</v>
      </c>
      <c r="H162" s="8">
        <v>19267</v>
      </c>
      <c r="I162" s="14" t="s">
        <v>124</v>
      </c>
      <c r="J162" s="51">
        <v>15800</v>
      </c>
      <c r="K162" s="15">
        <v>2</v>
      </c>
      <c r="L162" s="69"/>
      <c r="M162" s="7"/>
      <c r="N162" s="7"/>
    </row>
    <row r="163" spans="1:14" ht="22.5">
      <c r="A163" s="8">
        <v>159</v>
      </c>
      <c r="B163" s="9" t="s">
        <v>12</v>
      </c>
      <c r="C163" s="10" t="s">
        <v>630</v>
      </c>
      <c r="D163" s="11" t="s">
        <v>631</v>
      </c>
      <c r="E163" s="12" t="s">
        <v>100</v>
      </c>
      <c r="F163" s="12" t="s">
        <v>622</v>
      </c>
      <c r="G163" s="13" t="s">
        <v>632</v>
      </c>
      <c r="H163" s="8">
        <v>19268</v>
      </c>
      <c r="I163" s="14" t="s">
        <v>34</v>
      </c>
      <c r="J163" s="51">
        <v>29650</v>
      </c>
      <c r="K163" s="15">
        <v>2</v>
      </c>
      <c r="L163" s="69"/>
      <c r="M163" s="7"/>
      <c r="N163" s="7"/>
    </row>
    <row r="164" spans="1:14" ht="22.5">
      <c r="A164" s="8">
        <v>160</v>
      </c>
      <c r="B164" s="9" t="s">
        <v>19</v>
      </c>
      <c r="C164" s="10" t="s">
        <v>633</v>
      </c>
      <c r="D164" s="11" t="s">
        <v>634</v>
      </c>
      <c r="E164" s="12" t="s">
        <v>100</v>
      </c>
      <c r="F164" s="12" t="s">
        <v>622</v>
      </c>
      <c r="G164" s="13" t="s">
        <v>635</v>
      </c>
      <c r="H164" s="8">
        <v>19269</v>
      </c>
      <c r="I164" s="14" t="s">
        <v>98</v>
      </c>
      <c r="J164" s="51">
        <v>19550</v>
      </c>
      <c r="K164" s="15">
        <v>2</v>
      </c>
      <c r="L164" s="69"/>
      <c r="M164" s="7"/>
      <c r="N164" s="7"/>
    </row>
    <row r="165" spans="1:14" ht="22.5">
      <c r="A165" s="8">
        <v>161</v>
      </c>
      <c r="B165" s="9" t="s">
        <v>19</v>
      </c>
      <c r="C165" s="10" t="s">
        <v>339</v>
      </c>
      <c r="D165" s="11" t="s">
        <v>636</v>
      </c>
      <c r="E165" s="12" t="s">
        <v>124</v>
      </c>
      <c r="F165" s="12" t="s">
        <v>622</v>
      </c>
      <c r="G165" s="13" t="s">
        <v>637</v>
      </c>
      <c r="H165" s="8">
        <v>19270</v>
      </c>
      <c r="I165" s="14" t="s">
        <v>124</v>
      </c>
      <c r="J165" s="51">
        <v>16840</v>
      </c>
      <c r="K165" s="15">
        <v>2</v>
      </c>
      <c r="L165" s="69"/>
      <c r="M165" s="7"/>
      <c r="N165" s="7"/>
    </row>
    <row r="166" spans="1:14" ht="22.5">
      <c r="A166" s="8">
        <v>162</v>
      </c>
      <c r="B166" s="9" t="s">
        <v>12</v>
      </c>
      <c r="C166" s="10" t="s">
        <v>638</v>
      </c>
      <c r="D166" s="11" t="s">
        <v>602</v>
      </c>
      <c r="E166" s="12" t="s">
        <v>100</v>
      </c>
      <c r="F166" s="12" t="s">
        <v>622</v>
      </c>
      <c r="G166" s="13" t="s">
        <v>639</v>
      </c>
      <c r="H166" s="8">
        <v>19271</v>
      </c>
      <c r="I166" s="14" t="s">
        <v>18</v>
      </c>
      <c r="J166" s="51">
        <v>54750</v>
      </c>
      <c r="K166" s="15">
        <v>2</v>
      </c>
      <c r="L166" s="69"/>
      <c r="M166" s="7"/>
      <c r="N166" s="7"/>
    </row>
    <row r="167" spans="1:14" ht="22.5">
      <c r="A167" s="8">
        <v>163</v>
      </c>
      <c r="B167" s="9" t="s">
        <v>19</v>
      </c>
      <c r="C167" s="10" t="s">
        <v>289</v>
      </c>
      <c r="D167" s="11" t="s">
        <v>640</v>
      </c>
      <c r="E167" s="12" t="s">
        <v>124</v>
      </c>
      <c r="F167" s="12" t="s">
        <v>622</v>
      </c>
      <c r="G167" s="13" t="s">
        <v>641</v>
      </c>
      <c r="H167" s="8">
        <v>19272</v>
      </c>
      <c r="I167" s="14" t="s">
        <v>124</v>
      </c>
      <c r="J167" s="51">
        <v>16680</v>
      </c>
      <c r="K167" s="15">
        <v>2</v>
      </c>
      <c r="L167" s="69"/>
      <c r="M167" s="7"/>
      <c r="N167" s="7"/>
    </row>
    <row r="168" spans="1:14" ht="22.5">
      <c r="A168" s="8">
        <v>164</v>
      </c>
      <c r="B168" s="9" t="s">
        <v>19</v>
      </c>
      <c r="C168" s="10" t="s">
        <v>642</v>
      </c>
      <c r="D168" s="11" t="s">
        <v>643</v>
      </c>
      <c r="E168" s="12" t="s">
        <v>100</v>
      </c>
      <c r="F168" s="12" t="s">
        <v>622</v>
      </c>
      <c r="G168" s="13" t="s">
        <v>644</v>
      </c>
      <c r="H168" s="8">
        <v>19273</v>
      </c>
      <c r="I168" s="14" t="s">
        <v>18</v>
      </c>
      <c r="J168" s="51">
        <v>47910</v>
      </c>
      <c r="K168" s="15">
        <v>2</v>
      </c>
      <c r="L168" s="69"/>
      <c r="M168" s="7"/>
      <c r="N168" s="7"/>
    </row>
    <row r="169" spans="1:14" ht="22.5">
      <c r="A169" s="8">
        <v>165</v>
      </c>
      <c r="B169" s="9" t="s">
        <v>12</v>
      </c>
      <c r="C169" s="10" t="s">
        <v>645</v>
      </c>
      <c r="D169" s="11" t="s">
        <v>646</v>
      </c>
      <c r="E169" s="12" t="s">
        <v>100</v>
      </c>
      <c r="F169" s="12" t="s">
        <v>622</v>
      </c>
      <c r="G169" s="13" t="s">
        <v>647</v>
      </c>
      <c r="H169" s="8">
        <v>19275</v>
      </c>
      <c r="I169" s="14" t="s">
        <v>18</v>
      </c>
      <c r="J169" s="51">
        <v>59380</v>
      </c>
      <c r="K169" s="15">
        <v>2</v>
      </c>
      <c r="L169" s="69"/>
      <c r="M169" s="7"/>
      <c r="N169" s="7"/>
    </row>
    <row r="170" spans="1:14" ht="22.5">
      <c r="A170" s="8">
        <v>166</v>
      </c>
      <c r="B170" s="9" t="s">
        <v>23</v>
      </c>
      <c r="C170" s="10" t="s">
        <v>480</v>
      </c>
      <c r="D170" s="11" t="s">
        <v>648</v>
      </c>
      <c r="E170" s="12" t="s">
        <v>100</v>
      </c>
      <c r="F170" s="12" t="s">
        <v>622</v>
      </c>
      <c r="G170" s="13" t="s">
        <v>649</v>
      </c>
      <c r="H170" s="8">
        <v>19276</v>
      </c>
      <c r="I170" s="14" t="s">
        <v>18</v>
      </c>
      <c r="J170" s="51">
        <v>59970</v>
      </c>
      <c r="K170" s="15">
        <v>2</v>
      </c>
      <c r="L170" s="69"/>
      <c r="M170" s="7"/>
      <c r="N170" s="7"/>
    </row>
    <row r="171" spans="1:14" ht="22.5">
      <c r="A171" s="8">
        <v>167</v>
      </c>
      <c r="B171" s="9" t="s">
        <v>19</v>
      </c>
      <c r="C171" s="10" t="s">
        <v>277</v>
      </c>
      <c r="D171" s="11" t="s">
        <v>650</v>
      </c>
      <c r="E171" s="12" t="s">
        <v>100</v>
      </c>
      <c r="F171" s="12" t="s">
        <v>622</v>
      </c>
      <c r="G171" s="13" t="s">
        <v>651</v>
      </c>
      <c r="H171" s="8">
        <v>19277</v>
      </c>
      <c r="I171" s="14" t="s">
        <v>18</v>
      </c>
      <c r="J171" s="51">
        <v>59340</v>
      </c>
      <c r="K171" s="15">
        <v>2</v>
      </c>
      <c r="L171" s="69"/>
      <c r="M171" s="7"/>
      <c r="N171" s="7"/>
    </row>
    <row r="172" spans="1:14" ht="22.5">
      <c r="A172" s="8">
        <v>168</v>
      </c>
      <c r="B172" s="9" t="s">
        <v>12</v>
      </c>
      <c r="C172" s="10" t="s">
        <v>652</v>
      </c>
      <c r="D172" s="11" t="s">
        <v>653</v>
      </c>
      <c r="E172" s="12" t="s">
        <v>100</v>
      </c>
      <c r="F172" s="12" t="s">
        <v>622</v>
      </c>
      <c r="G172" s="13" t="s">
        <v>654</v>
      </c>
      <c r="H172" s="8">
        <v>19279</v>
      </c>
      <c r="I172" s="14" t="s">
        <v>18</v>
      </c>
      <c r="J172" s="51">
        <v>40020</v>
      </c>
      <c r="K172" s="15">
        <v>2</v>
      </c>
      <c r="L172" s="69"/>
      <c r="M172" s="7"/>
      <c r="N172" s="7"/>
    </row>
    <row r="173" spans="1:14" ht="22.5">
      <c r="A173" s="8">
        <v>169</v>
      </c>
      <c r="B173" s="9" t="s">
        <v>23</v>
      </c>
      <c r="C173" s="10" t="s">
        <v>655</v>
      </c>
      <c r="D173" s="11" t="s">
        <v>186</v>
      </c>
      <c r="E173" s="12" t="s">
        <v>100</v>
      </c>
      <c r="F173" s="12" t="s">
        <v>622</v>
      </c>
      <c r="G173" s="13" t="s">
        <v>656</v>
      </c>
      <c r="H173" s="8">
        <v>19280</v>
      </c>
      <c r="I173" s="14" t="s">
        <v>18</v>
      </c>
      <c r="J173" s="51">
        <v>49650</v>
      </c>
      <c r="K173" s="15">
        <v>2</v>
      </c>
      <c r="L173" s="69"/>
      <c r="M173" s="7"/>
      <c r="N173" s="7"/>
    </row>
    <row r="174" spans="1:14" ht="22.5">
      <c r="A174" s="8">
        <v>170</v>
      </c>
      <c r="B174" s="9" t="s">
        <v>19</v>
      </c>
      <c r="C174" s="10" t="s">
        <v>657</v>
      </c>
      <c r="D174" s="11" t="s">
        <v>658</v>
      </c>
      <c r="E174" s="12" t="s">
        <v>100</v>
      </c>
      <c r="F174" s="12" t="s">
        <v>622</v>
      </c>
      <c r="G174" s="13" t="s">
        <v>659</v>
      </c>
      <c r="H174" s="8">
        <v>19281</v>
      </c>
      <c r="I174" s="14" t="s">
        <v>98</v>
      </c>
      <c r="J174" s="51">
        <v>17950</v>
      </c>
      <c r="K174" s="15">
        <v>2</v>
      </c>
      <c r="L174" s="69"/>
      <c r="M174" s="7"/>
      <c r="N174" s="7"/>
    </row>
    <row r="175" spans="1:14" ht="22.5">
      <c r="A175" s="8">
        <v>171</v>
      </c>
      <c r="B175" s="9" t="s">
        <v>12</v>
      </c>
      <c r="C175" s="10" t="s">
        <v>660</v>
      </c>
      <c r="D175" s="11" t="s">
        <v>661</v>
      </c>
      <c r="E175" s="12" t="s">
        <v>100</v>
      </c>
      <c r="F175" s="12" t="s">
        <v>622</v>
      </c>
      <c r="G175" s="13" t="s">
        <v>662</v>
      </c>
      <c r="H175" s="8">
        <v>19595</v>
      </c>
      <c r="I175" s="14" t="s">
        <v>18</v>
      </c>
      <c r="J175" s="51">
        <v>40490</v>
      </c>
      <c r="K175" s="15">
        <v>2</v>
      </c>
      <c r="L175" s="69"/>
      <c r="M175" s="7"/>
      <c r="N175" s="7"/>
    </row>
    <row r="176" spans="1:14" ht="22.5">
      <c r="A176" s="8">
        <v>172</v>
      </c>
      <c r="B176" s="9" t="s">
        <v>19</v>
      </c>
      <c r="C176" s="10" t="s">
        <v>663</v>
      </c>
      <c r="D176" s="11" t="s">
        <v>664</v>
      </c>
      <c r="E176" s="12" t="s">
        <v>100</v>
      </c>
      <c r="F176" s="12" t="s">
        <v>622</v>
      </c>
      <c r="G176" s="13" t="s">
        <v>665</v>
      </c>
      <c r="H176" s="8">
        <v>20016</v>
      </c>
      <c r="I176" s="14" t="s">
        <v>98</v>
      </c>
      <c r="J176" s="51">
        <v>21740</v>
      </c>
      <c r="K176" s="15">
        <v>2</v>
      </c>
      <c r="L176" s="69"/>
      <c r="M176" s="7"/>
      <c r="N176" s="7"/>
    </row>
    <row r="177" spans="1:14" ht="22.5">
      <c r="A177" s="8">
        <v>173</v>
      </c>
      <c r="B177" s="9" t="s">
        <v>19</v>
      </c>
      <c r="C177" s="10" t="s">
        <v>666</v>
      </c>
      <c r="D177" s="11" t="s">
        <v>667</v>
      </c>
      <c r="E177" s="12" t="s">
        <v>100</v>
      </c>
      <c r="F177" s="12" t="s">
        <v>622</v>
      </c>
      <c r="G177" s="13" t="s">
        <v>668</v>
      </c>
      <c r="H177" s="8">
        <v>20353</v>
      </c>
      <c r="I177" s="14" t="s">
        <v>18</v>
      </c>
      <c r="J177" s="51">
        <v>38670</v>
      </c>
      <c r="K177" s="15">
        <v>2</v>
      </c>
      <c r="L177" s="69"/>
      <c r="M177" s="7"/>
      <c r="N177" s="7"/>
    </row>
    <row r="178" spans="1:14" ht="22.5">
      <c r="A178" s="8">
        <v>174</v>
      </c>
      <c r="B178" s="9" t="s">
        <v>19</v>
      </c>
      <c r="C178" s="10" t="s">
        <v>673</v>
      </c>
      <c r="D178" s="11" t="s">
        <v>674</v>
      </c>
      <c r="E178" s="12" t="s">
        <v>100</v>
      </c>
      <c r="F178" s="12" t="s">
        <v>671</v>
      </c>
      <c r="G178" s="13" t="s">
        <v>675</v>
      </c>
      <c r="H178" s="8">
        <v>19356</v>
      </c>
      <c r="I178" s="14" t="s">
        <v>98</v>
      </c>
      <c r="J178" s="51">
        <v>17910</v>
      </c>
      <c r="K178" s="15">
        <v>2</v>
      </c>
      <c r="L178" s="69"/>
      <c r="M178" s="7"/>
      <c r="N178" s="7"/>
    </row>
    <row r="179" spans="1:14" ht="22.5">
      <c r="A179" s="8">
        <v>175</v>
      </c>
      <c r="B179" s="9" t="s">
        <v>12</v>
      </c>
      <c r="C179" s="10" t="s">
        <v>676</v>
      </c>
      <c r="D179" s="11" t="s">
        <v>369</v>
      </c>
      <c r="E179" s="12" t="s">
        <v>100</v>
      </c>
      <c r="F179" s="12" t="s">
        <v>671</v>
      </c>
      <c r="G179" s="13" t="s">
        <v>677</v>
      </c>
      <c r="H179" s="8">
        <v>19357</v>
      </c>
      <c r="I179" s="14" t="s">
        <v>18</v>
      </c>
      <c r="J179" s="51">
        <v>45620</v>
      </c>
      <c r="K179" s="15">
        <v>2</v>
      </c>
      <c r="L179" s="69"/>
      <c r="M179" s="7"/>
      <c r="N179" s="7"/>
    </row>
    <row r="180" spans="1:14" ht="22.5">
      <c r="A180" s="8">
        <v>176</v>
      </c>
      <c r="B180" s="9" t="s">
        <v>19</v>
      </c>
      <c r="C180" s="10" t="s">
        <v>678</v>
      </c>
      <c r="D180" s="11" t="s">
        <v>679</v>
      </c>
      <c r="E180" s="12" t="s">
        <v>124</v>
      </c>
      <c r="F180" s="12" t="s">
        <v>671</v>
      </c>
      <c r="G180" s="13" t="s">
        <v>680</v>
      </c>
      <c r="H180" s="8">
        <v>19359</v>
      </c>
      <c r="I180" s="14" t="s">
        <v>124</v>
      </c>
      <c r="J180" s="51">
        <v>17390</v>
      </c>
      <c r="K180" s="15">
        <v>2</v>
      </c>
      <c r="L180" s="69"/>
      <c r="M180" s="7"/>
      <c r="N180" s="7"/>
    </row>
    <row r="181" spans="1:14" ht="22.5">
      <c r="A181" s="8">
        <v>177</v>
      </c>
      <c r="B181" s="9" t="s">
        <v>12</v>
      </c>
      <c r="C181" s="10" t="s">
        <v>681</v>
      </c>
      <c r="D181" s="11" t="s">
        <v>682</v>
      </c>
      <c r="E181" s="12" t="s">
        <v>100</v>
      </c>
      <c r="F181" s="12" t="s">
        <v>671</v>
      </c>
      <c r="G181" s="13" t="s">
        <v>683</v>
      </c>
      <c r="H181" s="8">
        <v>19360</v>
      </c>
      <c r="I181" s="14" t="s">
        <v>18</v>
      </c>
      <c r="J181" s="51">
        <v>45730</v>
      </c>
      <c r="K181" s="15">
        <v>2</v>
      </c>
      <c r="L181" s="69"/>
      <c r="M181" s="7"/>
      <c r="N181" s="7"/>
    </row>
    <row r="182" spans="1:14" ht="22.5">
      <c r="A182" s="8">
        <v>178</v>
      </c>
      <c r="B182" s="9" t="s">
        <v>12</v>
      </c>
      <c r="C182" s="10" t="s">
        <v>185</v>
      </c>
      <c r="D182" s="11" t="s">
        <v>684</v>
      </c>
      <c r="E182" s="12" t="s">
        <v>100</v>
      </c>
      <c r="F182" s="12" t="s">
        <v>671</v>
      </c>
      <c r="G182" s="19">
        <v>9362</v>
      </c>
      <c r="H182" s="8">
        <v>19362</v>
      </c>
      <c r="I182" s="14" t="s">
        <v>18</v>
      </c>
      <c r="J182" s="51">
        <v>30890</v>
      </c>
      <c r="K182" s="15">
        <v>2</v>
      </c>
      <c r="L182" s="69"/>
      <c r="M182" s="7"/>
      <c r="N182" s="7"/>
    </row>
    <row r="183" spans="1:14" ht="22.5">
      <c r="A183" s="8">
        <v>179</v>
      </c>
      <c r="B183" s="9" t="s">
        <v>19</v>
      </c>
      <c r="C183" s="10" t="s">
        <v>689</v>
      </c>
      <c r="D183" s="11" t="s">
        <v>690</v>
      </c>
      <c r="E183" s="12" t="s">
        <v>124</v>
      </c>
      <c r="F183" s="12" t="s">
        <v>687</v>
      </c>
      <c r="G183" s="13" t="s">
        <v>691</v>
      </c>
      <c r="H183" s="8">
        <v>19383</v>
      </c>
      <c r="I183" s="14" t="s">
        <v>124</v>
      </c>
      <c r="J183" s="51">
        <v>16860</v>
      </c>
      <c r="K183" s="15">
        <v>2</v>
      </c>
      <c r="L183" s="69"/>
      <c r="M183" s="7"/>
      <c r="N183" s="7"/>
    </row>
    <row r="184" spans="1:14" ht="22.5">
      <c r="A184" s="8">
        <v>180</v>
      </c>
      <c r="B184" s="9" t="s">
        <v>12</v>
      </c>
      <c r="C184" s="10" t="s">
        <v>692</v>
      </c>
      <c r="D184" s="11" t="s">
        <v>693</v>
      </c>
      <c r="E184" s="12" t="s">
        <v>100</v>
      </c>
      <c r="F184" s="12" t="s">
        <v>687</v>
      </c>
      <c r="G184" s="13" t="s">
        <v>694</v>
      </c>
      <c r="H184" s="8">
        <v>19385</v>
      </c>
      <c r="I184" s="14" t="s">
        <v>18</v>
      </c>
      <c r="J184" s="51">
        <v>50760</v>
      </c>
      <c r="K184" s="15">
        <v>2</v>
      </c>
      <c r="L184" s="69"/>
      <c r="M184" s="7"/>
      <c r="N184" s="7"/>
    </row>
    <row r="185" spans="1:14" ht="22.5">
      <c r="A185" s="8">
        <v>181</v>
      </c>
      <c r="B185" s="9" t="s">
        <v>12</v>
      </c>
      <c r="C185" s="10" t="s">
        <v>695</v>
      </c>
      <c r="D185" s="11" t="s">
        <v>696</v>
      </c>
      <c r="E185" s="12" t="s">
        <v>100</v>
      </c>
      <c r="F185" s="12" t="s">
        <v>687</v>
      </c>
      <c r="G185" s="13" t="s">
        <v>697</v>
      </c>
      <c r="H185" s="8">
        <v>19606</v>
      </c>
      <c r="I185" s="14" t="s">
        <v>34</v>
      </c>
      <c r="J185" s="51">
        <v>25310</v>
      </c>
      <c r="K185" s="15">
        <v>2</v>
      </c>
      <c r="L185" s="69"/>
      <c r="M185" s="7"/>
      <c r="N185" s="7"/>
    </row>
    <row r="186" spans="1:14" ht="22.5">
      <c r="A186" s="8">
        <v>182</v>
      </c>
      <c r="B186" s="9" t="s">
        <v>23</v>
      </c>
      <c r="C186" s="10" t="s">
        <v>698</v>
      </c>
      <c r="D186" s="11" t="s">
        <v>699</v>
      </c>
      <c r="E186" s="12" t="s">
        <v>100</v>
      </c>
      <c r="F186" s="12" t="s">
        <v>700</v>
      </c>
      <c r="G186" s="13" t="s">
        <v>701</v>
      </c>
      <c r="H186" s="8">
        <v>19262</v>
      </c>
      <c r="I186" s="14" t="s">
        <v>18</v>
      </c>
      <c r="J186" s="51">
        <v>67920</v>
      </c>
      <c r="K186" s="15">
        <v>2</v>
      </c>
      <c r="L186" s="69"/>
      <c r="M186" s="7"/>
      <c r="N186" s="7"/>
    </row>
    <row r="187" spans="1:14" ht="22.5">
      <c r="A187" s="8">
        <v>183</v>
      </c>
      <c r="B187" s="9" t="s">
        <v>19</v>
      </c>
      <c r="C187" s="10" t="s">
        <v>702</v>
      </c>
      <c r="D187" s="11" t="s">
        <v>703</v>
      </c>
      <c r="E187" s="12" t="s">
        <v>124</v>
      </c>
      <c r="F187" s="12" t="s">
        <v>700</v>
      </c>
      <c r="G187" s="13" t="s">
        <v>704</v>
      </c>
      <c r="H187" s="8">
        <v>20303</v>
      </c>
      <c r="I187" s="14" t="s">
        <v>124</v>
      </c>
      <c r="J187" s="51">
        <v>15800</v>
      </c>
      <c r="K187" s="15">
        <v>2</v>
      </c>
      <c r="L187" s="69"/>
      <c r="M187" s="7"/>
      <c r="N187" s="7"/>
    </row>
    <row r="188" spans="1:14" ht="22.5">
      <c r="A188" s="8">
        <v>184</v>
      </c>
      <c r="B188" s="9" t="s">
        <v>23</v>
      </c>
      <c r="C188" s="10" t="s">
        <v>709</v>
      </c>
      <c r="D188" s="11" t="s">
        <v>710</v>
      </c>
      <c r="E188" s="12" t="s">
        <v>100</v>
      </c>
      <c r="F188" s="12" t="s">
        <v>707</v>
      </c>
      <c r="G188" s="13" t="s">
        <v>711</v>
      </c>
      <c r="H188" s="8">
        <v>19283</v>
      </c>
      <c r="I188" s="14" t="s">
        <v>18</v>
      </c>
      <c r="J188" s="51">
        <v>51900</v>
      </c>
      <c r="K188" s="15">
        <v>2</v>
      </c>
      <c r="L188" s="69"/>
      <c r="M188" s="7"/>
      <c r="N188" s="7"/>
    </row>
    <row r="189" spans="1:14" ht="22.5">
      <c r="A189" s="8">
        <v>185</v>
      </c>
      <c r="B189" s="9" t="s">
        <v>23</v>
      </c>
      <c r="C189" s="10" t="s">
        <v>712</v>
      </c>
      <c r="D189" s="11" t="s">
        <v>713</v>
      </c>
      <c r="E189" s="12" t="s">
        <v>100</v>
      </c>
      <c r="F189" s="12" t="s">
        <v>707</v>
      </c>
      <c r="G189" s="13" t="s">
        <v>714</v>
      </c>
      <c r="H189" s="8">
        <v>19284</v>
      </c>
      <c r="I189" s="14" t="s">
        <v>18</v>
      </c>
      <c r="J189" s="51">
        <v>45620</v>
      </c>
      <c r="K189" s="15">
        <v>2</v>
      </c>
      <c r="L189" s="69"/>
      <c r="M189" s="7"/>
      <c r="N189" s="7"/>
    </row>
    <row r="190" spans="1:14" ht="22.5">
      <c r="A190" s="8">
        <v>186</v>
      </c>
      <c r="B190" s="9" t="s">
        <v>19</v>
      </c>
      <c r="C190" s="10" t="s">
        <v>715</v>
      </c>
      <c r="D190" s="11" t="s">
        <v>716</v>
      </c>
      <c r="E190" s="12" t="s">
        <v>100</v>
      </c>
      <c r="F190" s="12" t="s">
        <v>707</v>
      </c>
      <c r="G190" s="13" t="s">
        <v>717</v>
      </c>
      <c r="H190" s="8">
        <v>19285</v>
      </c>
      <c r="I190" s="14" t="s">
        <v>18</v>
      </c>
      <c r="J190" s="51">
        <v>48230</v>
      </c>
      <c r="K190" s="15">
        <v>2</v>
      </c>
      <c r="L190" s="69"/>
      <c r="M190" s="7"/>
      <c r="N190" s="7"/>
    </row>
    <row r="191" spans="1:14" ht="22.5">
      <c r="A191" s="8">
        <v>187</v>
      </c>
      <c r="B191" s="9" t="s">
        <v>19</v>
      </c>
      <c r="C191" s="10" t="s">
        <v>718</v>
      </c>
      <c r="D191" s="11" t="s">
        <v>719</v>
      </c>
      <c r="E191" s="12" t="s">
        <v>100</v>
      </c>
      <c r="F191" s="12" t="s">
        <v>707</v>
      </c>
      <c r="G191" s="13" t="s">
        <v>720</v>
      </c>
      <c r="H191" s="8">
        <v>19286</v>
      </c>
      <c r="I191" s="14" t="s">
        <v>34</v>
      </c>
      <c r="J191" s="51">
        <v>28240</v>
      </c>
      <c r="K191" s="15">
        <v>2</v>
      </c>
      <c r="L191" s="69"/>
      <c r="M191" s="7"/>
      <c r="N191" s="7"/>
    </row>
    <row r="192" spans="1:14" ht="22.5">
      <c r="A192" s="8">
        <v>188</v>
      </c>
      <c r="B192" s="9" t="s">
        <v>12</v>
      </c>
      <c r="C192" s="10" t="s">
        <v>721</v>
      </c>
      <c r="D192" s="11" t="s">
        <v>722</v>
      </c>
      <c r="E192" s="12" t="s">
        <v>100</v>
      </c>
      <c r="F192" s="12" t="s">
        <v>707</v>
      </c>
      <c r="G192" s="13" t="s">
        <v>723</v>
      </c>
      <c r="H192" s="8">
        <v>19289</v>
      </c>
      <c r="I192" s="14" t="s">
        <v>18</v>
      </c>
      <c r="J192" s="51">
        <v>48450</v>
      </c>
      <c r="K192" s="15">
        <v>2</v>
      </c>
      <c r="L192" s="69"/>
      <c r="M192" s="7"/>
      <c r="N192" s="7"/>
    </row>
    <row r="193" spans="1:14" ht="22.5">
      <c r="A193" s="8">
        <v>189</v>
      </c>
      <c r="B193" s="9" t="s">
        <v>12</v>
      </c>
      <c r="C193" s="10" t="s">
        <v>724</v>
      </c>
      <c r="D193" s="11" t="s">
        <v>725</v>
      </c>
      <c r="E193" s="12" t="s">
        <v>100</v>
      </c>
      <c r="F193" s="12" t="s">
        <v>707</v>
      </c>
      <c r="G193" s="13" t="s">
        <v>726</v>
      </c>
      <c r="H193" s="8">
        <v>19290</v>
      </c>
      <c r="I193" s="14" t="s">
        <v>18</v>
      </c>
      <c r="J193" s="51">
        <v>53440</v>
      </c>
      <c r="K193" s="15">
        <v>2</v>
      </c>
      <c r="L193" s="69"/>
      <c r="M193" s="7"/>
      <c r="N193" s="7"/>
    </row>
    <row r="194" spans="1:14" ht="22.5">
      <c r="A194" s="8">
        <v>190</v>
      </c>
      <c r="B194" s="9" t="s">
        <v>12</v>
      </c>
      <c r="C194" s="10" t="s">
        <v>727</v>
      </c>
      <c r="D194" s="11" t="s">
        <v>728</v>
      </c>
      <c r="E194" s="12" t="s">
        <v>100</v>
      </c>
      <c r="F194" s="12" t="s">
        <v>707</v>
      </c>
      <c r="G194" s="13" t="s">
        <v>729</v>
      </c>
      <c r="H194" s="8">
        <v>19293</v>
      </c>
      <c r="I194" s="14" t="s">
        <v>18</v>
      </c>
      <c r="J194" s="51">
        <v>64500</v>
      </c>
      <c r="K194" s="15">
        <v>2</v>
      </c>
      <c r="L194" s="69"/>
      <c r="M194" s="7"/>
      <c r="N194" s="7"/>
    </row>
    <row r="195" spans="1:14" ht="22.5">
      <c r="A195" s="8">
        <v>191</v>
      </c>
      <c r="B195" s="9" t="s">
        <v>12</v>
      </c>
      <c r="C195" s="10" t="s">
        <v>730</v>
      </c>
      <c r="D195" s="11" t="s">
        <v>731</v>
      </c>
      <c r="E195" s="12" t="s">
        <v>100</v>
      </c>
      <c r="F195" s="12" t="s">
        <v>707</v>
      </c>
      <c r="G195" s="13" t="s">
        <v>732</v>
      </c>
      <c r="H195" s="8">
        <v>19294</v>
      </c>
      <c r="I195" s="14" t="s">
        <v>18</v>
      </c>
      <c r="J195" s="51">
        <v>35640</v>
      </c>
      <c r="K195" s="15">
        <v>2</v>
      </c>
      <c r="L195" s="69"/>
      <c r="M195" s="7"/>
      <c r="N195" s="7"/>
    </row>
    <row r="196" spans="1:14" ht="22.5">
      <c r="A196" s="8">
        <v>192</v>
      </c>
      <c r="B196" s="9" t="s">
        <v>12</v>
      </c>
      <c r="C196" s="10" t="s">
        <v>733</v>
      </c>
      <c r="D196" s="11" t="s">
        <v>734</v>
      </c>
      <c r="E196" s="12" t="s">
        <v>100</v>
      </c>
      <c r="F196" s="12" t="s">
        <v>707</v>
      </c>
      <c r="G196" s="13" t="s">
        <v>735</v>
      </c>
      <c r="H196" s="8">
        <v>19295</v>
      </c>
      <c r="I196" s="14" t="s">
        <v>18</v>
      </c>
      <c r="J196" s="51">
        <v>48940</v>
      </c>
      <c r="K196" s="15">
        <v>2</v>
      </c>
      <c r="L196" s="69"/>
      <c r="M196" s="7"/>
      <c r="N196" s="7"/>
    </row>
    <row r="197" spans="1:14" ht="22.5">
      <c r="A197" s="8">
        <v>193</v>
      </c>
      <c r="B197" s="9" t="s">
        <v>23</v>
      </c>
      <c r="C197" s="10" t="s">
        <v>736</v>
      </c>
      <c r="D197" s="11" t="s">
        <v>179</v>
      </c>
      <c r="E197" s="12" t="s">
        <v>124</v>
      </c>
      <c r="F197" s="12" t="s">
        <v>707</v>
      </c>
      <c r="G197" s="13" t="s">
        <v>737</v>
      </c>
      <c r="H197" s="8">
        <v>19296</v>
      </c>
      <c r="I197" s="14" t="s">
        <v>124</v>
      </c>
      <c r="J197" s="51">
        <v>16870</v>
      </c>
      <c r="K197" s="15">
        <v>2</v>
      </c>
      <c r="L197" s="69"/>
      <c r="M197" s="7"/>
      <c r="N197" s="7"/>
    </row>
    <row r="198" spans="1:14" ht="22.5">
      <c r="A198" s="8">
        <v>194</v>
      </c>
      <c r="B198" s="9" t="s">
        <v>12</v>
      </c>
      <c r="C198" s="10" t="s">
        <v>738</v>
      </c>
      <c r="D198" s="11" t="s">
        <v>739</v>
      </c>
      <c r="E198" s="12" t="s">
        <v>100</v>
      </c>
      <c r="F198" s="12" t="s">
        <v>707</v>
      </c>
      <c r="G198" s="13" t="s">
        <v>740</v>
      </c>
      <c r="H198" s="8">
        <v>19297</v>
      </c>
      <c r="I198" s="14" t="s">
        <v>18</v>
      </c>
      <c r="J198" s="51">
        <v>56910</v>
      </c>
      <c r="K198" s="15">
        <v>2</v>
      </c>
      <c r="L198" s="69"/>
      <c r="M198" s="7"/>
      <c r="N198" s="7"/>
    </row>
    <row r="199" spans="1:14" ht="22.5">
      <c r="A199" s="8">
        <v>195</v>
      </c>
      <c r="B199" s="9" t="s">
        <v>19</v>
      </c>
      <c r="C199" s="10" t="s">
        <v>741</v>
      </c>
      <c r="D199" s="11" t="s">
        <v>742</v>
      </c>
      <c r="E199" s="12" t="s">
        <v>124</v>
      </c>
      <c r="F199" s="12" t="s">
        <v>707</v>
      </c>
      <c r="G199" s="13" t="s">
        <v>743</v>
      </c>
      <c r="H199" s="8">
        <v>19446</v>
      </c>
      <c r="I199" s="14" t="s">
        <v>124</v>
      </c>
      <c r="J199" s="51">
        <v>16680</v>
      </c>
      <c r="K199" s="15">
        <v>2</v>
      </c>
      <c r="L199" s="69"/>
      <c r="M199" s="7"/>
      <c r="N199" s="7"/>
    </row>
    <row r="200" spans="1:14" ht="22.5">
      <c r="A200" s="8">
        <v>196</v>
      </c>
      <c r="B200" s="9" t="s">
        <v>19</v>
      </c>
      <c r="C200" s="10" t="s">
        <v>744</v>
      </c>
      <c r="D200" s="11" t="s">
        <v>745</v>
      </c>
      <c r="E200" s="12" t="s">
        <v>124</v>
      </c>
      <c r="F200" s="12" t="s">
        <v>707</v>
      </c>
      <c r="G200" s="13" t="s">
        <v>746</v>
      </c>
      <c r="H200" s="8">
        <v>19956</v>
      </c>
      <c r="I200" s="14" t="s">
        <v>124</v>
      </c>
      <c r="J200" s="51">
        <v>15800</v>
      </c>
      <c r="K200" s="15">
        <v>2</v>
      </c>
      <c r="L200" s="69"/>
      <c r="M200" s="7"/>
      <c r="N200" s="7"/>
    </row>
    <row r="201" spans="1:14" ht="22.5">
      <c r="A201" s="8">
        <v>197</v>
      </c>
      <c r="B201" s="9" t="s">
        <v>12</v>
      </c>
      <c r="C201" s="10" t="s">
        <v>158</v>
      </c>
      <c r="D201" s="11" t="s">
        <v>747</v>
      </c>
      <c r="E201" s="12" t="s">
        <v>100</v>
      </c>
      <c r="F201" s="12" t="s">
        <v>707</v>
      </c>
      <c r="G201" s="13" t="s">
        <v>748</v>
      </c>
      <c r="H201" s="8">
        <v>20792</v>
      </c>
      <c r="I201" s="14" t="s">
        <v>98</v>
      </c>
      <c r="J201" s="51">
        <v>24460</v>
      </c>
      <c r="K201" s="15">
        <v>2</v>
      </c>
      <c r="L201" s="69"/>
      <c r="M201" s="7"/>
      <c r="N201" s="7"/>
    </row>
    <row r="202" spans="1:14" ht="22.5">
      <c r="A202" s="8">
        <v>198</v>
      </c>
      <c r="B202" s="9" t="s">
        <v>12</v>
      </c>
      <c r="C202" s="10" t="s">
        <v>753</v>
      </c>
      <c r="D202" s="11" t="s">
        <v>754</v>
      </c>
      <c r="E202" s="12" t="s">
        <v>100</v>
      </c>
      <c r="F202" s="12" t="s">
        <v>751</v>
      </c>
      <c r="G202" s="13" t="s">
        <v>755</v>
      </c>
      <c r="H202" s="8">
        <v>19347</v>
      </c>
      <c r="I202" s="14" t="s">
        <v>18</v>
      </c>
      <c r="J202" s="51">
        <v>45080</v>
      </c>
      <c r="K202" s="15">
        <v>2</v>
      </c>
      <c r="L202" s="69"/>
      <c r="M202" s="7"/>
      <c r="N202" s="7"/>
    </row>
    <row r="203" spans="1:14" ht="22.5">
      <c r="A203" s="8">
        <v>199</v>
      </c>
      <c r="B203" s="9" t="s">
        <v>23</v>
      </c>
      <c r="C203" s="10" t="s">
        <v>756</v>
      </c>
      <c r="D203" s="11" t="s">
        <v>757</v>
      </c>
      <c r="E203" s="12" t="s">
        <v>100</v>
      </c>
      <c r="F203" s="12" t="s">
        <v>751</v>
      </c>
      <c r="G203" s="13" t="s">
        <v>758</v>
      </c>
      <c r="H203" s="8">
        <v>19365</v>
      </c>
      <c r="I203" s="14" t="s">
        <v>98</v>
      </c>
      <c r="J203" s="51">
        <v>28830</v>
      </c>
      <c r="K203" s="15">
        <v>2</v>
      </c>
      <c r="L203" s="69"/>
      <c r="M203" s="7"/>
      <c r="N203" s="7"/>
    </row>
    <row r="204" spans="1:14" ht="22.5">
      <c r="A204" s="8">
        <v>200</v>
      </c>
      <c r="B204" s="9" t="s">
        <v>12</v>
      </c>
      <c r="C204" s="10" t="s">
        <v>759</v>
      </c>
      <c r="D204" s="11" t="s">
        <v>760</v>
      </c>
      <c r="E204" s="12" t="s">
        <v>100</v>
      </c>
      <c r="F204" s="12" t="s">
        <v>751</v>
      </c>
      <c r="G204" s="13" t="s">
        <v>761</v>
      </c>
      <c r="H204" s="8">
        <v>19367</v>
      </c>
      <c r="I204" s="14" t="s">
        <v>98</v>
      </c>
      <c r="J204" s="51">
        <v>23270</v>
      </c>
      <c r="K204" s="15">
        <v>2</v>
      </c>
      <c r="L204" s="69"/>
      <c r="M204" s="7"/>
      <c r="N204" s="7"/>
    </row>
    <row r="205" spans="1:14" ht="22.5">
      <c r="A205" s="8">
        <v>201</v>
      </c>
      <c r="B205" s="9" t="s">
        <v>12</v>
      </c>
      <c r="C205" s="10" t="s">
        <v>762</v>
      </c>
      <c r="D205" s="11" t="s">
        <v>763</v>
      </c>
      <c r="E205" s="12" t="s">
        <v>100</v>
      </c>
      <c r="F205" s="12" t="s">
        <v>751</v>
      </c>
      <c r="G205" s="13" t="s">
        <v>764</v>
      </c>
      <c r="H205" s="8">
        <v>19369</v>
      </c>
      <c r="I205" s="14" t="s">
        <v>18</v>
      </c>
      <c r="J205" s="51">
        <v>61500</v>
      </c>
      <c r="K205" s="15">
        <v>2</v>
      </c>
      <c r="L205" s="69"/>
      <c r="M205" s="7"/>
      <c r="N205" s="7"/>
    </row>
    <row r="206" spans="1:14" ht="22.5">
      <c r="A206" s="8">
        <v>202</v>
      </c>
      <c r="B206" s="9" t="s">
        <v>12</v>
      </c>
      <c r="C206" s="10" t="s">
        <v>765</v>
      </c>
      <c r="D206" s="11" t="s">
        <v>766</v>
      </c>
      <c r="E206" s="12" t="s">
        <v>100</v>
      </c>
      <c r="F206" s="12" t="s">
        <v>751</v>
      </c>
      <c r="G206" s="13" t="s">
        <v>767</v>
      </c>
      <c r="H206" s="8">
        <v>19370</v>
      </c>
      <c r="I206" s="14" t="s">
        <v>18</v>
      </c>
      <c r="J206" s="51">
        <v>47650</v>
      </c>
      <c r="K206" s="15">
        <v>2</v>
      </c>
      <c r="L206" s="69"/>
      <c r="M206" s="7"/>
      <c r="N206" s="7"/>
    </row>
    <row r="207" spans="1:14" ht="22.5">
      <c r="A207" s="8">
        <v>203</v>
      </c>
      <c r="B207" s="9" t="s">
        <v>19</v>
      </c>
      <c r="C207" s="10" t="s">
        <v>768</v>
      </c>
      <c r="D207" s="11" t="s">
        <v>769</v>
      </c>
      <c r="E207" s="12" t="s">
        <v>100</v>
      </c>
      <c r="F207" s="12" t="s">
        <v>751</v>
      </c>
      <c r="G207" s="13" t="s">
        <v>770</v>
      </c>
      <c r="H207" s="8">
        <v>19371</v>
      </c>
      <c r="I207" s="14" t="s">
        <v>98</v>
      </c>
      <c r="J207" s="51">
        <v>19000</v>
      </c>
      <c r="K207" s="15">
        <v>2</v>
      </c>
      <c r="L207" s="69"/>
      <c r="M207" s="7"/>
      <c r="N207" s="7"/>
    </row>
    <row r="208" spans="1:14" ht="22.5">
      <c r="A208" s="8">
        <v>204</v>
      </c>
      <c r="B208" s="9" t="s">
        <v>19</v>
      </c>
      <c r="C208" s="10" t="s">
        <v>771</v>
      </c>
      <c r="D208" s="11" t="s">
        <v>772</v>
      </c>
      <c r="E208" s="12" t="s">
        <v>100</v>
      </c>
      <c r="F208" s="12" t="s">
        <v>751</v>
      </c>
      <c r="G208" s="13" t="s">
        <v>773</v>
      </c>
      <c r="H208" s="8">
        <v>19372</v>
      </c>
      <c r="I208" s="14" t="s">
        <v>98</v>
      </c>
      <c r="J208" s="51">
        <v>17930</v>
      </c>
      <c r="K208" s="15">
        <v>2</v>
      </c>
      <c r="L208" s="69"/>
      <c r="M208" s="7"/>
      <c r="N208" s="7"/>
    </row>
    <row r="209" spans="1:14" ht="22.5">
      <c r="A209" s="8">
        <v>205</v>
      </c>
      <c r="B209" s="9" t="s">
        <v>12</v>
      </c>
      <c r="C209" s="10" t="s">
        <v>774</v>
      </c>
      <c r="D209" s="11" t="s">
        <v>775</v>
      </c>
      <c r="E209" s="12" t="s">
        <v>100</v>
      </c>
      <c r="F209" s="12" t="s">
        <v>751</v>
      </c>
      <c r="G209" s="13" t="s">
        <v>776</v>
      </c>
      <c r="H209" s="8">
        <v>19373</v>
      </c>
      <c r="I209" s="14" t="s">
        <v>18</v>
      </c>
      <c r="J209" s="51">
        <v>59510</v>
      </c>
      <c r="K209" s="15">
        <v>2</v>
      </c>
      <c r="L209" s="69"/>
      <c r="M209" s="7"/>
      <c r="N209" s="7"/>
    </row>
    <row r="210" spans="1:14" ht="22.5">
      <c r="A210" s="8">
        <v>206</v>
      </c>
      <c r="B210" s="9" t="s">
        <v>12</v>
      </c>
      <c r="C210" s="10" t="s">
        <v>777</v>
      </c>
      <c r="D210" s="11" t="s">
        <v>778</v>
      </c>
      <c r="E210" s="12" t="s">
        <v>100</v>
      </c>
      <c r="F210" s="12" t="s">
        <v>751</v>
      </c>
      <c r="G210" s="13" t="s">
        <v>779</v>
      </c>
      <c r="H210" s="8">
        <v>19374</v>
      </c>
      <c r="I210" s="14" t="s">
        <v>18</v>
      </c>
      <c r="J210" s="51">
        <v>52140</v>
      </c>
      <c r="K210" s="15">
        <v>2</v>
      </c>
      <c r="L210" s="69"/>
      <c r="M210" s="7"/>
      <c r="N210" s="7"/>
    </row>
    <row r="211" spans="1:14" ht="22.5">
      <c r="A211" s="8">
        <v>207</v>
      </c>
      <c r="B211" s="9" t="s">
        <v>19</v>
      </c>
      <c r="C211" s="10" t="s">
        <v>780</v>
      </c>
      <c r="D211" s="11" t="s">
        <v>781</v>
      </c>
      <c r="E211" s="12" t="s">
        <v>100</v>
      </c>
      <c r="F211" s="12" t="s">
        <v>751</v>
      </c>
      <c r="G211" s="13" t="s">
        <v>591</v>
      </c>
      <c r="H211" s="8">
        <v>19375</v>
      </c>
      <c r="I211" s="14" t="s">
        <v>18</v>
      </c>
      <c r="J211" s="51">
        <v>51710</v>
      </c>
      <c r="K211" s="15">
        <v>2</v>
      </c>
      <c r="L211" s="69"/>
      <c r="M211" s="7"/>
      <c r="N211" s="7"/>
    </row>
    <row r="212" spans="1:14" ht="22.5">
      <c r="A212" s="8">
        <v>208</v>
      </c>
      <c r="B212" s="9" t="s">
        <v>12</v>
      </c>
      <c r="C212" s="10" t="s">
        <v>782</v>
      </c>
      <c r="D212" s="11" t="s">
        <v>783</v>
      </c>
      <c r="E212" s="12" t="s">
        <v>100</v>
      </c>
      <c r="F212" s="12" t="s">
        <v>751</v>
      </c>
      <c r="G212" s="13" t="s">
        <v>594</v>
      </c>
      <c r="H212" s="8">
        <v>19376</v>
      </c>
      <c r="I212" s="14" t="s">
        <v>18</v>
      </c>
      <c r="J212" s="51">
        <v>58180</v>
      </c>
      <c r="K212" s="15">
        <v>2</v>
      </c>
      <c r="L212" s="69"/>
      <c r="M212" s="7"/>
      <c r="N212" s="7"/>
    </row>
    <row r="213" spans="1:14" ht="22.5">
      <c r="A213" s="8">
        <v>209</v>
      </c>
      <c r="B213" s="9" t="s">
        <v>12</v>
      </c>
      <c r="C213" s="10" t="s">
        <v>784</v>
      </c>
      <c r="D213" s="11" t="s">
        <v>785</v>
      </c>
      <c r="E213" s="12" t="s">
        <v>100</v>
      </c>
      <c r="F213" s="12" t="s">
        <v>751</v>
      </c>
      <c r="G213" s="13" t="s">
        <v>597</v>
      </c>
      <c r="H213" s="8">
        <v>19377</v>
      </c>
      <c r="I213" s="14" t="s">
        <v>18</v>
      </c>
      <c r="J213" s="51">
        <v>53110</v>
      </c>
      <c r="K213" s="15">
        <v>2</v>
      </c>
      <c r="L213" s="69"/>
      <c r="M213" s="7"/>
      <c r="N213" s="7"/>
    </row>
    <row r="214" spans="1:14" ht="22.5">
      <c r="A214" s="8">
        <v>210</v>
      </c>
      <c r="B214" s="9" t="s">
        <v>19</v>
      </c>
      <c r="C214" s="10" t="s">
        <v>786</v>
      </c>
      <c r="D214" s="11" t="s">
        <v>787</v>
      </c>
      <c r="E214" s="12" t="s">
        <v>100</v>
      </c>
      <c r="F214" s="12" t="s">
        <v>751</v>
      </c>
      <c r="G214" s="13" t="s">
        <v>600</v>
      </c>
      <c r="H214" s="8">
        <v>19378</v>
      </c>
      <c r="I214" s="14" t="s">
        <v>98</v>
      </c>
      <c r="J214" s="51">
        <v>19290</v>
      </c>
      <c r="K214" s="15">
        <v>2</v>
      </c>
      <c r="L214" s="69"/>
      <c r="M214" s="7"/>
      <c r="N214" s="7"/>
    </row>
    <row r="215" spans="1:14" ht="22.5">
      <c r="A215" s="8">
        <v>211</v>
      </c>
      <c r="B215" s="9" t="s">
        <v>19</v>
      </c>
      <c r="C215" s="10" t="s">
        <v>788</v>
      </c>
      <c r="D215" s="11" t="s">
        <v>789</v>
      </c>
      <c r="E215" s="12" t="s">
        <v>100</v>
      </c>
      <c r="F215" s="12" t="s">
        <v>751</v>
      </c>
      <c r="G215" s="13" t="s">
        <v>790</v>
      </c>
      <c r="H215" s="8">
        <v>19729</v>
      </c>
      <c r="I215" s="14" t="s">
        <v>98</v>
      </c>
      <c r="J215" s="51">
        <v>17910</v>
      </c>
      <c r="K215" s="15">
        <v>2</v>
      </c>
      <c r="L215" s="69"/>
      <c r="M215" s="7"/>
      <c r="N215" s="7"/>
    </row>
    <row r="216" spans="1:14" ht="22.5">
      <c r="A216" s="8">
        <v>212</v>
      </c>
      <c r="B216" s="9" t="s">
        <v>19</v>
      </c>
      <c r="C216" s="10" t="s">
        <v>791</v>
      </c>
      <c r="D216" s="11" t="s">
        <v>792</v>
      </c>
      <c r="E216" s="12" t="s">
        <v>100</v>
      </c>
      <c r="F216" s="12" t="s">
        <v>751</v>
      </c>
      <c r="G216" s="13" t="s">
        <v>793</v>
      </c>
      <c r="H216" s="8">
        <v>19809</v>
      </c>
      <c r="I216" s="14" t="s">
        <v>18</v>
      </c>
      <c r="J216" s="51">
        <v>47080</v>
      </c>
      <c r="K216" s="15">
        <v>2</v>
      </c>
      <c r="L216" s="69"/>
      <c r="M216" s="7"/>
      <c r="N216" s="7"/>
    </row>
    <row r="217" spans="1:14" ht="22.5">
      <c r="A217" s="8">
        <v>213</v>
      </c>
      <c r="B217" s="9" t="s">
        <v>23</v>
      </c>
      <c r="C217" s="10" t="s">
        <v>794</v>
      </c>
      <c r="D217" s="11" t="s">
        <v>795</v>
      </c>
      <c r="E217" s="12" t="s">
        <v>100</v>
      </c>
      <c r="F217" s="12" t="s">
        <v>751</v>
      </c>
      <c r="G217" s="13" t="s">
        <v>796</v>
      </c>
      <c r="H217" s="8">
        <v>20629</v>
      </c>
      <c r="I217" s="14" t="s">
        <v>98</v>
      </c>
      <c r="J217" s="51">
        <v>20390</v>
      </c>
      <c r="K217" s="15">
        <v>2</v>
      </c>
      <c r="L217" s="69"/>
      <c r="M217" s="7"/>
      <c r="N217" s="7"/>
    </row>
    <row r="218" spans="1:14" ht="22.5">
      <c r="A218" s="8">
        <v>214</v>
      </c>
      <c r="B218" s="9" t="s">
        <v>19</v>
      </c>
      <c r="C218" s="10" t="s">
        <v>800</v>
      </c>
      <c r="D218" s="11" t="s">
        <v>801</v>
      </c>
      <c r="E218" s="12" t="s">
        <v>100</v>
      </c>
      <c r="F218" s="12" t="s">
        <v>798</v>
      </c>
      <c r="G218" s="13" t="s">
        <v>802</v>
      </c>
      <c r="H218" s="8">
        <v>19346</v>
      </c>
      <c r="I218" s="14" t="s">
        <v>18</v>
      </c>
      <c r="J218" s="51">
        <v>49060</v>
      </c>
      <c r="K218" s="15">
        <v>2</v>
      </c>
      <c r="L218" s="69"/>
      <c r="M218" s="7"/>
      <c r="N218" s="7"/>
    </row>
    <row r="219" spans="1:14" ht="22.5">
      <c r="A219" s="8">
        <v>215</v>
      </c>
      <c r="B219" s="9" t="s">
        <v>12</v>
      </c>
      <c r="C219" s="10" t="s">
        <v>803</v>
      </c>
      <c r="D219" s="11" t="s">
        <v>804</v>
      </c>
      <c r="E219" s="12" t="s">
        <v>100</v>
      </c>
      <c r="F219" s="12" t="s">
        <v>798</v>
      </c>
      <c r="G219" s="13" t="s">
        <v>805</v>
      </c>
      <c r="H219" s="8">
        <v>19350</v>
      </c>
      <c r="I219" s="14" t="s">
        <v>18</v>
      </c>
      <c r="J219" s="51">
        <v>61350</v>
      </c>
      <c r="K219" s="15">
        <v>2</v>
      </c>
      <c r="L219" s="69"/>
      <c r="M219" s="7"/>
      <c r="N219" s="7"/>
    </row>
    <row r="220" spans="1:14" ht="22.5">
      <c r="A220" s="8">
        <v>216</v>
      </c>
      <c r="B220" s="9" t="s">
        <v>19</v>
      </c>
      <c r="C220" s="10" t="s">
        <v>806</v>
      </c>
      <c r="D220" s="11" t="s">
        <v>807</v>
      </c>
      <c r="E220" s="12" t="s">
        <v>100</v>
      </c>
      <c r="F220" s="12" t="s">
        <v>798</v>
      </c>
      <c r="G220" s="13" t="s">
        <v>808</v>
      </c>
      <c r="H220" s="8">
        <v>19353</v>
      </c>
      <c r="I220" s="14" t="s">
        <v>18</v>
      </c>
      <c r="J220" s="51">
        <v>34420</v>
      </c>
      <c r="K220" s="15">
        <v>2</v>
      </c>
      <c r="L220" s="69"/>
      <c r="M220" s="7"/>
      <c r="N220" s="7"/>
    </row>
    <row r="221" spans="1:14" ht="22.5">
      <c r="A221" s="8">
        <v>217</v>
      </c>
      <c r="B221" s="9" t="s">
        <v>23</v>
      </c>
      <c r="C221" s="10" t="s">
        <v>809</v>
      </c>
      <c r="D221" s="11" t="s">
        <v>810</v>
      </c>
      <c r="E221" s="12" t="s">
        <v>100</v>
      </c>
      <c r="F221" s="12" t="s">
        <v>798</v>
      </c>
      <c r="G221" s="13" t="s">
        <v>811</v>
      </c>
      <c r="H221" s="8">
        <v>19354</v>
      </c>
      <c r="I221" s="14" t="s">
        <v>18</v>
      </c>
      <c r="J221" s="51">
        <v>33800</v>
      </c>
      <c r="K221" s="15">
        <v>2</v>
      </c>
      <c r="L221" s="69"/>
      <c r="M221" s="7"/>
      <c r="N221" s="7"/>
    </row>
    <row r="222" spans="1:14" ht="22.5">
      <c r="A222" s="8">
        <v>218</v>
      </c>
      <c r="B222" s="9" t="s">
        <v>12</v>
      </c>
      <c r="C222" s="10" t="s">
        <v>816</v>
      </c>
      <c r="D222" s="11" t="s">
        <v>817</v>
      </c>
      <c r="E222" s="12" t="s">
        <v>100</v>
      </c>
      <c r="F222" s="12" t="s">
        <v>814</v>
      </c>
      <c r="G222" s="13" t="s">
        <v>818</v>
      </c>
      <c r="H222" s="8">
        <v>19387</v>
      </c>
      <c r="I222" s="14" t="s">
        <v>18</v>
      </c>
      <c r="J222" s="51">
        <v>59970</v>
      </c>
      <c r="K222" s="15">
        <v>2</v>
      </c>
      <c r="L222" s="69"/>
      <c r="M222" s="7"/>
      <c r="N222" s="7"/>
    </row>
    <row r="223" spans="1:14" ht="22.5">
      <c r="A223" s="8">
        <v>219</v>
      </c>
      <c r="B223" s="9" t="s">
        <v>23</v>
      </c>
      <c r="C223" s="10" t="s">
        <v>819</v>
      </c>
      <c r="D223" s="11" t="s">
        <v>820</v>
      </c>
      <c r="E223" s="12" t="s">
        <v>100</v>
      </c>
      <c r="F223" s="12" t="s">
        <v>814</v>
      </c>
      <c r="G223" s="13" t="s">
        <v>821</v>
      </c>
      <c r="H223" s="8">
        <v>19389</v>
      </c>
      <c r="I223" s="14" t="s">
        <v>18</v>
      </c>
      <c r="J223" s="51">
        <v>59540</v>
      </c>
      <c r="K223" s="15">
        <v>2</v>
      </c>
      <c r="L223" s="69"/>
      <c r="M223" s="7"/>
      <c r="N223" s="7"/>
    </row>
    <row r="224" spans="1:14" ht="22.5">
      <c r="A224" s="8">
        <v>220</v>
      </c>
      <c r="B224" s="9" t="s">
        <v>12</v>
      </c>
      <c r="C224" s="10" t="s">
        <v>822</v>
      </c>
      <c r="D224" s="11" t="s">
        <v>823</v>
      </c>
      <c r="E224" s="12" t="s">
        <v>100</v>
      </c>
      <c r="F224" s="12" t="s">
        <v>814</v>
      </c>
      <c r="G224" s="23">
        <v>1368</v>
      </c>
      <c r="H224" s="8">
        <v>19433</v>
      </c>
      <c r="I224" s="14" t="s">
        <v>18</v>
      </c>
      <c r="J224" s="51">
        <v>49610</v>
      </c>
      <c r="K224" s="15">
        <v>2</v>
      </c>
      <c r="L224" s="69"/>
      <c r="M224" s="7"/>
      <c r="N224" s="7"/>
    </row>
    <row r="225" spans="1:14" ht="22.5">
      <c r="A225" s="8">
        <v>221</v>
      </c>
      <c r="B225" s="9" t="s">
        <v>12</v>
      </c>
      <c r="C225" s="10" t="s">
        <v>828</v>
      </c>
      <c r="D225" s="11" t="s">
        <v>829</v>
      </c>
      <c r="E225" s="12" t="s">
        <v>100</v>
      </c>
      <c r="F225" s="12" t="s">
        <v>826</v>
      </c>
      <c r="G225" s="13" t="s">
        <v>830</v>
      </c>
      <c r="H225" s="8">
        <v>19393</v>
      </c>
      <c r="I225" s="14" t="s">
        <v>18</v>
      </c>
      <c r="J225" s="51">
        <v>49780</v>
      </c>
      <c r="K225" s="15">
        <v>2</v>
      </c>
      <c r="L225" s="69"/>
      <c r="M225" s="7"/>
      <c r="N225" s="7"/>
    </row>
    <row r="226" spans="1:14" ht="22.5">
      <c r="A226" s="8">
        <v>222</v>
      </c>
      <c r="B226" s="9" t="s">
        <v>12</v>
      </c>
      <c r="C226" s="10" t="s">
        <v>831</v>
      </c>
      <c r="D226" s="11" t="s">
        <v>832</v>
      </c>
      <c r="E226" s="12" t="s">
        <v>100</v>
      </c>
      <c r="F226" s="12" t="s">
        <v>826</v>
      </c>
      <c r="G226" s="13" t="s">
        <v>833</v>
      </c>
      <c r="H226" s="8">
        <v>19395</v>
      </c>
      <c r="I226" s="14" t="s">
        <v>18</v>
      </c>
      <c r="J226" s="51">
        <v>56230</v>
      </c>
      <c r="K226" s="15">
        <v>2</v>
      </c>
      <c r="L226" s="69"/>
      <c r="M226" s="7"/>
      <c r="N226" s="7"/>
    </row>
    <row r="227" spans="1:14" ht="22.5">
      <c r="A227" s="8">
        <v>223</v>
      </c>
      <c r="B227" s="9" t="s">
        <v>12</v>
      </c>
      <c r="C227" s="10" t="s">
        <v>834</v>
      </c>
      <c r="D227" s="11" t="s">
        <v>835</v>
      </c>
      <c r="E227" s="12" t="s">
        <v>100</v>
      </c>
      <c r="F227" s="12" t="s">
        <v>826</v>
      </c>
      <c r="G227" s="13" t="s">
        <v>836</v>
      </c>
      <c r="H227" s="8">
        <v>19396</v>
      </c>
      <c r="I227" s="14" t="s">
        <v>18</v>
      </c>
      <c r="J227" s="51">
        <v>52050</v>
      </c>
      <c r="K227" s="15">
        <v>2</v>
      </c>
      <c r="L227" s="69"/>
      <c r="M227" s="7"/>
      <c r="N227" s="7"/>
    </row>
    <row r="228" spans="1:14" ht="22.5">
      <c r="A228" s="8">
        <v>224</v>
      </c>
      <c r="B228" s="9" t="s">
        <v>19</v>
      </c>
      <c r="C228" s="10" t="s">
        <v>837</v>
      </c>
      <c r="D228" s="11" t="s">
        <v>838</v>
      </c>
      <c r="E228" s="12" t="s">
        <v>100</v>
      </c>
      <c r="F228" s="12" t="s">
        <v>826</v>
      </c>
      <c r="G228" s="13" t="s">
        <v>839</v>
      </c>
      <c r="H228" s="8">
        <v>19397</v>
      </c>
      <c r="I228" s="14" t="s">
        <v>18</v>
      </c>
      <c r="J228" s="51">
        <v>45800</v>
      </c>
      <c r="K228" s="15">
        <v>2</v>
      </c>
      <c r="L228" s="69"/>
      <c r="M228" s="7"/>
      <c r="N228" s="7"/>
    </row>
    <row r="229" spans="1:14" ht="22.5">
      <c r="A229" s="8">
        <v>225</v>
      </c>
      <c r="B229" s="9" t="s">
        <v>19</v>
      </c>
      <c r="C229" s="10" t="s">
        <v>362</v>
      </c>
      <c r="D229" s="11" t="s">
        <v>840</v>
      </c>
      <c r="E229" s="12" t="s">
        <v>100</v>
      </c>
      <c r="F229" s="12" t="s">
        <v>826</v>
      </c>
      <c r="G229" s="13" t="s">
        <v>841</v>
      </c>
      <c r="H229" s="8">
        <v>19398</v>
      </c>
      <c r="I229" s="14" t="s">
        <v>18</v>
      </c>
      <c r="J229" s="51">
        <v>32120</v>
      </c>
      <c r="K229" s="15">
        <v>2</v>
      </c>
      <c r="L229" s="69"/>
      <c r="M229" s="7"/>
      <c r="N229" s="7"/>
    </row>
    <row r="230" spans="1:14" ht="22.5">
      <c r="A230" s="8">
        <v>226</v>
      </c>
      <c r="B230" s="9" t="s">
        <v>12</v>
      </c>
      <c r="C230" s="10" t="s">
        <v>842</v>
      </c>
      <c r="D230" s="11" t="s">
        <v>843</v>
      </c>
      <c r="E230" s="12" t="s">
        <v>100</v>
      </c>
      <c r="F230" s="12" t="s">
        <v>826</v>
      </c>
      <c r="G230" s="13" t="s">
        <v>844</v>
      </c>
      <c r="H230" s="8">
        <v>19399</v>
      </c>
      <c r="I230" s="14" t="s">
        <v>18</v>
      </c>
      <c r="J230" s="51">
        <v>39680</v>
      </c>
      <c r="K230" s="15">
        <v>2</v>
      </c>
      <c r="L230" s="69"/>
      <c r="M230" s="7"/>
      <c r="N230" s="7"/>
    </row>
    <row r="231" spans="1:14" ht="22.5">
      <c r="A231" s="8">
        <v>227</v>
      </c>
      <c r="B231" s="9" t="s">
        <v>23</v>
      </c>
      <c r="C231" s="10" t="s">
        <v>845</v>
      </c>
      <c r="D231" s="11" t="s">
        <v>742</v>
      </c>
      <c r="E231" s="12" t="s">
        <v>100</v>
      </c>
      <c r="F231" s="12" t="s">
        <v>826</v>
      </c>
      <c r="G231" s="13" t="s">
        <v>846</v>
      </c>
      <c r="H231" s="8">
        <v>19400</v>
      </c>
      <c r="I231" s="14" t="s">
        <v>18</v>
      </c>
      <c r="J231" s="51">
        <v>64130</v>
      </c>
      <c r="K231" s="15">
        <v>2</v>
      </c>
      <c r="L231" s="69"/>
      <c r="M231" s="7"/>
      <c r="N231" s="7"/>
    </row>
    <row r="232" spans="1:14" ht="22.5">
      <c r="A232" s="8">
        <v>228</v>
      </c>
      <c r="B232" s="9" t="s">
        <v>23</v>
      </c>
      <c r="C232" s="10" t="s">
        <v>736</v>
      </c>
      <c r="D232" s="11" t="s">
        <v>847</v>
      </c>
      <c r="E232" s="12" t="s">
        <v>100</v>
      </c>
      <c r="F232" s="12" t="s">
        <v>826</v>
      </c>
      <c r="G232" s="13" t="s">
        <v>848</v>
      </c>
      <c r="H232" s="8">
        <v>19401</v>
      </c>
      <c r="I232" s="14" t="s">
        <v>18</v>
      </c>
      <c r="J232" s="51">
        <v>31430</v>
      </c>
      <c r="K232" s="15">
        <v>2</v>
      </c>
      <c r="L232" s="69"/>
      <c r="M232" s="7"/>
      <c r="N232" s="7"/>
    </row>
    <row r="233" spans="1:14" ht="22.5">
      <c r="A233" s="8">
        <v>229</v>
      </c>
      <c r="B233" s="9" t="s">
        <v>23</v>
      </c>
      <c r="C233" s="10" t="s">
        <v>853</v>
      </c>
      <c r="D233" s="11" t="s">
        <v>854</v>
      </c>
      <c r="E233" s="12" t="s">
        <v>100</v>
      </c>
      <c r="F233" s="12" t="s">
        <v>851</v>
      </c>
      <c r="G233" s="13" t="s">
        <v>855</v>
      </c>
      <c r="H233" s="8">
        <v>19409</v>
      </c>
      <c r="I233" s="14" t="s">
        <v>34</v>
      </c>
      <c r="J233" s="51">
        <v>44010</v>
      </c>
      <c r="K233" s="15">
        <v>2</v>
      </c>
      <c r="L233" s="69"/>
      <c r="M233" s="7"/>
      <c r="N233" s="7"/>
    </row>
    <row r="234" spans="1:14" ht="22.5">
      <c r="A234" s="8">
        <v>230</v>
      </c>
      <c r="B234" s="9" t="s">
        <v>23</v>
      </c>
      <c r="C234" s="10" t="s">
        <v>856</v>
      </c>
      <c r="D234" s="11" t="s">
        <v>857</v>
      </c>
      <c r="E234" s="12" t="s">
        <v>100</v>
      </c>
      <c r="F234" s="12" t="s">
        <v>851</v>
      </c>
      <c r="G234" s="13" t="s">
        <v>858</v>
      </c>
      <c r="H234" s="8">
        <v>19410</v>
      </c>
      <c r="I234" s="14" t="s">
        <v>98</v>
      </c>
      <c r="J234" s="51">
        <v>18000</v>
      </c>
      <c r="K234" s="15">
        <v>2</v>
      </c>
      <c r="L234" s="69"/>
      <c r="M234" s="7"/>
      <c r="N234" s="7"/>
    </row>
    <row r="235" spans="1:14" ht="22.5">
      <c r="A235" s="8">
        <v>231</v>
      </c>
      <c r="B235" s="9" t="s">
        <v>12</v>
      </c>
      <c r="C235" s="10" t="s">
        <v>859</v>
      </c>
      <c r="D235" s="11" t="s">
        <v>860</v>
      </c>
      <c r="E235" s="12" t="s">
        <v>100</v>
      </c>
      <c r="F235" s="12" t="s">
        <v>851</v>
      </c>
      <c r="G235" s="13" t="s">
        <v>861</v>
      </c>
      <c r="H235" s="8">
        <v>19412</v>
      </c>
      <c r="I235" s="14" t="s">
        <v>18</v>
      </c>
      <c r="J235" s="51">
        <v>53990</v>
      </c>
      <c r="K235" s="15">
        <v>2</v>
      </c>
      <c r="L235" s="69"/>
      <c r="M235" s="7"/>
      <c r="N235" s="7"/>
    </row>
    <row r="236" spans="1:14" ht="22.5">
      <c r="A236" s="8">
        <v>232</v>
      </c>
      <c r="B236" s="9" t="s">
        <v>19</v>
      </c>
      <c r="C236" s="10" t="s">
        <v>862</v>
      </c>
      <c r="D236" s="11" t="s">
        <v>430</v>
      </c>
      <c r="E236" s="12" t="s">
        <v>124</v>
      </c>
      <c r="F236" s="12" t="s">
        <v>851</v>
      </c>
      <c r="G236" s="13" t="s">
        <v>863</v>
      </c>
      <c r="H236" s="8">
        <v>19413</v>
      </c>
      <c r="I236" s="14" t="s">
        <v>124</v>
      </c>
      <c r="J236" s="51">
        <v>15800</v>
      </c>
      <c r="K236" s="15">
        <v>2</v>
      </c>
      <c r="L236" s="69"/>
      <c r="M236" s="7"/>
      <c r="N236" s="7"/>
    </row>
    <row r="237" spans="1:14" ht="22.5">
      <c r="A237" s="8">
        <v>233</v>
      </c>
      <c r="B237" s="9" t="s">
        <v>12</v>
      </c>
      <c r="C237" s="10" t="s">
        <v>865</v>
      </c>
      <c r="D237" s="11" t="s">
        <v>866</v>
      </c>
      <c r="E237" s="12" t="s">
        <v>100</v>
      </c>
      <c r="F237" s="12" t="s">
        <v>851</v>
      </c>
      <c r="G237" s="13" t="s">
        <v>867</v>
      </c>
      <c r="H237" s="8">
        <v>19414</v>
      </c>
      <c r="I237" s="14" t="s">
        <v>18</v>
      </c>
      <c r="J237" s="51">
        <v>61680</v>
      </c>
      <c r="K237" s="15">
        <v>2</v>
      </c>
      <c r="L237" s="69"/>
      <c r="M237" s="7"/>
      <c r="N237" s="7"/>
    </row>
    <row r="238" spans="1:14" ht="22.5">
      <c r="A238" s="8">
        <v>234</v>
      </c>
      <c r="B238" s="9" t="s">
        <v>23</v>
      </c>
      <c r="C238" s="10" t="s">
        <v>868</v>
      </c>
      <c r="D238" s="11" t="s">
        <v>869</v>
      </c>
      <c r="E238" s="12" t="s">
        <v>100</v>
      </c>
      <c r="F238" s="12" t="s">
        <v>851</v>
      </c>
      <c r="G238" s="13" t="s">
        <v>870</v>
      </c>
      <c r="H238" s="8">
        <v>19415</v>
      </c>
      <c r="I238" s="14" t="s">
        <v>98</v>
      </c>
      <c r="J238" s="51">
        <v>21720</v>
      </c>
      <c r="K238" s="15">
        <v>2</v>
      </c>
      <c r="L238" s="69"/>
      <c r="M238" s="7"/>
      <c r="N238" s="7"/>
    </row>
    <row r="239" spans="1:14" ht="22.5">
      <c r="A239" s="8">
        <v>236</v>
      </c>
      <c r="B239" s="9" t="s">
        <v>12</v>
      </c>
      <c r="C239" s="10" t="s">
        <v>874</v>
      </c>
      <c r="D239" s="11" t="s">
        <v>875</v>
      </c>
      <c r="E239" s="12" t="s">
        <v>100</v>
      </c>
      <c r="F239" s="12" t="s">
        <v>851</v>
      </c>
      <c r="G239" s="13" t="s">
        <v>876</v>
      </c>
      <c r="H239" s="8">
        <v>19417</v>
      </c>
      <c r="I239" s="14" t="s">
        <v>18</v>
      </c>
      <c r="J239" s="51">
        <v>58530</v>
      </c>
      <c r="K239" s="15">
        <v>2</v>
      </c>
      <c r="L239" s="69"/>
      <c r="M239" s="7"/>
      <c r="N239" s="7"/>
    </row>
    <row r="240" spans="1:14" ht="22.5">
      <c r="A240" s="8">
        <v>237</v>
      </c>
      <c r="B240" s="9" t="s">
        <v>19</v>
      </c>
      <c r="C240" s="10" t="s">
        <v>877</v>
      </c>
      <c r="D240" s="11" t="s">
        <v>878</v>
      </c>
      <c r="E240" s="12" t="s">
        <v>100</v>
      </c>
      <c r="F240" s="12" t="s">
        <v>851</v>
      </c>
      <c r="G240" s="13" t="s">
        <v>879</v>
      </c>
      <c r="H240" s="8">
        <v>19418</v>
      </c>
      <c r="I240" s="14" t="s">
        <v>18</v>
      </c>
      <c r="J240" s="51">
        <v>40640</v>
      </c>
      <c r="K240" s="15">
        <v>2</v>
      </c>
      <c r="L240" s="69"/>
      <c r="M240" s="7"/>
      <c r="N240" s="7"/>
    </row>
    <row r="241" spans="1:14" ht="22.5">
      <c r="A241" s="8">
        <v>238</v>
      </c>
      <c r="B241" s="9" t="s">
        <v>23</v>
      </c>
      <c r="C241" s="10" t="s">
        <v>880</v>
      </c>
      <c r="D241" s="11" t="s">
        <v>875</v>
      </c>
      <c r="E241" s="12" t="s">
        <v>100</v>
      </c>
      <c r="F241" s="12" t="s">
        <v>851</v>
      </c>
      <c r="G241" s="13" t="s">
        <v>881</v>
      </c>
      <c r="H241" s="8">
        <v>19419</v>
      </c>
      <c r="I241" s="14" t="s">
        <v>18</v>
      </c>
      <c r="J241" s="51">
        <v>60170</v>
      </c>
      <c r="K241" s="15">
        <v>2</v>
      </c>
      <c r="L241" s="69"/>
      <c r="M241" s="7"/>
      <c r="N241" s="7"/>
    </row>
    <row r="242" spans="1:14" ht="22.5">
      <c r="A242" s="8">
        <v>239</v>
      </c>
      <c r="B242" s="9" t="s">
        <v>12</v>
      </c>
      <c r="C242" s="10" t="s">
        <v>882</v>
      </c>
      <c r="D242" s="11" t="s">
        <v>883</v>
      </c>
      <c r="E242" s="12" t="s">
        <v>100</v>
      </c>
      <c r="F242" s="12" t="s">
        <v>851</v>
      </c>
      <c r="G242" s="13" t="s">
        <v>884</v>
      </c>
      <c r="H242" s="8">
        <v>19420</v>
      </c>
      <c r="I242" s="14" t="s">
        <v>18</v>
      </c>
      <c r="J242" s="51">
        <v>56090</v>
      </c>
      <c r="K242" s="15">
        <v>2</v>
      </c>
      <c r="L242" s="69"/>
      <c r="M242" s="7"/>
      <c r="N242" s="7"/>
    </row>
    <row r="243" spans="1:14" ht="22.5">
      <c r="A243" s="8">
        <v>240</v>
      </c>
      <c r="B243" s="9" t="s">
        <v>23</v>
      </c>
      <c r="C243" s="10" t="s">
        <v>885</v>
      </c>
      <c r="D243" s="11" t="s">
        <v>886</v>
      </c>
      <c r="E243" s="12" t="s">
        <v>100</v>
      </c>
      <c r="F243" s="12" t="s">
        <v>851</v>
      </c>
      <c r="G243" s="13" t="s">
        <v>887</v>
      </c>
      <c r="H243" s="8">
        <v>19421</v>
      </c>
      <c r="I243" s="14" t="s">
        <v>18</v>
      </c>
      <c r="J243" s="51">
        <v>59430</v>
      </c>
      <c r="K243" s="15">
        <v>2</v>
      </c>
      <c r="L243" s="69"/>
      <c r="M243" s="7"/>
      <c r="N243" s="7"/>
    </row>
    <row r="244" spans="1:14" ht="22.5">
      <c r="A244" s="8">
        <v>241</v>
      </c>
      <c r="B244" s="9" t="s">
        <v>12</v>
      </c>
      <c r="C244" s="10" t="s">
        <v>888</v>
      </c>
      <c r="D244" s="11" t="s">
        <v>889</v>
      </c>
      <c r="E244" s="12" t="s">
        <v>100</v>
      </c>
      <c r="F244" s="12" t="s">
        <v>851</v>
      </c>
      <c r="G244" s="13" t="s">
        <v>890</v>
      </c>
      <c r="H244" s="8">
        <v>19422</v>
      </c>
      <c r="I244" s="14" t="s">
        <v>18</v>
      </c>
      <c r="J244" s="51">
        <v>54940</v>
      </c>
      <c r="K244" s="15">
        <v>2</v>
      </c>
      <c r="L244" s="69"/>
      <c r="M244" s="7"/>
      <c r="N244" s="7"/>
    </row>
    <row r="245" spans="1:14" ht="22.5">
      <c r="A245" s="8">
        <v>242</v>
      </c>
      <c r="B245" s="9" t="s">
        <v>19</v>
      </c>
      <c r="C245" s="10" t="s">
        <v>891</v>
      </c>
      <c r="D245" s="11" t="s">
        <v>892</v>
      </c>
      <c r="E245" s="12" t="s">
        <v>124</v>
      </c>
      <c r="F245" s="12" t="s">
        <v>851</v>
      </c>
      <c r="G245" s="13" t="s">
        <v>893</v>
      </c>
      <c r="H245" s="8">
        <v>19423</v>
      </c>
      <c r="I245" s="14" t="s">
        <v>124</v>
      </c>
      <c r="J245" s="51">
        <v>15800</v>
      </c>
      <c r="K245" s="15">
        <v>2</v>
      </c>
      <c r="L245" s="69"/>
      <c r="M245" s="7"/>
      <c r="N245" s="7"/>
    </row>
    <row r="246" spans="1:14" ht="22.5">
      <c r="A246" s="8">
        <v>243</v>
      </c>
      <c r="B246" s="9" t="s">
        <v>23</v>
      </c>
      <c r="C246" s="10" t="s">
        <v>899</v>
      </c>
      <c r="D246" s="11" t="s">
        <v>900</v>
      </c>
      <c r="E246" s="12" t="s">
        <v>124</v>
      </c>
      <c r="F246" s="12" t="s">
        <v>897</v>
      </c>
      <c r="G246" s="13" t="s">
        <v>901</v>
      </c>
      <c r="H246" s="8">
        <v>19425</v>
      </c>
      <c r="I246" s="14" t="s">
        <v>124</v>
      </c>
      <c r="J246" s="51">
        <v>15800</v>
      </c>
      <c r="K246" s="15">
        <v>2</v>
      </c>
      <c r="L246" s="69"/>
      <c r="M246" s="7"/>
      <c r="N246" s="7"/>
    </row>
    <row r="247" spans="1:14" ht="22.5">
      <c r="A247" s="8">
        <v>244</v>
      </c>
      <c r="B247" s="9" t="s">
        <v>144</v>
      </c>
      <c r="C247" s="10" t="s">
        <v>902</v>
      </c>
      <c r="D247" s="11" t="s">
        <v>903</v>
      </c>
      <c r="E247" s="12" t="s">
        <v>124</v>
      </c>
      <c r="F247" s="12" t="s">
        <v>897</v>
      </c>
      <c r="G247" s="13" t="s">
        <v>904</v>
      </c>
      <c r="H247" s="8">
        <v>19426</v>
      </c>
      <c r="I247" s="14" t="s">
        <v>124</v>
      </c>
      <c r="J247" s="51">
        <v>17420</v>
      </c>
      <c r="K247" s="15">
        <v>2</v>
      </c>
      <c r="L247" s="69"/>
      <c r="M247" s="7"/>
      <c r="N247" s="7"/>
    </row>
    <row r="248" spans="1:14" ht="22.5">
      <c r="A248" s="8">
        <v>245</v>
      </c>
      <c r="B248" s="9" t="s">
        <v>19</v>
      </c>
      <c r="C248" s="10" t="s">
        <v>905</v>
      </c>
      <c r="D248" s="11" t="s">
        <v>352</v>
      </c>
      <c r="E248" s="12" t="s">
        <v>100</v>
      </c>
      <c r="F248" s="12" t="s">
        <v>897</v>
      </c>
      <c r="G248" s="13" t="s">
        <v>906</v>
      </c>
      <c r="H248" s="8">
        <v>19427</v>
      </c>
      <c r="I248" s="14" t="s">
        <v>34</v>
      </c>
      <c r="J248" s="51">
        <v>29050</v>
      </c>
      <c r="K248" s="15">
        <v>2</v>
      </c>
      <c r="L248" s="69"/>
      <c r="M248" s="7"/>
      <c r="N248" s="7"/>
    </row>
    <row r="249" spans="1:14" ht="22.5">
      <c r="A249" s="8">
        <v>246</v>
      </c>
      <c r="B249" s="9" t="s">
        <v>19</v>
      </c>
      <c r="C249" s="10" t="s">
        <v>513</v>
      </c>
      <c r="D249" s="11" t="s">
        <v>907</v>
      </c>
      <c r="E249" s="12" t="s">
        <v>100</v>
      </c>
      <c r="F249" s="12" t="s">
        <v>897</v>
      </c>
      <c r="G249" s="13" t="s">
        <v>908</v>
      </c>
      <c r="H249" s="8">
        <v>19428</v>
      </c>
      <c r="I249" s="14" t="s">
        <v>34</v>
      </c>
      <c r="J249" s="51">
        <v>27120</v>
      </c>
      <c r="K249" s="15">
        <v>2</v>
      </c>
      <c r="L249" s="69"/>
      <c r="M249" s="7"/>
      <c r="N249" s="7"/>
    </row>
    <row r="250" spans="1:14" ht="22.5">
      <c r="A250" s="8">
        <v>247</v>
      </c>
      <c r="B250" s="9" t="s">
        <v>12</v>
      </c>
      <c r="C250" s="10" t="s">
        <v>909</v>
      </c>
      <c r="D250" s="11" t="s">
        <v>910</v>
      </c>
      <c r="E250" s="12" t="s">
        <v>100</v>
      </c>
      <c r="F250" s="12" t="s">
        <v>897</v>
      </c>
      <c r="G250" s="13" t="s">
        <v>911</v>
      </c>
      <c r="H250" s="8">
        <v>19429</v>
      </c>
      <c r="I250" s="14" t="s">
        <v>18</v>
      </c>
      <c r="J250" s="51">
        <v>36910</v>
      </c>
      <c r="K250" s="15">
        <v>2</v>
      </c>
      <c r="L250" s="69"/>
      <c r="M250" s="7"/>
      <c r="N250" s="7"/>
    </row>
    <row r="251" spans="1:14" ht="22.5">
      <c r="A251" s="8">
        <v>248</v>
      </c>
      <c r="B251" s="9" t="s">
        <v>19</v>
      </c>
      <c r="C251" s="10" t="s">
        <v>916</v>
      </c>
      <c r="D251" s="11" t="s">
        <v>917</v>
      </c>
      <c r="E251" s="12" t="s">
        <v>124</v>
      </c>
      <c r="F251" s="12" t="s">
        <v>914</v>
      </c>
      <c r="G251" s="13" t="s">
        <v>918</v>
      </c>
      <c r="H251" s="8">
        <v>10667</v>
      </c>
      <c r="I251" s="14" t="s">
        <v>124</v>
      </c>
      <c r="J251" s="51">
        <v>16150</v>
      </c>
      <c r="K251" s="15">
        <v>2</v>
      </c>
      <c r="L251" s="69"/>
      <c r="M251" s="7"/>
      <c r="N251" s="7"/>
    </row>
    <row r="252" spans="1:14" ht="22.5">
      <c r="A252" s="8">
        <v>249</v>
      </c>
      <c r="B252" s="9" t="s">
        <v>23</v>
      </c>
      <c r="C252" s="10" t="s">
        <v>919</v>
      </c>
      <c r="D252" s="11" t="s">
        <v>920</v>
      </c>
      <c r="E252" s="12" t="s">
        <v>124</v>
      </c>
      <c r="F252" s="12" t="s">
        <v>914</v>
      </c>
      <c r="G252" s="17" t="s">
        <v>921</v>
      </c>
      <c r="H252" s="8">
        <v>19404</v>
      </c>
      <c r="I252" s="14" t="s">
        <v>124</v>
      </c>
      <c r="J252" s="51">
        <v>15800</v>
      </c>
      <c r="K252" s="15">
        <v>2</v>
      </c>
      <c r="L252" s="69"/>
      <c r="M252" s="7"/>
      <c r="N252" s="7"/>
    </row>
    <row r="253" spans="1:14" ht="22.5">
      <c r="A253" s="8">
        <v>250</v>
      </c>
      <c r="B253" s="9" t="s">
        <v>23</v>
      </c>
      <c r="C253" s="10" t="s">
        <v>922</v>
      </c>
      <c r="D253" s="11" t="s">
        <v>923</v>
      </c>
      <c r="E253" s="12" t="s">
        <v>100</v>
      </c>
      <c r="F253" s="12" t="s">
        <v>914</v>
      </c>
      <c r="G253" s="13" t="s">
        <v>924</v>
      </c>
      <c r="H253" s="8">
        <v>19438</v>
      </c>
      <c r="I253" s="14" t="s">
        <v>98</v>
      </c>
      <c r="J253" s="51">
        <v>18100</v>
      </c>
      <c r="K253" s="15">
        <v>2</v>
      </c>
      <c r="L253" s="69"/>
      <c r="M253" s="7"/>
      <c r="N253" s="7"/>
    </row>
    <row r="254" spans="1:14" ht="22.5">
      <c r="A254" s="8">
        <v>251</v>
      </c>
      <c r="B254" s="9" t="s">
        <v>12</v>
      </c>
      <c r="C254" s="10" t="s">
        <v>925</v>
      </c>
      <c r="D254" s="11" t="s">
        <v>926</v>
      </c>
      <c r="E254" s="12" t="s">
        <v>100</v>
      </c>
      <c r="F254" s="12" t="s">
        <v>914</v>
      </c>
      <c r="G254" s="13" t="s">
        <v>927</v>
      </c>
      <c r="H254" s="8">
        <v>19440</v>
      </c>
      <c r="I254" s="14" t="s">
        <v>18</v>
      </c>
      <c r="J254" s="51">
        <v>63230</v>
      </c>
      <c r="K254" s="15">
        <v>2</v>
      </c>
      <c r="L254" s="69"/>
      <c r="M254" s="7"/>
      <c r="N254" s="7"/>
    </row>
    <row r="255" spans="1:14" ht="22.5">
      <c r="A255" s="8">
        <v>252</v>
      </c>
      <c r="B255" s="9" t="s">
        <v>12</v>
      </c>
      <c r="C255" s="10" t="s">
        <v>260</v>
      </c>
      <c r="D255" s="11" t="s">
        <v>928</v>
      </c>
      <c r="E255" s="12" t="s">
        <v>100</v>
      </c>
      <c r="F255" s="12" t="s">
        <v>914</v>
      </c>
      <c r="G255" s="13" t="s">
        <v>929</v>
      </c>
      <c r="H255" s="8">
        <v>19441</v>
      </c>
      <c r="I255" s="14" t="s">
        <v>18</v>
      </c>
      <c r="J255" s="51">
        <v>67630</v>
      </c>
      <c r="K255" s="15">
        <v>2</v>
      </c>
      <c r="L255" s="69"/>
      <c r="M255" s="7"/>
      <c r="N255" s="7"/>
    </row>
    <row r="256" spans="1:14" ht="22.5">
      <c r="A256" s="8">
        <v>253</v>
      </c>
      <c r="B256" s="9" t="s">
        <v>12</v>
      </c>
      <c r="C256" s="10" t="s">
        <v>930</v>
      </c>
      <c r="D256" s="11" t="s">
        <v>931</v>
      </c>
      <c r="E256" s="12" t="s">
        <v>100</v>
      </c>
      <c r="F256" s="12" t="s">
        <v>914</v>
      </c>
      <c r="G256" s="13" t="s">
        <v>932</v>
      </c>
      <c r="H256" s="8">
        <v>19442</v>
      </c>
      <c r="I256" s="14" t="s">
        <v>18</v>
      </c>
      <c r="J256" s="51">
        <v>51760</v>
      </c>
      <c r="K256" s="15">
        <v>2</v>
      </c>
      <c r="L256" s="69"/>
      <c r="M256" s="7"/>
      <c r="N256" s="7"/>
    </row>
    <row r="257" spans="1:14" ht="22.5">
      <c r="A257" s="8">
        <v>254</v>
      </c>
      <c r="B257" s="9" t="s">
        <v>19</v>
      </c>
      <c r="C257" s="10" t="s">
        <v>933</v>
      </c>
      <c r="D257" s="11" t="s">
        <v>934</v>
      </c>
      <c r="E257" s="12" t="s">
        <v>124</v>
      </c>
      <c r="F257" s="12" t="s">
        <v>914</v>
      </c>
      <c r="G257" s="13" t="s">
        <v>935</v>
      </c>
      <c r="H257" s="8">
        <v>19443</v>
      </c>
      <c r="I257" s="14" t="s">
        <v>124</v>
      </c>
      <c r="J257" s="51">
        <v>16020</v>
      </c>
      <c r="K257" s="15">
        <v>2</v>
      </c>
      <c r="L257" s="69"/>
      <c r="M257" s="7"/>
      <c r="N257" s="7"/>
    </row>
    <row r="258" spans="1:14" ht="22.5">
      <c r="A258" s="8">
        <v>255</v>
      </c>
      <c r="B258" s="9" t="s">
        <v>12</v>
      </c>
      <c r="C258" s="10" t="s">
        <v>936</v>
      </c>
      <c r="D258" s="11" t="s">
        <v>937</v>
      </c>
      <c r="E258" s="12" t="s">
        <v>100</v>
      </c>
      <c r="F258" s="12" t="s">
        <v>914</v>
      </c>
      <c r="G258" s="19">
        <v>11027</v>
      </c>
      <c r="H258" s="8">
        <v>19912</v>
      </c>
      <c r="I258" s="14" t="s">
        <v>18</v>
      </c>
      <c r="J258" s="51">
        <v>37000</v>
      </c>
      <c r="K258" s="15">
        <v>2</v>
      </c>
      <c r="L258" s="69"/>
      <c r="M258" s="7"/>
      <c r="N258" s="7"/>
    </row>
    <row r="259" spans="1:14" ht="22.5">
      <c r="A259" s="8">
        <v>256</v>
      </c>
      <c r="B259" s="9" t="s">
        <v>12</v>
      </c>
      <c r="C259" s="10" t="s">
        <v>942</v>
      </c>
      <c r="D259" s="11" t="s">
        <v>943</v>
      </c>
      <c r="E259" s="12" t="s">
        <v>100</v>
      </c>
      <c r="F259" s="12" t="s">
        <v>940</v>
      </c>
      <c r="G259" s="13" t="s">
        <v>944</v>
      </c>
      <c r="H259" s="8">
        <v>19447</v>
      </c>
      <c r="I259" s="14" t="s">
        <v>18</v>
      </c>
      <c r="J259" s="51">
        <v>44320</v>
      </c>
      <c r="K259" s="15">
        <v>2</v>
      </c>
      <c r="L259" s="69"/>
      <c r="M259" s="7"/>
      <c r="N259" s="7"/>
    </row>
    <row r="260" spans="1:14" ht="22.5">
      <c r="A260" s="8">
        <v>257</v>
      </c>
      <c r="B260" s="9" t="s">
        <v>12</v>
      </c>
      <c r="C260" s="10" t="s">
        <v>945</v>
      </c>
      <c r="D260" s="11" t="s">
        <v>946</v>
      </c>
      <c r="E260" s="12" t="s">
        <v>100</v>
      </c>
      <c r="F260" s="12" t="s">
        <v>940</v>
      </c>
      <c r="G260" s="13" t="s">
        <v>947</v>
      </c>
      <c r="H260" s="8">
        <v>19448</v>
      </c>
      <c r="I260" s="14" t="s">
        <v>18</v>
      </c>
      <c r="J260" s="51">
        <v>47780</v>
      </c>
      <c r="K260" s="15">
        <v>2</v>
      </c>
      <c r="L260" s="69"/>
      <c r="M260" s="7"/>
      <c r="N260" s="7"/>
    </row>
    <row r="261" spans="1:14" ht="22.5">
      <c r="A261" s="8">
        <v>258</v>
      </c>
      <c r="B261" s="9" t="s">
        <v>12</v>
      </c>
      <c r="C261" s="10" t="s">
        <v>948</v>
      </c>
      <c r="D261" s="11" t="s">
        <v>949</v>
      </c>
      <c r="E261" s="12" t="s">
        <v>100</v>
      </c>
      <c r="F261" s="12" t="s">
        <v>940</v>
      </c>
      <c r="G261" s="13" t="s">
        <v>950</v>
      </c>
      <c r="H261" s="8">
        <v>19450</v>
      </c>
      <c r="I261" s="14" t="s">
        <v>18</v>
      </c>
      <c r="J261" s="51">
        <v>55940</v>
      </c>
      <c r="K261" s="15">
        <v>2</v>
      </c>
      <c r="L261" s="69"/>
      <c r="M261" s="7"/>
      <c r="N261" s="7"/>
    </row>
    <row r="262" spans="1:14" ht="22.5">
      <c r="A262" s="8">
        <v>259</v>
      </c>
      <c r="B262" s="9" t="s">
        <v>23</v>
      </c>
      <c r="C262" s="10" t="s">
        <v>592</v>
      </c>
      <c r="D262" s="11" t="s">
        <v>951</v>
      </c>
      <c r="E262" s="12" t="s">
        <v>100</v>
      </c>
      <c r="F262" s="12" t="s">
        <v>940</v>
      </c>
      <c r="G262" s="13" t="s">
        <v>952</v>
      </c>
      <c r="H262" s="8">
        <v>19451</v>
      </c>
      <c r="I262" s="14" t="s">
        <v>18</v>
      </c>
      <c r="J262" s="51">
        <v>50670</v>
      </c>
      <c r="K262" s="15">
        <v>2</v>
      </c>
      <c r="L262" s="69"/>
      <c r="M262" s="7"/>
      <c r="N262" s="7"/>
    </row>
    <row r="263" spans="1:14" ht="22.5">
      <c r="A263" s="8">
        <v>260</v>
      </c>
      <c r="B263" s="9" t="s">
        <v>12</v>
      </c>
      <c r="C263" s="10" t="s">
        <v>957</v>
      </c>
      <c r="D263" s="11" t="s">
        <v>958</v>
      </c>
      <c r="E263" s="12" t="s">
        <v>100</v>
      </c>
      <c r="F263" s="12" t="s">
        <v>955</v>
      </c>
      <c r="G263" s="13" t="s">
        <v>959</v>
      </c>
      <c r="H263" s="8">
        <v>19454</v>
      </c>
      <c r="I263" s="14" t="s">
        <v>18</v>
      </c>
      <c r="J263" s="51">
        <v>65170</v>
      </c>
      <c r="K263" s="15">
        <v>2</v>
      </c>
      <c r="L263" s="69"/>
      <c r="M263" s="7"/>
      <c r="N263" s="7"/>
    </row>
    <row r="264" spans="1:14" ht="22.5">
      <c r="A264" s="8">
        <v>261</v>
      </c>
      <c r="B264" s="9" t="s">
        <v>23</v>
      </c>
      <c r="C264" s="10" t="s">
        <v>960</v>
      </c>
      <c r="D264" s="11" t="s">
        <v>961</v>
      </c>
      <c r="E264" s="12" t="s">
        <v>100</v>
      </c>
      <c r="F264" s="12" t="s">
        <v>955</v>
      </c>
      <c r="G264" s="13" t="s">
        <v>962</v>
      </c>
      <c r="H264" s="8">
        <v>19455</v>
      </c>
      <c r="I264" s="14" t="s">
        <v>18</v>
      </c>
      <c r="J264" s="51">
        <v>48970</v>
      </c>
      <c r="K264" s="15">
        <v>2</v>
      </c>
      <c r="L264" s="69"/>
      <c r="M264" s="7"/>
      <c r="N264" s="7"/>
    </row>
    <row r="265" spans="1:14" ht="22.5">
      <c r="A265" s="8">
        <v>262</v>
      </c>
      <c r="B265" s="9" t="s">
        <v>12</v>
      </c>
      <c r="C265" s="10" t="s">
        <v>963</v>
      </c>
      <c r="D265" s="11" t="s">
        <v>964</v>
      </c>
      <c r="E265" s="12" t="s">
        <v>100</v>
      </c>
      <c r="F265" s="12" t="s">
        <v>955</v>
      </c>
      <c r="G265" s="13" t="s">
        <v>965</v>
      </c>
      <c r="H265" s="8">
        <v>19456</v>
      </c>
      <c r="I265" s="14" t="s">
        <v>18</v>
      </c>
      <c r="J265" s="51">
        <v>49180</v>
      </c>
      <c r="K265" s="15">
        <v>2</v>
      </c>
      <c r="L265" s="69"/>
      <c r="M265" s="7"/>
      <c r="N265" s="7"/>
    </row>
    <row r="266" spans="1:14" ht="22.5">
      <c r="A266" s="8">
        <v>263</v>
      </c>
      <c r="B266" s="9" t="s">
        <v>23</v>
      </c>
      <c r="C266" s="10" t="s">
        <v>966</v>
      </c>
      <c r="D266" s="11" t="s">
        <v>967</v>
      </c>
      <c r="E266" s="12" t="s">
        <v>100</v>
      </c>
      <c r="F266" s="12" t="s">
        <v>955</v>
      </c>
      <c r="G266" s="13" t="s">
        <v>968</v>
      </c>
      <c r="H266" s="8">
        <v>19457</v>
      </c>
      <c r="I266" s="14" t="s">
        <v>18</v>
      </c>
      <c r="J266" s="51">
        <v>55950</v>
      </c>
      <c r="K266" s="15">
        <v>2</v>
      </c>
      <c r="L266" s="69"/>
      <c r="M266" s="7"/>
      <c r="N266" s="7"/>
    </row>
    <row r="267" spans="1:14" ht="22.5">
      <c r="A267" s="8">
        <v>264</v>
      </c>
      <c r="B267" s="9" t="s">
        <v>12</v>
      </c>
      <c r="C267" s="10" t="s">
        <v>969</v>
      </c>
      <c r="D267" s="11" t="s">
        <v>970</v>
      </c>
      <c r="E267" s="12" t="s">
        <v>100</v>
      </c>
      <c r="F267" s="12" t="s">
        <v>955</v>
      </c>
      <c r="G267" s="13" t="s">
        <v>971</v>
      </c>
      <c r="H267" s="8">
        <v>19458</v>
      </c>
      <c r="I267" s="14" t="s">
        <v>18</v>
      </c>
      <c r="J267" s="51">
        <v>69040</v>
      </c>
      <c r="K267" s="15">
        <v>2</v>
      </c>
      <c r="L267" s="69"/>
      <c r="M267" s="7"/>
      <c r="N267" s="7"/>
    </row>
    <row r="268" spans="1:14" ht="22.5">
      <c r="A268" s="8">
        <v>265</v>
      </c>
      <c r="B268" s="9" t="s">
        <v>12</v>
      </c>
      <c r="C268" s="10" t="s">
        <v>972</v>
      </c>
      <c r="D268" s="11" t="s">
        <v>967</v>
      </c>
      <c r="E268" s="12" t="s">
        <v>100</v>
      </c>
      <c r="F268" s="12" t="s">
        <v>955</v>
      </c>
      <c r="G268" s="13" t="s">
        <v>973</v>
      </c>
      <c r="H268" s="8">
        <v>19459</v>
      </c>
      <c r="I268" s="14" t="s">
        <v>18</v>
      </c>
      <c r="J268" s="51">
        <v>56930</v>
      </c>
      <c r="K268" s="15">
        <v>2</v>
      </c>
      <c r="L268" s="69"/>
      <c r="M268" s="7"/>
      <c r="N268" s="7"/>
    </row>
    <row r="269" spans="1:14" ht="22.5">
      <c r="A269" s="8">
        <v>266</v>
      </c>
      <c r="B269" s="9" t="s">
        <v>19</v>
      </c>
      <c r="C269" s="10" t="s">
        <v>974</v>
      </c>
      <c r="D269" s="11" t="s">
        <v>975</v>
      </c>
      <c r="E269" s="12" t="s">
        <v>124</v>
      </c>
      <c r="F269" s="12" t="s">
        <v>955</v>
      </c>
      <c r="G269" s="13" t="s">
        <v>976</v>
      </c>
      <c r="H269" s="8">
        <v>19460</v>
      </c>
      <c r="I269" s="14" t="s">
        <v>124</v>
      </c>
      <c r="J269" s="51">
        <v>15800</v>
      </c>
      <c r="K269" s="15">
        <v>2</v>
      </c>
      <c r="L269" s="69"/>
      <c r="M269" s="7"/>
      <c r="N269" s="7"/>
    </row>
    <row r="270" spans="1:14" ht="22.5">
      <c r="A270" s="8">
        <v>267</v>
      </c>
      <c r="B270" s="9" t="s">
        <v>19</v>
      </c>
      <c r="C270" s="10" t="s">
        <v>977</v>
      </c>
      <c r="D270" s="11" t="s">
        <v>978</v>
      </c>
      <c r="E270" s="12" t="s">
        <v>100</v>
      </c>
      <c r="F270" s="12" t="s">
        <v>955</v>
      </c>
      <c r="G270" s="13" t="s">
        <v>979</v>
      </c>
      <c r="H270" s="8">
        <v>19461</v>
      </c>
      <c r="I270" s="14" t="s">
        <v>18</v>
      </c>
      <c r="J270" s="51">
        <v>38210</v>
      </c>
      <c r="K270" s="15">
        <v>2</v>
      </c>
      <c r="L270" s="69"/>
      <c r="M270" s="7"/>
      <c r="N270" s="7"/>
    </row>
    <row r="271" spans="1:14" ht="22.5">
      <c r="A271" s="8">
        <v>268</v>
      </c>
      <c r="B271" s="9" t="s">
        <v>19</v>
      </c>
      <c r="C271" s="10" t="s">
        <v>170</v>
      </c>
      <c r="D271" s="11" t="s">
        <v>980</v>
      </c>
      <c r="E271" s="12" t="s">
        <v>124</v>
      </c>
      <c r="F271" s="12" t="s">
        <v>955</v>
      </c>
      <c r="G271" s="13" t="s">
        <v>981</v>
      </c>
      <c r="H271" s="8">
        <v>19462</v>
      </c>
      <c r="I271" s="14" t="s">
        <v>124</v>
      </c>
      <c r="J271" s="51">
        <v>15800</v>
      </c>
      <c r="K271" s="15">
        <v>2</v>
      </c>
      <c r="L271" s="69"/>
      <c r="M271" s="7"/>
      <c r="N271" s="7"/>
    </row>
    <row r="272" spans="1:14" ht="22.5">
      <c r="A272" s="8">
        <v>269</v>
      </c>
      <c r="B272" s="9" t="s">
        <v>23</v>
      </c>
      <c r="C272" s="10" t="s">
        <v>982</v>
      </c>
      <c r="D272" s="11" t="s">
        <v>983</v>
      </c>
      <c r="E272" s="12" t="s">
        <v>124</v>
      </c>
      <c r="F272" s="12" t="s">
        <v>955</v>
      </c>
      <c r="G272" s="13" t="s">
        <v>984</v>
      </c>
      <c r="H272" s="8">
        <v>20351</v>
      </c>
      <c r="I272" s="14" t="s">
        <v>124</v>
      </c>
      <c r="J272" s="51">
        <v>16030</v>
      </c>
      <c r="K272" s="15">
        <v>2</v>
      </c>
      <c r="L272" s="69"/>
      <c r="M272" s="7"/>
      <c r="N272" s="7"/>
    </row>
    <row r="273" spans="1:14" ht="22.5">
      <c r="A273" s="8">
        <v>270</v>
      </c>
      <c r="B273" s="9" t="s">
        <v>12</v>
      </c>
      <c r="C273" s="10" t="s">
        <v>989</v>
      </c>
      <c r="D273" s="11" t="s">
        <v>990</v>
      </c>
      <c r="E273" s="12" t="s">
        <v>100</v>
      </c>
      <c r="F273" s="12" t="s">
        <v>987</v>
      </c>
      <c r="G273" s="13" t="s">
        <v>991</v>
      </c>
      <c r="H273" s="8">
        <v>19466</v>
      </c>
      <c r="I273" s="14" t="s">
        <v>98</v>
      </c>
      <c r="J273" s="51">
        <v>18230</v>
      </c>
      <c r="K273" s="15">
        <v>2</v>
      </c>
      <c r="L273" s="69"/>
      <c r="M273" s="7"/>
      <c r="N273" s="7"/>
    </row>
    <row r="274" spans="1:14" ht="22.5">
      <c r="A274" s="8">
        <v>271</v>
      </c>
      <c r="B274" s="9" t="s">
        <v>19</v>
      </c>
      <c r="C274" s="10" t="s">
        <v>992</v>
      </c>
      <c r="D274" s="11" t="s">
        <v>993</v>
      </c>
      <c r="E274" s="12" t="s">
        <v>100</v>
      </c>
      <c r="F274" s="12" t="s">
        <v>987</v>
      </c>
      <c r="G274" s="13" t="s">
        <v>994</v>
      </c>
      <c r="H274" s="8">
        <v>19467</v>
      </c>
      <c r="I274" s="14" t="s">
        <v>18</v>
      </c>
      <c r="J274" s="51">
        <v>32930</v>
      </c>
      <c r="K274" s="15">
        <v>2</v>
      </c>
      <c r="L274" s="69"/>
      <c r="M274" s="7"/>
      <c r="N274" s="7"/>
    </row>
    <row r="275" spans="1:14" ht="22.5">
      <c r="A275" s="8">
        <v>272</v>
      </c>
      <c r="B275" s="9" t="s">
        <v>23</v>
      </c>
      <c r="C275" s="10" t="s">
        <v>995</v>
      </c>
      <c r="D275" s="11" t="s">
        <v>817</v>
      </c>
      <c r="E275" s="12" t="s">
        <v>100</v>
      </c>
      <c r="F275" s="12" t="s">
        <v>987</v>
      </c>
      <c r="G275" s="13" t="s">
        <v>996</v>
      </c>
      <c r="H275" s="8">
        <v>19468</v>
      </c>
      <c r="I275" s="14" t="s">
        <v>18</v>
      </c>
      <c r="J275" s="51">
        <v>64390</v>
      </c>
      <c r="K275" s="15">
        <v>2</v>
      </c>
      <c r="L275" s="69"/>
      <c r="M275" s="7"/>
      <c r="N275" s="7"/>
    </row>
    <row r="276" spans="1:14" ht="22.5">
      <c r="A276" s="8">
        <v>273</v>
      </c>
      <c r="B276" s="9" t="s">
        <v>19</v>
      </c>
      <c r="C276" s="10" t="s">
        <v>997</v>
      </c>
      <c r="D276" s="11" t="s">
        <v>998</v>
      </c>
      <c r="E276" s="12" t="s">
        <v>100</v>
      </c>
      <c r="F276" s="12" t="s">
        <v>987</v>
      </c>
      <c r="G276" s="13" t="s">
        <v>999</v>
      </c>
      <c r="H276" s="8">
        <v>19469</v>
      </c>
      <c r="I276" s="14" t="s">
        <v>98</v>
      </c>
      <c r="J276" s="51">
        <v>23120</v>
      </c>
      <c r="K276" s="15">
        <v>2</v>
      </c>
      <c r="L276" s="69"/>
      <c r="M276" s="7"/>
      <c r="N276" s="7"/>
    </row>
    <row r="277" spans="1:14" ht="22.5">
      <c r="A277" s="8">
        <v>274</v>
      </c>
      <c r="B277" s="9" t="s">
        <v>23</v>
      </c>
      <c r="C277" s="10" t="s">
        <v>1000</v>
      </c>
      <c r="D277" s="11" t="s">
        <v>1001</v>
      </c>
      <c r="E277" s="12" t="s">
        <v>124</v>
      </c>
      <c r="F277" s="12" t="s">
        <v>987</v>
      </c>
      <c r="G277" s="13" t="s">
        <v>1002</v>
      </c>
      <c r="H277" s="8">
        <v>19470</v>
      </c>
      <c r="I277" s="14" t="s">
        <v>124</v>
      </c>
      <c r="J277" s="51">
        <v>16700</v>
      </c>
      <c r="K277" s="15">
        <v>2</v>
      </c>
      <c r="L277" s="69"/>
      <c r="M277" s="7"/>
      <c r="N277" s="7"/>
    </row>
    <row r="278" spans="1:14" ht="22.5">
      <c r="A278" s="8">
        <v>275</v>
      </c>
      <c r="B278" s="9" t="s">
        <v>19</v>
      </c>
      <c r="C278" s="10" t="s">
        <v>715</v>
      </c>
      <c r="D278" s="11" t="s">
        <v>998</v>
      </c>
      <c r="E278" s="12" t="s">
        <v>100</v>
      </c>
      <c r="F278" s="12" t="s">
        <v>987</v>
      </c>
      <c r="G278" s="13" t="s">
        <v>1003</v>
      </c>
      <c r="H278" s="8">
        <v>19471</v>
      </c>
      <c r="I278" s="14" t="s">
        <v>18</v>
      </c>
      <c r="J278" s="51">
        <v>29830</v>
      </c>
      <c r="K278" s="15">
        <v>2</v>
      </c>
      <c r="L278" s="69"/>
      <c r="M278" s="7"/>
      <c r="N278" s="7"/>
    </row>
    <row r="279" spans="1:14" ht="22.5">
      <c r="A279" s="8">
        <v>276</v>
      </c>
      <c r="B279" s="9" t="s">
        <v>12</v>
      </c>
      <c r="C279" s="10" t="s">
        <v>1004</v>
      </c>
      <c r="D279" s="11" t="s">
        <v>1005</v>
      </c>
      <c r="E279" s="12" t="s">
        <v>100</v>
      </c>
      <c r="F279" s="12" t="s">
        <v>987</v>
      </c>
      <c r="G279" s="13" t="s">
        <v>1006</v>
      </c>
      <c r="H279" s="8">
        <v>19472</v>
      </c>
      <c r="I279" s="14" t="s">
        <v>18</v>
      </c>
      <c r="J279" s="51">
        <v>49170</v>
      </c>
      <c r="K279" s="15">
        <v>2</v>
      </c>
      <c r="L279" s="69"/>
      <c r="M279" s="7"/>
      <c r="N279" s="7"/>
    </row>
    <row r="280" spans="1:14" ht="22.5">
      <c r="A280" s="8">
        <v>277</v>
      </c>
      <c r="B280" s="9" t="s">
        <v>23</v>
      </c>
      <c r="C280" s="10" t="s">
        <v>1007</v>
      </c>
      <c r="D280" s="11" t="s">
        <v>1008</v>
      </c>
      <c r="E280" s="12" t="s">
        <v>100</v>
      </c>
      <c r="F280" s="12" t="s">
        <v>987</v>
      </c>
      <c r="G280" s="13" t="s">
        <v>1009</v>
      </c>
      <c r="H280" s="8">
        <v>19473</v>
      </c>
      <c r="I280" s="14" t="s">
        <v>98</v>
      </c>
      <c r="J280" s="51">
        <v>22290</v>
      </c>
      <c r="K280" s="15">
        <v>2</v>
      </c>
      <c r="L280" s="69"/>
      <c r="M280" s="7"/>
      <c r="N280" s="7"/>
    </row>
    <row r="281" spans="1:14" ht="22.5">
      <c r="A281" s="8">
        <v>278</v>
      </c>
      <c r="B281" s="9" t="s">
        <v>19</v>
      </c>
      <c r="C281" s="10" t="s">
        <v>1010</v>
      </c>
      <c r="D281" s="11" t="s">
        <v>468</v>
      </c>
      <c r="E281" s="12" t="s">
        <v>100</v>
      </c>
      <c r="F281" s="12" t="s">
        <v>987</v>
      </c>
      <c r="G281" s="13" t="s">
        <v>1011</v>
      </c>
      <c r="H281" s="8">
        <v>19474</v>
      </c>
      <c r="I281" s="14" t="s">
        <v>34</v>
      </c>
      <c r="J281" s="51">
        <v>43800</v>
      </c>
      <c r="K281" s="15">
        <v>2</v>
      </c>
      <c r="L281" s="69"/>
      <c r="M281" s="7"/>
      <c r="N281" s="7"/>
    </row>
    <row r="282" spans="1:14" ht="22.5">
      <c r="A282" s="8">
        <v>279</v>
      </c>
      <c r="B282" s="9" t="s">
        <v>23</v>
      </c>
      <c r="C282" s="10" t="s">
        <v>1012</v>
      </c>
      <c r="D282" s="11" t="s">
        <v>1013</v>
      </c>
      <c r="E282" s="12" t="s">
        <v>100</v>
      </c>
      <c r="F282" s="12" t="s">
        <v>987</v>
      </c>
      <c r="G282" s="13" t="s">
        <v>1014</v>
      </c>
      <c r="H282" s="8">
        <v>19475</v>
      </c>
      <c r="I282" s="14" t="s">
        <v>34</v>
      </c>
      <c r="J282" s="51">
        <v>38070</v>
      </c>
      <c r="K282" s="15">
        <v>2</v>
      </c>
      <c r="L282" s="69"/>
      <c r="M282" s="7"/>
      <c r="N282" s="7"/>
    </row>
    <row r="283" spans="1:14" ht="22.5">
      <c r="A283" s="8">
        <v>280</v>
      </c>
      <c r="B283" s="9" t="s">
        <v>23</v>
      </c>
      <c r="C283" s="10" t="s">
        <v>1015</v>
      </c>
      <c r="D283" s="11" t="s">
        <v>1016</v>
      </c>
      <c r="E283" s="12" t="s">
        <v>124</v>
      </c>
      <c r="F283" s="12" t="s">
        <v>987</v>
      </c>
      <c r="G283" s="17" t="s">
        <v>1017</v>
      </c>
      <c r="H283" s="8">
        <v>19476</v>
      </c>
      <c r="I283" s="14" t="s">
        <v>124</v>
      </c>
      <c r="J283" s="51">
        <v>15800</v>
      </c>
      <c r="K283" s="15">
        <v>2</v>
      </c>
      <c r="L283" s="69"/>
      <c r="M283" s="7"/>
      <c r="N283" s="7"/>
    </row>
    <row r="284" spans="1:14" ht="22.5">
      <c r="A284" s="8">
        <v>281</v>
      </c>
      <c r="B284" s="9" t="s">
        <v>12</v>
      </c>
      <c r="C284" s="10" t="s">
        <v>1018</v>
      </c>
      <c r="D284" s="11" t="s">
        <v>1019</v>
      </c>
      <c r="E284" s="12" t="s">
        <v>100</v>
      </c>
      <c r="F284" s="12" t="s">
        <v>987</v>
      </c>
      <c r="G284" s="13" t="s">
        <v>1020</v>
      </c>
      <c r="H284" s="8">
        <v>19477</v>
      </c>
      <c r="I284" s="14" t="s">
        <v>34</v>
      </c>
      <c r="J284" s="51">
        <v>25460</v>
      </c>
      <c r="K284" s="15">
        <v>2</v>
      </c>
      <c r="L284" s="69"/>
      <c r="M284" s="7"/>
      <c r="N284" s="7"/>
    </row>
    <row r="285" spans="1:14" ht="22.5">
      <c r="A285" s="8">
        <v>282</v>
      </c>
      <c r="B285" s="9" t="s">
        <v>19</v>
      </c>
      <c r="C285" s="10" t="s">
        <v>1021</v>
      </c>
      <c r="D285" s="11" t="s">
        <v>1022</v>
      </c>
      <c r="E285" s="12" t="s">
        <v>100</v>
      </c>
      <c r="F285" s="12" t="s">
        <v>987</v>
      </c>
      <c r="G285" s="13" t="s">
        <v>1023</v>
      </c>
      <c r="H285" s="8">
        <v>19478</v>
      </c>
      <c r="I285" s="14" t="s">
        <v>98</v>
      </c>
      <c r="J285" s="51">
        <v>25530</v>
      </c>
      <c r="K285" s="15">
        <v>2</v>
      </c>
      <c r="L285" s="69"/>
      <c r="M285" s="7"/>
      <c r="N285" s="7"/>
    </row>
    <row r="286" spans="1:14" ht="22.5">
      <c r="A286" s="8">
        <v>283</v>
      </c>
      <c r="B286" s="9" t="s">
        <v>19</v>
      </c>
      <c r="C286" s="10" t="s">
        <v>1024</v>
      </c>
      <c r="D286" s="11" t="s">
        <v>1025</v>
      </c>
      <c r="E286" s="12" t="s">
        <v>100</v>
      </c>
      <c r="F286" s="12" t="s">
        <v>987</v>
      </c>
      <c r="G286" s="13" t="s">
        <v>1026</v>
      </c>
      <c r="H286" s="8">
        <v>19479</v>
      </c>
      <c r="I286" s="14" t="s">
        <v>34</v>
      </c>
      <c r="J286" s="51">
        <v>25410</v>
      </c>
      <c r="K286" s="15">
        <v>2</v>
      </c>
      <c r="L286" s="69"/>
      <c r="M286" s="7"/>
      <c r="N286" s="7"/>
    </row>
    <row r="287" spans="1:14" ht="22.5">
      <c r="A287" s="8">
        <v>284</v>
      </c>
      <c r="B287" s="9" t="s">
        <v>12</v>
      </c>
      <c r="C287" s="10" t="s">
        <v>1027</v>
      </c>
      <c r="D287" s="11" t="s">
        <v>1028</v>
      </c>
      <c r="E287" s="12" t="s">
        <v>100</v>
      </c>
      <c r="F287" s="12" t="s">
        <v>987</v>
      </c>
      <c r="G287" s="13" t="s">
        <v>1029</v>
      </c>
      <c r="H287" s="8">
        <v>19480</v>
      </c>
      <c r="I287" s="14" t="s">
        <v>18</v>
      </c>
      <c r="J287" s="51">
        <v>33450</v>
      </c>
      <c r="K287" s="15">
        <v>2</v>
      </c>
      <c r="L287" s="69"/>
      <c r="M287" s="7"/>
      <c r="N287" s="7"/>
    </row>
    <row r="288" spans="1:14" ht="22.5">
      <c r="A288" s="8">
        <v>285</v>
      </c>
      <c r="B288" s="9" t="s">
        <v>23</v>
      </c>
      <c r="C288" s="10" t="s">
        <v>1030</v>
      </c>
      <c r="D288" s="11" t="s">
        <v>1031</v>
      </c>
      <c r="E288" s="12" t="s">
        <v>100</v>
      </c>
      <c r="F288" s="12" t="s">
        <v>987</v>
      </c>
      <c r="G288" s="19">
        <v>9514</v>
      </c>
      <c r="H288" s="8">
        <v>20747</v>
      </c>
      <c r="I288" s="14" t="s">
        <v>98</v>
      </c>
      <c r="J288" s="51">
        <v>33030</v>
      </c>
      <c r="K288" s="15">
        <v>2</v>
      </c>
      <c r="L288" s="69"/>
      <c r="M288" s="7"/>
      <c r="N288" s="7"/>
    </row>
    <row r="289" spans="1:14" ht="22.5">
      <c r="A289" s="8">
        <v>286</v>
      </c>
      <c r="B289" s="9" t="s">
        <v>12</v>
      </c>
      <c r="C289" s="10" t="s">
        <v>1036</v>
      </c>
      <c r="D289" s="11" t="s">
        <v>1037</v>
      </c>
      <c r="E289" s="12" t="s">
        <v>124</v>
      </c>
      <c r="F289" s="12" t="s">
        <v>1034</v>
      </c>
      <c r="G289" s="13" t="s">
        <v>1038</v>
      </c>
      <c r="H289" s="8">
        <v>19482</v>
      </c>
      <c r="I289" s="14" t="s">
        <v>124</v>
      </c>
      <c r="J289" s="51">
        <v>16150</v>
      </c>
      <c r="K289" s="15">
        <v>2</v>
      </c>
      <c r="L289" s="69"/>
      <c r="M289" s="7"/>
      <c r="N289" s="7"/>
    </row>
    <row r="290" spans="1:14" ht="22.5">
      <c r="A290" s="8">
        <v>287</v>
      </c>
      <c r="B290" s="9" t="s">
        <v>19</v>
      </c>
      <c r="C290" s="10" t="s">
        <v>1039</v>
      </c>
      <c r="D290" s="11" t="s">
        <v>1040</v>
      </c>
      <c r="E290" s="12" t="s">
        <v>100</v>
      </c>
      <c r="F290" s="12" t="s">
        <v>1034</v>
      </c>
      <c r="G290" s="13" t="s">
        <v>1041</v>
      </c>
      <c r="H290" s="8">
        <v>19483</v>
      </c>
      <c r="I290" s="14" t="s">
        <v>98</v>
      </c>
      <c r="J290" s="51">
        <v>17920</v>
      </c>
      <c r="K290" s="15">
        <v>2</v>
      </c>
      <c r="L290" s="69"/>
      <c r="M290" s="7"/>
      <c r="N290" s="7"/>
    </row>
    <row r="291" spans="1:14" ht="22.5">
      <c r="A291" s="8">
        <v>288</v>
      </c>
      <c r="B291" s="9" t="s">
        <v>23</v>
      </c>
      <c r="C291" s="10" t="s">
        <v>1042</v>
      </c>
      <c r="D291" s="11" t="s">
        <v>1043</v>
      </c>
      <c r="E291" s="12" t="s">
        <v>100</v>
      </c>
      <c r="F291" s="12" t="s">
        <v>1034</v>
      </c>
      <c r="G291" s="13" t="s">
        <v>1044</v>
      </c>
      <c r="H291" s="8">
        <v>19484</v>
      </c>
      <c r="I291" s="14" t="s">
        <v>18</v>
      </c>
      <c r="J291" s="51">
        <v>34060</v>
      </c>
      <c r="K291" s="15">
        <v>2</v>
      </c>
      <c r="L291" s="69"/>
      <c r="M291" s="7"/>
      <c r="N291" s="7"/>
    </row>
    <row r="292" spans="1:14" ht="22.5">
      <c r="A292" s="8">
        <v>289</v>
      </c>
      <c r="B292" s="9" t="s">
        <v>23</v>
      </c>
      <c r="C292" s="10" t="s">
        <v>1045</v>
      </c>
      <c r="D292" s="11" t="s">
        <v>1046</v>
      </c>
      <c r="E292" s="12" t="s">
        <v>100</v>
      </c>
      <c r="F292" s="12" t="s">
        <v>1034</v>
      </c>
      <c r="G292" s="13" t="s">
        <v>1047</v>
      </c>
      <c r="H292" s="8">
        <v>19485</v>
      </c>
      <c r="I292" s="14" t="s">
        <v>98</v>
      </c>
      <c r="J292" s="51">
        <v>17890</v>
      </c>
      <c r="K292" s="15">
        <v>2</v>
      </c>
      <c r="L292" s="69"/>
      <c r="M292" s="7"/>
      <c r="N292" s="7"/>
    </row>
    <row r="293" spans="1:14" ht="22.5">
      <c r="A293" s="8">
        <v>290</v>
      </c>
      <c r="B293" s="9" t="s">
        <v>19</v>
      </c>
      <c r="C293" s="10" t="s">
        <v>1048</v>
      </c>
      <c r="D293" s="11" t="s">
        <v>1049</v>
      </c>
      <c r="E293" s="12" t="s">
        <v>124</v>
      </c>
      <c r="F293" s="12" t="s">
        <v>1034</v>
      </c>
      <c r="G293" s="13" t="s">
        <v>1050</v>
      </c>
      <c r="H293" s="8">
        <v>19486</v>
      </c>
      <c r="I293" s="14" t="s">
        <v>124</v>
      </c>
      <c r="J293" s="51">
        <v>16680</v>
      </c>
      <c r="K293" s="15">
        <v>2</v>
      </c>
      <c r="L293" s="69"/>
      <c r="M293" s="7"/>
      <c r="N293" s="7"/>
    </row>
    <row r="294" spans="1:14" ht="22.5">
      <c r="A294" s="8">
        <v>291</v>
      </c>
      <c r="B294" s="9" t="s">
        <v>19</v>
      </c>
      <c r="C294" s="10" t="s">
        <v>1051</v>
      </c>
      <c r="D294" s="11" t="s">
        <v>1052</v>
      </c>
      <c r="E294" s="12" t="s">
        <v>100</v>
      </c>
      <c r="F294" s="12" t="s">
        <v>1034</v>
      </c>
      <c r="G294" s="13" t="s">
        <v>1053</v>
      </c>
      <c r="H294" s="8">
        <v>19488</v>
      </c>
      <c r="I294" s="14" t="s">
        <v>98</v>
      </c>
      <c r="J294" s="51">
        <v>18580</v>
      </c>
      <c r="K294" s="15">
        <v>2</v>
      </c>
      <c r="L294" s="69"/>
      <c r="M294" s="7"/>
      <c r="N294" s="7"/>
    </row>
    <row r="295" spans="1:14" ht="22.5">
      <c r="A295" s="8">
        <v>292</v>
      </c>
      <c r="B295" s="9" t="s">
        <v>23</v>
      </c>
      <c r="C295" s="10" t="s">
        <v>1054</v>
      </c>
      <c r="D295" s="11" t="s">
        <v>1055</v>
      </c>
      <c r="E295" s="12" t="s">
        <v>100</v>
      </c>
      <c r="F295" s="12" t="s">
        <v>1034</v>
      </c>
      <c r="G295" s="13" t="s">
        <v>1056</v>
      </c>
      <c r="H295" s="8">
        <v>19489</v>
      </c>
      <c r="I295" s="14" t="s">
        <v>18</v>
      </c>
      <c r="J295" s="51">
        <v>64470</v>
      </c>
      <c r="K295" s="15">
        <v>2</v>
      </c>
      <c r="L295" s="69"/>
      <c r="M295" s="7"/>
      <c r="N295" s="7"/>
    </row>
    <row r="296" spans="1:14" ht="22.5">
      <c r="A296" s="8">
        <v>293</v>
      </c>
      <c r="B296" s="9" t="s">
        <v>19</v>
      </c>
      <c r="C296" s="10" t="s">
        <v>1057</v>
      </c>
      <c r="D296" s="11" t="s">
        <v>1058</v>
      </c>
      <c r="E296" s="12" t="s">
        <v>100</v>
      </c>
      <c r="F296" s="12" t="s">
        <v>1034</v>
      </c>
      <c r="G296" s="13" t="s">
        <v>1059</v>
      </c>
      <c r="H296" s="8">
        <v>19490</v>
      </c>
      <c r="I296" s="14" t="s">
        <v>18</v>
      </c>
      <c r="J296" s="51">
        <v>48240</v>
      </c>
      <c r="K296" s="15">
        <v>2</v>
      </c>
      <c r="L296" s="69"/>
      <c r="M296" s="7"/>
      <c r="N296" s="7"/>
    </row>
    <row r="297" spans="1:14" ht="22.5">
      <c r="A297" s="8">
        <v>294</v>
      </c>
      <c r="B297" s="9" t="s">
        <v>23</v>
      </c>
      <c r="C297" s="10" t="s">
        <v>1060</v>
      </c>
      <c r="D297" s="11" t="s">
        <v>1061</v>
      </c>
      <c r="E297" s="12" t="s">
        <v>124</v>
      </c>
      <c r="F297" s="12" t="s">
        <v>1034</v>
      </c>
      <c r="G297" s="13" t="s">
        <v>1062</v>
      </c>
      <c r="H297" s="8">
        <v>19731</v>
      </c>
      <c r="I297" s="14" t="s">
        <v>124</v>
      </c>
      <c r="J297" s="51">
        <v>16680</v>
      </c>
      <c r="K297" s="15">
        <v>2</v>
      </c>
      <c r="L297" s="69"/>
      <c r="M297" s="7"/>
      <c r="N297" s="7"/>
    </row>
    <row r="298" spans="1:14" ht="22.5">
      <c r="A298" s="8">
        <v>295</v>
      </c>
      <c r="B298" s="9" t="s">
        <v>23</v>
      </c>
      <c r="C298" s="10" t="s">
        <v>1067</v>
      </c>
      <c r="D298" s="11" t="s">
        <v>1068</v>
      </c>
      <c r="E298" s="12" t="s">
        <v>100</v>
      </c>
      <c r="F298" s="12" t="s">
        <v>1065</v>
      </c>
      <c r="G298" s="13" t="s">
        <v>1069</v>
      </c>
      <c r="H298" s="8">
        <v>19492</v>
      </c>
      <c r="I298" s="14" t="s">
        <v>18</v>
      </c>
      <c r="J298" s="51">
        <v>38270</v>
      </c>
      <c r="K298" s="15">
        <v>2</v>
      </c>
      <c r="L298" s="69"/>
      <c r="M298" s="7"/>
      <c r="N298" s="7"/>
    </row>
    <row r="299" spans="1:14" ht="22.5">
      <c r="A299" s="8">
        <v>296</v>
      </c>
      <c r="B299" s="9" t="s">
        <v>19</v>
      </c>
      <c r="C299" s="10" t="s">
        <v>1070</v>
      </c>
      <c r="D299" s="11" t="s">
        <v>1071</v>
      </c>
      <c r="E299" s="12" t="s">
        <v>100</v>
      </c>
      <c r="F299" s="12" t="s">
        <v>1065</v>
      </c>
      <c r="G299" s="13" t="s">
        <v>1072</v>
      </c>
      <c r="H299" s="8">
        <v>19493</v>
      </c>
      <c r="I299" s="14" t="s">
        <v>34</v>
      </c>
      <c r="J299" s="51">
        <v>22890</v>
      </c>
      <c r="K299" s="15">
        <v>2</v>
      </c>
      <c r="L299" s="69"/>
      <c r="M299" s="7"/>
      <c r="N299" s="7"/>
    </row>
    <row r="300" spans="1:14" ht="22.5">
      <c r="A300" s="8">
        <v>297</v>
      </c>
      <c r="B300" s="9" t="s">
        <v>19</v>
      </c>
      <c r="C300" s="10" t="s">
        <v>1073</v>
      </c>
      <c r="D300" s="11" t="s">
        <v>1074</v>
      </c>
      <c r="E300" s="12" t="s">
        <v>124</v>
      </c>
      <c r="F300" s="12" t="s">
        <v>1065</v>
      </c>
      <c r="G300" s="13" t="s">
        <v>1075</v>
      </c>
      <c r="H300" s="8">
        <v>19494</v>
      </c>
      <c r="I300" s="14" t="s">
        <v>124</v>
      </c>
      <c r="J300" s="51">
        <v>16120</v>
      </c>
      <c r="K300" s="15">
        <v>2</v>
      </c>
      <c r="L300" s="69"/>
      <c r="M300" s="7"/>
      <c r="N300" s="7"/>
    </row>
    <row r="301" spans="1:14" ht="22.5">
      <c r="A301" s="8">
        <v>298</v>
      </c>
      <c r="B301" s="9" t="s">
        <v>12</v>
      </c>
      <c r="C301" s="10" t="s">
        <v>1076</v>
      </c>
      <c r="D301" s="11" t="s">
        <v>1077</v>
      </c>
      <c r="E301" s="12" t="s">
        <v>100</v>
      </c>
      <c r="F301" s="12" t="s">
        <v>1065</v>
      </c>
      <c r="G301" s="13" t="s">
        <v>1078</v>
      </c>
      <c r="H301" s="8">
        <v>19495</v>
      </c>
      <c r="I301" s="14" t="s">
        <v>18</v>
      </c>
      <c r="J301" s="51">
        <v>45270</v>
      </c>
      <c r="K301" s="15">
        <v>2</v>
      </c>
      <c r="L301" s="69"/>
      <c r="M301" s="7"/>
      <c r="N301" s="7"/>
    </row>
    <row r="302" spans="1:14" ht="22.5">
      <c r="A302" s="8">
        <v>299</v>
      </c>
      <c r="B302" s="9" t="s">
        <v>12</v>
      </c>
      <c r="C302" s="10" t="s">
        <v>185</v>
      </c>
      <c r="D302" s="11" t="s">
        <v>1082</v>
      </c>
      <c r="E302" s="12" t="s">
        <v>100</v>
      </c>
      <c r="F302" s="12" t="s">
        <v>1080</v>
      </c>
      <c r="G302" s="13" t="s">
        <v>1083</v>
      </c>
      <c r="H302" s="8">
        <v>19287</v>
      </c>
      <c r="I302" s="14" t="s">
        <v>98</v>
      </c>
      <c r="J302" s="51">
        <v>24690</v>
      </c>
      <c r="K302" s="15">
        <v>3</v>
      </c>
      <c r="L302" s="69"/>
      <c r="M302" s="7"/>
      <c r="N302" s="7"/>
    </row>
    <row r="303" spans="1:14" ht="22.5">
      <c r="A303" s="8">
        <v>300</v>
      </c>
      <c r="B303" s="9" t="s">
        <v>12</v>
      </c>
      <c r="C303" s="10" t="s">
        <v>1084</v>
      </c>
      <c r="D303" s="11" t="s">
        <v>1085</v>
      </c>
      <c r="E303" s="12" t="s">
        <v>100</v>
      </c>
      <c r="F303" s="12" t="s">
        <v>1080</v>
      </c>
      <c r="G303" s="13" t="s">
        <v>1086</v>
      </c>
      <c r="H303" s="8">
        <v>19543</v>
      </c>
      <c r="I303" s="14" t="s">
        <v>18</v>
      </c>
      <c r="J303" s="51">
        <v>33860</v>
      </c>
      <c r="K303" s="15">
        <v>3</v>
      </c>
      <c r="L303" s="69"/>
      <c r="M303" s="7"/>
      <c r="N303" s="7"/>
    </row>
    <row r="304" spans="1:14" ht="22.5">
      <c r="A304" s="8">
        <v>301</v>
      </c>
      <c r="B304" s="9" t="s">
        <v>19</v>
      </c>
      <c r="C304" s="10" t="s">
        <v>916</v>
      </c>
      <c r="D304" s="11" t="s">
        <v>1087</v>
      </c>
      <c r="E304" s="12" t="s">
        <v>124</v>
      </c>
      <c r="F304" s="12" t="s">
        <v>1080</v>
      </c>
      <c r="G304" s="13" t="s">
        <v>1088</v>
      </c>
      <c r="H304" s="8">
        <v>19589</v>
      </c>
      <c r="I304" s="14" t="s">
        <v>124</v>
      </c>
      <c r="J304" s="51">
        <v>16920</v>
      </c>
      <c r="K304" s="15">
        <v>3</v>
      </c>
      <c r="L304" s="69"/>
      <c r="M304" s="7"/>
      <c r="N304" s="7"/>
    </row>
    <row r="305" spans="1:14" ht="22.5">
      <c r="A305" s="8">
        <v>302</v>
      </c>
      <c r="B305" s="9" t="s">
        <v>19</v>
      </c>
      <c r="C305" s="10" t="s">
        <v>1089</v>
      </c>
      <c r="D305" s="11" t="s">
        <v>1090</v>
      </c>
      <c r="E305" s="12" t="s">
        <v>100</v>
      </c>
      <c r="F305" s="12" t="s">
        <v>1080</v>
      </c>
      <c r="G305" s="13" t="s">
        <v>1091</v>
      </c>
      <c r="H305" s="8">
        <v>19592</v>
      </c>
      <c r="I305" s="14" t="s">
        <v>18</v>
      </c>
      <c r="J305" s="51">
        <v>42500</v>
      </c>
      <c r="K305" s="15">
        <v>3</v>
      </c>
      <c r="L305" s="69"/>
      <c r="M305" s="7"/>
      <c r="N305" s="7"/>
    </row>
    <row r="306" spans="1:14" ht="22.5">
      <c r="A306" s="8">
        <v>303</v>
      </c>
      <c r="B306" s="9" t="s">
        <v>23</v>
      </c>
      <c r="C306" s="10" t="s">
        <v>1095</v>
      </c>
      <c r="D306" s="11" t="s">
        <v>1096</v>
      </c>
      <c r="E306" s="12" t="s">
        <v>100</v>
      </c>
      <c r="F306" s="12" t="s">
        <v>1094</v>
      </c>
      <c r="G306" s="13" t="s">
        <v>1097</v>
      </c>
      <c r="H306" s="8">
        <v>10502</v>
      </c>
      <c r="I306" s="14" t="s">
        <v>18</v>
      </c>
      <c r="J306" s="51">
        <v>58020</v>
      </c>
      <c r="K306" s="15">
        <v>3</v>
      </c>
      <c r="L306" s="69"/>
      <c r="M306" s="7"/>
      <c r="N306" s="7"/>
    </row>
    <row r="307" spans="1:14" ht="22.5">
      <c r="A307" s="8">
        <v>304</v>
      </c>
      <c r="B307" s="9" t="s">
        <v>23</v>
      </c>
      <c r="C307" s="10" t="s">
        <v>1098</v>
      </c>
      <c r="D307" s="11" t="s">
        <v>1099</v>
      </c>
      <c r="E307" s="12" t="s">
        <v>124</v>
      </c>
      <c r="F307" s="12" t="s">
        <v>1094</v>
      </c>
      <c r="G307" s="13" t="s">
        <v>1100</v>
      </c>
      <c r="H307" s="8">
        <v>19748</v>
      </c>
      <c r="I307" s="14" t="s">
        <v>124</v>
      </c>
      <c r="J307" s="51">
        <v>16730</v>
      </c>
      <c r="K307" s="15">
        <v>3</v>
      </c>
      <c r="L307" s="69"/>
      <c r="M307" s="7"/>
      <c r="N307" s="7"/>
    </row>
    <row r="308" spans="1:14" ht="22.5">
      <c r="A308" s="8">
        <v>305</v>
      </c>
      <c r="B308" s="9" t="s">
        <v>12</v>
      </c>
      <c r="C308" s="10" t="s">
        <v>1101</v>
      </c>
      <c r="D308" s="11" t="s">
        <v>1102</v>
      </c>
      <c r="E308" s="12" t="s">
        <v>100</v>
      </c>
      <c r="F308" s="12" t="s">
        <v>1103</v>
      </c>
      <c r="G308" s="13" t="s">
        <v>1104</v>
      </c>
      <c r="H308" s="8">
        <v>19605</v>
      </c>
      <c r="I308" s="14" t="s">
        <v>18</v>
      </c>
      <c r="J308" s="51">
        <v>59970</v>
      </c>
      <c r="K308" s="15">
        <v>3</v>
      </c>
      <c r="L308" s="69"/>
      <c r="M308" s="7"/>
      <c r="N308" s="7"/>
    </row>
    <row r="309" spans="1:14" ht="22.5">
      <c r="A309" s="8">
        <v>306</v>
      </c>
      <c r="B309" s="9" t="s">
        <v>19</v>
      </c>
      <c r="C309" s="10" t="s">
        <v>1105</v>
      </c>
      <c r="D309" s="11" t="s">
        <v>1106</v>
      </c>
      <c r="E309" s="12" t="s">
        <v>124</v>
      </c>
      <c r="F309" s="12" t="s">
        <v>1103</v>
      </c>
      <c r="G309" s="13" t="s">
        <v>1107</v>
      </c>
      <c r="H309" s="8">
        <v>19607</v>
      </c>
      <c r="I309" s="14" t="s">
        <v>124</v>
      </c>
      <c r="J309" s="51">
        <v>16760</v>
      </c>
      <c r="K309" s="15">
        <v>3</v>
      </c>
      <c r="L309" s="69"/>
      <c r="M309" s="7"/>
      <c r="N309" s="7"/>
    </row>
    <row r="310" spans="1:14" ht="22.5">
      <c r="A310" s="8">
        <v>307</v>
      </c>
      <c r="B310" s="9" t="s">
        <v>12</v>
      </c>
      <c r="C310" s="10" t="s">
        <v>1112</v>
      </c>
      <c r="D310" s="11" t="s">
        <v>1113</v>
      </c>
      <c r="E310" s="12" t="s">
        <v>100</v>
      </c>
      <c r="F310" s="12" t="s">
        <v>1110</v>
      </c>
      <c r="G310" s="13" t="s">
        <v>1114</v>
      </c>
      <c r="H310" s="8">
        <v>19814</v>
      </c>
      <c r="I310" s="14" t="s">
        <v>18</v>
      </c>
      <c r="J310" s="51">
        <v>58300</v>
      </c>
      <c r="K310" s="15">
        <v>3</v>
      </c>
      <c r="L310" s="69"/>
      <c r="M310" s="7"/>
      <c r="N310" s="7"/>
    </row>
    <row r="311" spans="1:14" ht="22.5">
      <c r="A311" s="8">
        <v>308</v>
      </c>
      <c r="B311" s="9" t="s">
        <v>12</v>
      </c>
      <c r="C311" s="10" t="s">
        <v>1115</v>
      </c>
      <c r="D311" s="11" t="s">
        <v>1116</v>
      </c>
      <c r="E311" s="12" t="s">
        <v>100</v>
      </c>
      <c r="F311" s="12" t="s">
        <v>1110</v>
      </c>
      <c r="G311" s="13" t="s">
        <v>1117</v>
      </c>
      <c r="H311" s="8">
        <v>19815</v>
      </c>
      <c r="I311" s="14" t="s">
        <v>18</v>
      </c>
      <c r="J311" s="51">
        <v>57490</v>
      </c>
      <c r="K311" s="15">
        <v>3</v>
      </c>
      <c r="L311" s="69"/>
      <c r="M311" s="7"/>
      <c r="N311" s="7"/>
    </row>
    <row r="312" spans="1:14" ht="22.5">
      <c r="A312" s="8">
        <v>309</v>
      </c>
      <c r="B312" s="9" t="s">
        <v>12</v>
      </c>
      <c r="C312" s="10" t="s">
        <v>1118</v>
      </c>
      <c r="D312" s="11" t="s">
        <v>1119</v>
      </c>
      <c r="E312" s="12" t="s">
        <v>100</v>
      </c>
      <c r="F312" s="12" t="s">
        <v>1110</v>
      </c>
      <c r="G312" s="19">
        <v>7001</v>
      </c>
      <c r="H312" s="8">
        <v>19816</v>
      </c>
      <c r="I312" s="14" t="s">
        <v>18</v>
      </c>
      <c r="J312" s="51">
        <v>59160</v>
      </c>
      <c r="K312" s="15">
        <v>3</v>
      </c>
      <c r="L312" s="69"/>
      <c r="M312" s="7"/>
      <c r="N312" s="7"/>
    </row>
    <row r="313" spans="1:14" ht="22.5">
      <c r="A313" s="8">
        <v>310</v>
      </c>
      <c r="B313" s="9" t="s">
        <v>12</v>
      </c>
      <c r="C313" s="10" t="s">
        <v>1120</v>
      </c>
      <c r="D313" s="11" t="s">
        <v>1121</v>
      </c>
      <c r="E313" s="12" t="s">
        <v>100</v>
      </c>
      <c r="F313" s="12" t="s">
        <v>1110</v>
      </c>
      <c r="G313" s="13" t="s">
        <v>1122</v>
      </c>
      <c r="H313" s="8">
        <v>19817</v>
      </c>
      <c r="I313" s="14" t="s">
        <v>34</v>
      </c>
      <c r="J313" s="51">
        <v>29850</v>
      </c>
      <c r="K313" s="15">
        <v>3</v>
      </c>
      <c r="L313" s="69"/>
      <c r="M313" s="7"/>
      <c r="N313" s="7"/>
    </row>
    <row r="314" spans="1:14" ht="22.5">
      <c r="A314" s="8">
        <v>311</v>
      </c>
      <c r="B314" s="9" t="s">
        <v>12</v>
      </c>
      <c r="C314" s="10" t="s">
        <v>1123</v>
      </c>
      <c r="D314" s="11" t="s">
        <v>1124</v>
      </c>
      <c r="E314" s="12" t="s">
        <v>100</v>
      </c>
      <c r="F314" s="12" t="s">
        <v>1125</v>
      </c>
      <c r="G314" s="13" t="s">
        <v>1126</v>
      </c>
      <c r="H314" s="8">
        <v>19518</v>
      </c>
      <c r="I314" s="14" t="s">
        <v>18</v>
      </c>
      <c r="J314" s="51">
        <v>48630</v>
      </c>
      <c r="K314" s="15">
        <v>3</v>
      </c>
      <c r="L314" s="69"/>
      <c r="M314" s="7"/>
      <c r="N314" s="7"/>
    </row>
    <row r="315" spans="1:14" ht="22.5">
      <c r="A315" s="8">
        <v>312</v>
      </c>
      <c r="B315" s="9" t="s">
        <v>19</v>
      </c>
      <c r="C315" s="10" t="s">
        <v>1127</v>
      </c>
      <c r="D315" s="11" t="s">
        <v>1128</v>
      </c>
      <c r="E315" s="12" t="s">
        <v>124</v>
      </c>
      <c r="F315" s="12" t="s">
        <v>1129</v>
      </c>
      <c r="G315" s="13" t="s">
        <v>1130</v>
      </c>
      <c r="H315" s="8">
        <v>20326</v>
      </c>
      <c r="I315" s="14" t="s">
        <v>124</v>
      </c>
      <c r="J315" s="51">
        <v>15800</v>
      </c>
      <c r="K315" s="15">
        <v>3</v>
      </c>
      <c r="L315" s="69"/>
      <c r="M315" s="7"/>
      <c r="N315" s="7"/>
    </row>
    <row r="316" spans="1:14" ht="22.5">
      <c r="A316" s="8">
        <v>313</v>
      </c>
      <c r="B316" s="9" t="s">
        <v>19</v>
      </c>
      <c r="C316" s="10" t="s">
        <v>657</v>
      </c>
      <c r="D316" s="11" t="s">
        <v>1135</v>
      </c>
      <c r="E316" s="12" t="s">
        <v>100</v>
      </c>
      <c r="F316" s="12" t="s">
        <v>1133</v>
      </c>
      <c r="G316" s="13" t="s">
        <v>1136</v>
      </c>
      <c r="H316" s="8">
        <v>19519</v>
      </c>
      <c r="I316" s="14" t="s">
        <v>98</v>
      </c>
      <c r="J316" s="51">
        <v>19570</v>
      </c>
      <c r="K316" s="15">
        <v>3</v>
      </c>
      <c r="L316" s="69"/>
      <c r="M316" s="7"/>
      <c r="N316" s="7"/>
    </row>
    <row r="317" spans="1:14" ht="22.5">
      <c r="A317" s="8">
        <v>314</v>
      </c>
      <c r="B317" s="9" t="s">
        <v>12</v>
      </c>
      <c r="C317" s="10" t="s">
        <v>1137</v>
      </c>
      <c r="D317" s="11" t="s">
        <v>1138</v>
      </c>
      <c r="E317" s="12" t="s">
        <v>100</v>
      </c>
      <c r="F317" s="12" t="s">
        <v>1133</v>
      </c>
      <c r="G317" s="13" t="s">
        <v>1139</v>
      </c>
      <c r="H317" s="8">
        <v>19636</v>
      </c>
      <c r="I317" s="14" t="s">
        <v>18</v>
      </c>
      <c r="J317" s="51">
        <v>47680</v>
      </c>
      <c r="K317" s="15">
        <v>3</v>
      </c>
      <c r="L317" s="69"/>
      <c r="M317" s="7"/>
      <c r="N317" s="7"/>
    </row>
    <row r="318" spans="1:14" ht="22.5">
      <c r="A318" s="8">
        <v>315</v>
      </c>
      <c r="B318" s="9" t="s">
        <v>12</v>
      </c>
      <c r="C318" s="10" t="s">
        <v>1140</v>
      </c>
      <c r="D318" s="11" t="s">
        <v>1141</v>
      </c>
      <c r="E318" s="12" t="s">
        <v>100</v>
      </c>
      <c r="F318" s="12" t="s">
        <v>1133</v>
      </c>
      <c r="G318" s="13" t="s">
        <v>1142</v>
      </c>
      <c r="H318" s="8">
        <v>19637</v>
      </c>
      <c r="I318" s="14" t="s">
        <v>18</v>
      </c>
      <c r="J318" s="51">
        <v>45870</v>
      </c>
      <c r="K318" s="15">
        <v>3</v>
      </c>
      <c r="L318" s="69"/>
      <c r="M318" s="7"/>
      <c r="N318" s="7"/>
    </row>
    <row r="319" spans="1:14" ht="22.5">
      <c r="A319" s="8">
        <v>316</v>
      </c>
      <c r="B319" s="9" t="s">
        <v>12</v>
      </c>
      <c r="C319" s="10" t="s">
        <v>1143</v>
      </c>
      <c r="D319" s="11" t="s">
        <v>1144</v>
      </c>
      <c r="E319" s="12" t="s">
        <v>100</v>
      </c>
      <c r="F319" s="12" t="s">
        <v>1133</v>
      </c>
      <c r="G319" s="13" t="s">
        <v>1145</v>
      </c>
      <c r="H319" s="8">
        <v>19638</v>
      </c>
      <c r="I319" s="14" t="s">
        <v>18</v>
      </c>
      <c r="J319" s="51">
        <v>52910</v>
      </c>
      <c r="K319" s="15">
        <v>3</v>
      </c>
      <c r="L319" s="69"/>
      <c r="M319" s="7"/>
      <c r="N319" s="7"/>
    </row>
    <row r="320" spans="1:14" ht="22.5">
      <c r="A320" s="8">
        <v>317</v>
      </c>
      <c r="B320" s="9" t="s">
        <v>19</v>
      </c>
      <c r="C320" s="10" t="s">
        <v>1146</v>
      </c>
      <c r="D320" s="11" t="s">
        <v>1147</v>
      </c>
      <c r="E320" s="12" t="s">
        <v>100</v>
      </c>
      <c r="F320" s="12" t="s">
        <v>1133</v>
      </c>
      <c r="G320" s="13" t="s">
        <v>1148</v>
      </c>
      <c r="H320" s="8">
        <v>19639</v>
      </c>
      <c r="I320" s="14" t="s">
        <v>34</v>
      </c>
      <c r="J320" s="51">
        <v>26400</v>
      </c>
      <c r="K320" s="15">
        <v>3</v>
      </c>
      <c r="L320" s="69"/>
      <c r="M320" s="7"/>
      <c r="N320" s="7"/>
    </row>
    <row r="321" spans="1:15" ht="22.5">
      <c r="A321" s="8">
        <v>318</v>
      </c>
      <c r="B321" s="9" t="s">
        <v>19</v>
      </c>
      <c r="C321" s="10" t="s">
        <v>1149</v>
      </c>
      <c r="D321" s="11" t="s">
        <v>1150</v>
      </c>
      <c r="E321" s="12" t="s">
        <v>124</v>
      </c>
      <c r="F321" s="12" t="s">
        <v>1133</v>
      </c>
      <c r="G321" s="13" t="s">
        <v>1151</v>
      </c>
      <c r="H321" s="8">
        <v>19640</v>
      </c>
      <c r="I321" s="14" t="s">
        <v>124</v>
      </c>
      <c r="J321" s="51">
        <v>15800</v>
      </c>
      <c r="K321" s="15">
        <v>3</v>
      </c>
      <c r="L321" s="69"/>
      <c r="M321" s="7"/>
      <c r="N321" s="7"/>
    </row>
    <row r="322" spans="1:15" ht="22.5">
      <c r="A322" s="8">
        <v>319</v>
      </c>
      <c r="B322" s="9" t="s">
        <v>23</v>
      </c>
      <c r="C322" s="10" t="s">
        <v>1152</v>
      </c>
      <c r="D322" s="11" t="s">
        <v>1153</v>
      </c>
      <c r="E322" s="12" t="s">
        <v>100</v>
      </c>
      <c r="F322" s="12" t="s">
        <v>1133</v>
      </c>
      <c r="G322" s="13" t="s">
        <v>1154</v>
      </c>
      <c r="H322" s="8">
        <v>19641</v>
      </c>
      <c r="I322" s="14" t="s">
        <v>98</v>
      </c>
      <c r="J322" s="51">
        <v>18030</v>
      </c>
      <c r="K322" s="15">
        <v>3</v>
      </c>
      <c r="L322" s="69"/>
      <c r="M322" s="7"/>
      <c r="N322" s="7"/>
    </row>
    <row r="323" spans="1:15" ht="22.5">
      <c r="A323" s="8">
        <v>320</v>
      </c>
      <c r="B323" s="9" t="s">
        <v>19</v>
      </c>
      <c r="C323" s="10" t="s">
        <v>1155</v>
      </c>
      <c r="D323" s="11" t="s">
        <v>1156</v>
      </c>
      <c r="E323" s="12" t="s">
        <v>100</v>
      </c>
      <c r="F323" s="12" t="s">
        <v>1133</v>
      </c>
      <c r="G323" s="13" t="s">
        <v>1157</v>
      </c>
      <c r="H323" s="8">
        <v>19642</v>
      </c>
      <c r="I323" s="14" t="s">
        <v>98</v>
      </c>
      <c r="J323" s="51">
        <v>23270</v>
      </c>
      <c r="K323" s="15">
        <v>3</v>
      </c>
      <c r="L323" s="69"/>
      <c r="M323" s="7"/>
      <c r="N323" s="7"/>
    </row>
    <row r="324" spans="1:15" ht="22.5">
      <c r="A324" s="8">
        <v>321</v>
      </c>
      <c r="B324" s="9" t="s">
        <v>19</v>
      </c>
      <c r="C324" s="10" t="s">
        <v>1158</v>
      </c>
      <c r="D324" s="11" t="s">
        <v>1159</v>
      </c>
      <c r="E324" s="12" t="s">
        <v>100</v>
      </c>
      <c r="F324" s="12" t="s">
        <v>1133</v>
      </c>
      <c r="G324" s="13" t="s">
        <v>1160</v>
      </c>
      <c r="H324" s="8">
        <v>19643</v>
      </c>
      <c r="I324" s="14" t="s">
        <v>98</v>
      </c>
      <c r="J324" s="51">
        <v>18030</v>
      </c>
      <c r="K324" s="15">
        <v>3</v>
      </c>
      <c r="L324" s="69"/>
      <c r="M324" s="7"/>
      <c r="N324" s="7"/>
    </row>
    <row r="325" spans="1:15" ht="22.5">
      <c r="A325" s="8">
        <v>322</v>
      </c>
      <c r="B325" s="9" t="s">
        <v>19</v>
      </c>
      <c r="C325" s="10" t="s">
        <v>1161</v>
      </c>
      <c r="D325" s="11" t="s">
        <v>1162</v>
      </c>
      <c r="E325" s="12" t="s">
        <v>100</v>
      </c>
      <c r="F325" s="12" t="s">
        <v>1133</v>
      </c>
      <c r="G325" s="13" t="s">
        <v>1163</v>
      </c>
      <c r="H325" s="8">
        <v>19645</v>
      </c>
      <c r="I325" s="14" t="s">
        <v>98</v>
      </c>
      <c r="J325" s="51">
        <v>20920</v>
      </c>
      <c r="K325" s="15">
        <v>3</v>
      </c>
      <c r="L325" s="69"/>
      <c r="M325" s="7"/>
      <c r="N325" s="7"/>
    </row>
    <row r="326" spans="1:15" ht="22.5">
      <c r="A326" s="8">
        <v>323</v>
      </c>
      <c r="B326" s="9" t="s">
        <v>19</v>
      </c>
      <c r="C326" s="10" t="s">
        <v>1164</v>
      </c>
      <c r="D326" s="11" t="s">
        <v>1165</v>
      </c>
      <c r="E326" s="12" t="s">
        <v>100</v>
      </c>
      <c r="F326" s="12" t="s">
        <v>1133</v>
      </c>
      <c r="G326" s="13" t="s">
        <v>1166</v>
      </c>
      <c r="H326" s="8">
        <v>19647</v>
      </c>
      <c r="I326" s="14" t="s">
        <v>34</v>
      </c>
      <c r="J326" s="51">
        <v>28460</v>
      </c>
      <c r="K326" s="15">
        <v>3</v>
      </c>
      <c r="L326" s="69"/>
      <c r="M326" s="7"/>
      <c r="N326" s="7"/>
    </row>
    <row r="327" spans="1:15" ht="22.5">
      <c r="A327" s="8">
        <v>324</v>
      </c>
      <c r="B327" s="9" t="s">
        <v>23</v>
      </c>
      <c r="C327" s="10" t="s">
        <v>1167</v>
      </c>
      <c r="D327" s="11" t="s">
        <v>1168</v>
      </c>
      <c r="E327" s="12" t="s">
        <v>100</v>
      </c>
      <c r="F327" s="12" t="s">
        <v>1133</v>
      </c>
      <c r="G327" s="13" t="s">
        <v>1169</v>
      </c>
      <c r="H327" s="8">
        <v>19648</v>
      </c>
      <c r="I327" s="14" t="s">
        <v>18</v>
      </c>
      <c r="J327" s="51">
        <v>48750</v>
      </c>
      <c r="K327" s="15">
        <v>3</v>
      </c>
      <c r="L327" s="69"/>
      <c r="M327" s="7"/>
      <c r="N327" s="7"/>
    </row>
    <row r="328" spans="1:15" ht="22.5">
      <c r="A328" s="8">
        <v>325</v>
      </c>
      <c r="B328" s="9" t="s">
        <v>19</v>
      </c>
      <c r="C328" s="10" t="s">
        <v>1170</v>
      </c>
      <c r="D328" s="11" t="s">
        <v>1171</v>
      </c>
      <c r="E328" s="12" t="s">
        <v>124</v>
      </c>
      <c r="F328" s="12" t="s">
        <v>1133</v>
      </c>
      <c r="G328" s="13" t="s">
        <v>1172</v>
      </c>
      <c r="H328" s="8">
        <v>19649</v>
      </c>
      <c r="I328" s="14" t="s">
        <v>124</v>
      </c>
      <c r="J328" s="51">
        <v>15800</v>
      </c>
      <c r="K328" s="15">
        <v>3</v>
      </c>
      <c r="L328" s="69"/>
      <c r="M328" s="7"/>
      <c r="N328" s="7"/>
    </row>
    <row r="329" spans="1:15" ht="22.5">
      <c r="A329" s="8">
        <v>326</v>
      </c>
      <c r="B329" s="9" t="s">
        <v>12</v>
      </c>
      <c r="C329" s="10" t="s">
        <v>1173</v>
      </c>
      <c r="D329" s="11" t="s">
        <v>1174</v>
      </c>
      <c r="E329" s="12" t="s">
        <v>100</v>
      </c>
      <c r="F329" s="12" t="s">
        <v>1133</v>
      </c>
      <c r="G329" s="13" t="s">
        <v>1175</v>
      </c>
      <c r="H329" s="8">
        <v>20048</v>
      </c>
      <c r="I329" s="14" t="s">
        <v>34</v>
      </c>
      <c r="J329" s="51">
        <v>26370</v>
      </c>
      <c r="K329" s="15">
        <v>3</v>
      </c>
      <c r="L329" s="69"/>
      <c r="M329" s="7"/>
      <c r="N329" s="7"/>
    </row>
    <row r="330" spans="1:15" ht="22.5">
      <c r="A330" s="8">
        <v>327</v>
      </c>
      <c r="B330" s="9" t="s">
        <v>12</v>
      </c>
      <c r="C330" s="10" t="s">
        <v>868</v>
      </c>
      <c r="D330" s="11" t="s">
        <v>1176</v>
      </c>
      <c r="E330" s="12" t="s">
        <v>100</v>
      </c>
      <c r="F330" s="12" t="s">
        <v>1133</v>
      </c>
      <c r="G330" s="13" t="s">
        <v>1177</v>
      </c>
      <c r="H330" s="8">
        <v>20356</v>
      </c>
      <c r="I330" s="14" t="s">
        <v>18</v>
      </c>
      <c r="J330" s="51">
        <v>46220</v>
      </c>
      <c r="K330" s="15">
        <v>3</v>
      </c>
      <c r="L330" s="69"/>
      <c r="M330" s="7"/>
      <c r="N330" s="7"/>
    </row>
    <row r="331" spans="1:15" ht="22.5">
      <c r="A331" s="8">
        <v>328</v>
      </c>
      <c r="B331" s="9" t="s">
        <v>12</v>
      </c>
      <c r="C331" s="10" t="s">
        <v>1182</v>
      </c>
      <c r="D331" s="11" t="s">
        <v>1183</v>
      </c>
      <c r="E331" s="12" t="s">
        <v>100</v>
      </c>
      <c r="F331" s="12" t="s">
        <v>1180</v>
      </c>
      <c r="G331" s="13" t="s">
        <v>1184</v>
      </c>
      <c r="H331" s="8">
        <v>19611</v>
      </c>
      <c r="I331" s="14" t="s">
        <v>18</v>
      </c>
      <c r="J331" s="51">
        <v>50510</v>
      </c>
      <c r="K331" s="15">
        <v>3</v>
      </c>
      <c r="L331" s="69"/>
      <c r="M331" s="7"/>
      <c r="N331" s="7"/>
    </row>
    <row r="332" spans="1:15" ht="22.5">
      <c r="A332" s="8">
        <v>329</v>
      </c>
      <c r="B332" s="9" t="s">
        <v>19</v>
      </c>
      <c r="C332" s="10" t="s">
        <v>1185</v>
      </c>
      <c r="D332" s="11" t="s">
        <v>1186</v>
      </c>
      <c r="E332" s="12" t="s">
        <v>100</v>
      </c>
      <c r="F332" s="12" t="s">
        <v>1180</v>
      </c>
      <c r="G332" s="13" t="s">
        <v>1187</v>
      </c>
      <c r="H332" s="8">
        <v>19615</v>
      </c>
      <c r="I332" s="14" t="s">
        <v>18</v>
      </c>
      <c r="J332" s="51">
        <v>51220</v>
      </c>
      <c r="K332" s="15">
        <v>3</v>
      </c>
      <c r="L332" s="69"/>
      <c r="M332" s="7"/>
      <c r="N332" s="7"/>
    </row>
    <row r="333" spans="1:15" ht="22.5">
      <c r="A333" s="8">
        <v>330</v>
      </c>
      <c r="B333" s="9" t="s">
        <v>19</v>
      </c>
      <c r="C333" s="10" t="s">
        <v>1188</v>
      </c>
      <c r="D333" s="11" t="s">
        <v>1189</v>
      </c>
      <c r="E333" s="12" t="s">
        <v>100</v>
      </c>
      <c r="F333" s="12" t="s">
        <v>1190</v>
      </c>
      <c r="G333" s="13" t="s">
        <v>1191</v>
      </c>
      <c r="H333" s="8">
        <v>19590</v>
      </c>
      <c r="I333" s="14" t="s">
        <v>34</v>
      </c>
      <c r="J333" s="51">
        <v>30350</v>
      </c>
      <c r="K333" s="15">
        <v>3</v>
      </c>
      <c r="L333" s="69"/>
      <c r="M333" s="7"/>
      <c r="N333" s="7"/>
    </row>
    <row r="334" spans="1:15" ht="22.5">
      <c r="A334" s="8">
        <v>331</v>
      </c>
      <c r="B334" s="9" t="s">
        <v>19</v>
      </c>
      <c r="C334" s="10" t="s">
        <v>131</v>
      </c>
      <c r="D334" s="11" t="s">
        <v>1192</v>
      </c>
      <c r="E334" s="12" t="s">
        <v>100</v>
      </c>
      <c r="F334" s="12" t="s">
        <v>1190</v>
      </c>
      <c r="G334" s="13" t="s">
        <v>1193</v>
      </c>
      <c r="H334" s="8">
        <v>19593</v>
      </c>
      <c r="I334" s="14" t="s">
        <v>98</v>
      </c>
      <c r="J334" s="51">
        <v>25770</v>
      </c>
      <c r="K334" s="15">
        <v>3</v>
      </c>
      <c r="L334" s="69"/>
      <c r="M334" s="7"/>
      <c r="N334" s="7"/>
    </row>
    <row r="335" spans="1:15" ht="22.5">
      <c r="A335" s="64">
        <v>332</v>
      </c>
      <c r="B335" s="65" t="s">
        <v>19</v>
      </c>
      <c r="C335" s="66" t="s">
        <v>1194</v>
      </c>
      <c r="D335" s="67" t="s">
        <v>1195</v>
      </c>
      <c r="E335" s="68" t="s">
        <v>100</v>
      </c>
      <c r="F335" s="68" t="s">
        <v>1190</v>
      </c>
      <c r="G335" s="13" t="s">
        <v>1196</v>
      </c>
      <c r="H335" s="64">
        <v>19651</v>
      </c>
      <c r="I335" s="69" t="s">
        <v>98</v>
      </c>
      <c r="J335" s="26">
        <v>18690</v>
      </c>
      <c r="K335" s="70">
        <v>3</v>
      </c>
      <c r="L335" s="69"/>
      <c r="M335" s="63"/>
      <c r="N335" s="63"/>
      <c r="O335" s="55"/>
    </row>
    <row r="336" spans="1:15" ht="22.5">
      <c r="A336" s="8">
        <v>333</v>
      </c>
      <c r="B336" s="9" t="s">
        <v>19</v>
      </c>
      <c r="C336" s="10" t="s">
        <v>1197</v>
      </c>
      <c r="D336" s="11" t="s">
        <v>1198</v>
      </c>
      <c r="E336" s="12" t="s">
        <v>124</v>
      </c>
      <c r="F336" s="12" t="s">
        <v>1190</v>
      </c>
      <c r="G336" s="13" t="s">
        <v>1199</v>
      </c>
      <c r="H336" s="8">
        <v>19652</v>
      </c>
      <c r="I336" s="14" t="s">
        <v>124</v>
      </c>
      <c r="J336" s="51">
        <v>15800</v>
      </c>
      <c r="K336" s="15">
        <v>3</v>
      </c>
      <c r="L336" s="69"/>
      <c r="M336" s="7"/>
      <c r="N336" s="7"/>
    </row>
    <row r="337" spans="1:14" ht="22.5">
      <c r="A337" s="8">
        <v>334</v>
      </c>
      <c r="B337" s="9" t="s">
        <v>23</v>
      </c>
      <c r="C337" s="10" t="s">
        <v>1200</v>
      </c>
      <c r="D337" s="11" t="s">
        <v>1201</v>
      </c>
      <c r="E337" s="12" t="s">
        <v>100</v>
      </c>
      <c r="F337" s="12" t="s">
        <v>1190</v>
      </c>
      <c r="G337" s="19">
        <v>565</v>
      </c>
      <c r="H337" s="8">
        <v>19653</v>
      </c>
      <c r="I337" s="14" t="s">
        <v>34</v>
      </c>
      <c r="J337" s="51">
        <v>26670</v>
      </c>
      <c r="K337" s="15">
        <v>3</v>
      </c>
      <c r="L337" s="69"/>
      <c r="M337" s="7"/>
      <c r="N337" s="7"/>
    </row>
    <row r="338" spans="1:14" ht="22.5">
      <c r="A338" s="8">
        <v>335</v>
      </c>
      <c r="B338" s="9" t="s">
        <v>12</v>
      </c>
      <c r="C338" s="10" t="s">
        <v>1202</v>
      </c>
      <c r="D338" s="11" t="s">
        <v>1203</v>
      </c>
      <c r="E338" s="12" t="s">
        <v>100</v>
      </c>
      <c r="F338" s="12" t="s">
        <v>1190</v>
      </c>
      <c r="G338" s="13" t="s">
        <v>1204</v>
      </c>
      <c r="H338" s="8">
        <v>19654</v>
      </c>
      <c r="I338" s="14" t="s">
        <v>18</v>
      </c>
      <c r="J338" s="51">
        <v>47810</v>
      </c>
      <c r="K338" s="15">
        <v>3</v>
      </c>
      <c r="L338" s="69"/>
      <c r="M338" s="7"/>
      <c r="N338" s="7"/>
    </row>
    <row r="339" spans="1:14" ht="22.5">
      <c r="A339" s="8">
        <v>336</v>
      </c>
      <c r="B339" s="9" t="s">
        <v>19</v>
      </c>
      <c r="C339" s="10" t="s">
        <v>188</v>
      </c>
      <c r="D339" s="11" t="s">
        <v>1205</v>
      </c>
      <c r="E339" s="12" t="s">
        <v>124</v>
      </c>
      <c r="F339" s="12" t="s">
        <v>1190</v>
      </c>
      <c r="G339" s="13" t="s">
        <v>1206</v>
      </c>
      <c r="H339" s="8">
        <v>19655</v>
      </c>
      <c r="I339" s="14" t="s">
        <v>124</v>
      </c>
      <c r="J339" s="51">
        <v>15050</v>
      </c>
      <c r="K339" s="15">
        <v>3</v>
      </c>
      <c r="L339" s="69"/>
      <c r="M339" s="7"/>
      <c r="N339" s="7"/>
    </row>
    <row r="340" spans="1:14" ht="22.5">
      <c r="A340" s="8">
        <v>338</v>
      </c>
      <c r="B340" s="9" t="s">
        <v>23</v>
      </c>
      <c r="C340" s="10" t="s">
        <v>1210</v>
      </c>
      <c r="D340" s="11" t="s">
        <v>1211</v>
      </c>
      <c r="E340" s="12" t="s">
        <v>100</v>
      </c>
      <c r="F340" s="12" t="s">
        <v>1190</v>
      </c>
      <c r="G340" s="13" t="s">
        <v>1212</v>
      </c>
      <c r="H340" s="8">
        <v>19658</v>
      </c>
      <c r="I340" s="14" t="s">
        <v>18</v>
      </c>
      <c r="J340" s="51">
        <v>48450</v>
      </c>
      <c r="K340" s="15">
        <v>3</v>
      </c>
      <c r="L340" s="69"/>
      <c r="M340" s="7"/>
      <c r="N340" s="7"/>
    </row>
    <row r="341" spans="1:14" ht="22.5">
      <c r="A341" s="8">
        <v>339</v>
      </c>
      <c r="B341" s="9" t="s">
        <v>12</v>
      </c>
      <c r="C341" s="10" t="s">
        <v>1213</v>
      </c>
      <c r="D341" s="11" t="s">
        <v>1214</v>
      </c>
      <c r="E341" s="12" t="s">
        <v>100</v>
      </c>
      <c r="F341" s="12" t="s">
        <v>1190</v>
      </c>
      <c r="G341" s="13" t="s">
        <v>1215</v>
      </c>
      <c r="H341" s="8">
        <v>19663</v>
      </c>
      <c r="I341" s="14" t="s">
        <v>18</v>
      </c>
      <c r="J341" s="51">
        <v>40390</v>
      </c>
      <c r="K341" s="15">
        <v>3</v>
      </c>
      <c r="L341" s="69"/>
      <c r="M341" s="7"/>
      <c r="N341" s="7"/>
    </row>
    <row r="342" spans="1:14" ht="22.5">
      <c r="A342" s="8">
        <v>340</v>
      </c>
      <c r="B342" s="9" t="s">
        <v>12</v>
      </c>
      <c r="C342" s="10" t="s">
        <v>1216</v>
      </c>
      <c r="D342" s="11" t="s">
        <v>1217</v>
      </c>
      <c r="E342" s="12" t="s">
        <v>100</v>
      </c>
      <c r="F342" s="12" t="s">
        <v>1190</v>
      </c>
      <c r="G342" s="13" t="s">
        <v>1218</v>
      </c>
      <c r="H342" s="8">
        <v>19666</v>
      </c>
      <c r="I342" s="14" t="s">
        <v>18</v>
      </c>
      <c r="J342" s="51">
        <v>42110</v>
      </c>
      <c r="K342" s="15">
        <v>3</v>
      </c>
      <c r="L342" s="69"/>
      <c r="M342" s="7"/>
      <c r="N342" s="7"/>
    </row>
    <row r="343" spans="1:14" ht="22.5">
      <c r="A343" s="8">
        <v>341</v>
      </c>
      <c r="B343" s="9" t="s">
        <v>12</v>
      </c>
      <c r="C343" s="10" t="s">
        <v>1219</v>
      </c>
      <c r="D343" s="11" t="s">
        <v>1220</v>
      </c>
      <c r="E343" s="12" t="s">
        <v>100</v>
      </c>
      <c r="F343" s="12" t="s">
        <v>1190</v>
      </c>
      <c r="G343" s="13" t="s">
        <v>1221</v>
      </c>
      <c r="H343" s="8">
        <v>19667</v>
      </c>
      <c r="I343" s="14" t="s">
        <v>18</v>
      </c>
      <c r="J343" s="51">
        <v>42860</v>
      </c>
      <c r="K343" s="15">
        <v>3</v>
      </c>
      <c r="L343" s="69"/>
      <c r="M343" s="7"/>
      <c r="N343" s="7"/>
    </row>
    <row r="344" spans="1:14" ht="22.5">
      <c r="A344" s="8">
        <v>342</v>
      </c>
      <c r="B344" s="9" t="s">
        <v>12</v>
      </c>
      <c r="C344" s="10" t="s">
        <v>1222</v>
      </c>
      <c r="D344" s="11" t="s">
        <v>1223</v>
      </c>
      <c r="E344" s="12" t="s">
        <v>100</v>
      </c>
      <c r="F344" s="12" t="s">
        <v>1190</v>
      </c>
      <c r="G344" s="13" t="s">
        <v>1224</v>
      </c>
      <c r="H344" s="8">
        <v>20468</v>
      </c>
      <c r="I344" s="14" t="s">
        <v>18</v>
      </c>
      <c r="J344" s="51">
        <v>35980</v>
      </c>
      <c r="K344" s="15">
        <v>3</v>
      </c>
      <c r="L344" s="69"/>
      <c r="M344" s="7"/>
      <c r="N344" s="7"/>
    </row>
    <row r="345" spans="1:14" ht="22.5">
      <c r="A345" s="8">
        <v>343</v>
      </c>
      <c r="B345" s="9" t="s">
        <v>23</v>
      </c>
      <c r="C345" s="10" t="s">
        <v>1229</v>
      </c>
      <c r="D345" s="11" t="s">
        <v>1230</v>
      </c>
      <c r="E345" s="12" t="s">
        <v>100</v>
      </c>
      <c r="F345" s="12" t="s">
        <v>1227</v>
      </c>
      <c r="G345" s="13" t="s">
        <v>1231</v>
      </c>
      <c r="H345" s="8">
        <v>19601</v>
      </c>
      <c r="I345" s="14" t="s">
        <v>18</v>
      </c>
      <c r="J345" s="51">
        <v>41390</v>
      </c>
      <c r="K345" s="15">
        <v>3</v>
      </c>
      <c r="L345" s="69"/>
      <c r="M345" s="7"/>
      <c r="N345" s="7"/>
    </row>
    <row r="346" spans="1:14" ht="22.5">
      <c r="A346" s="8">
        <v>344</v>
      </c>
      <c r="B346" s="9" t="s">
        <v>12</v>
      </c>
      <c r="C346" s="10" t="s">
        <v>1095</v>
      </c>
      <c r="D346" s="11" t="s">
        <v>1232</v>
      </c>
      <c r="E346" s="12" t="s">
        <v>100</v>
      </c>
      <c r="F346" s="12" t="s">
        <v>1227</v>
      </c>
      <c r="G346" s="13" t="s">
        <v>1233</v>
      </c>
      <c r="H346" s="8">
        <v>19619</v>
      </c>
      <c r="I346" s="14" t="s">
        <v>18</v>
      </c>
      <c r="J346" s="51">
        <v>60050</v>
      </c>
      <c r="K346" s="15">
        <v>3</v>
      </c>
      <c r="L346" s="69"/>
      <c r="M346" s="7"/>
      <c r="N346" s="7"/>
    </row>
    <row r="347" spans="1:14" ht="22.5">
      <c r="A347" s="8">
        <v>345</v>
      </c>
      <c r="B347" s="9" t="s">
        <v>23</v>
      </c>
      <c r="C347" s="10" t="s">
        <v>1234</v>
      </c>
      <c r="D347" s="11" t="s">
        <v>1235</v>
      </c>
      <c r="E347" s="12" t="s">
        <v>124</v>
      </c>
      <c r="F347" s="12" t="s">
        <v>1227</v>
      </c>
      <c r="G347" s="13" t="s">
        <v>1236</v>
      </c>
      <c r="H347" s="8">
        <v>19620</v>
      </c>
      <c r="I347" s="14" t="s">
        <v>124</v>
      </c>
      <c r="J347" s="51">
        <v>15800</v>
      </c>
      <c r="K347" s="15">
        <v>3</v>
      </c>
      <c r="L347" s="69"/>
      <c r="M347" s="7"/>
      <c r="N347" s="7"/>
    </row>
    <row r="348" spans="1:14" ht="22.5">
      <c r="A348" s="8">
        <v>346</v>
      </c>
      <c r="B348" s="9" t="s">
        <v>12</v>
      </c>
      <c r="C348" s="10" t="s">
        <v>1237</v>
      </c>
      <c r="D348" s="11" t="s">
        <v>541</v>
      </c>
      <c r="E348" s="12" t="s">
        <v>100</v>
      </c>
      <c r="F348" s="12" t="s">
        <v>1227</v>
      </c>
      <c r="G348" s="13" t="s">
        <v>1238</v>
      </c>
      <c r="H348" s="8">
        <v>19622</v>
      </c>
      <c r="I348" s="14" t="s">
        <v>18</v>
      </c>
      <c r="J348" s="51">
        <v>57540</v>
      </c>
      <c r="K348" s="15">
        <v>3</v>
      </c>
      <c r="L348" s="69"/>
      <c r="M348" s="7"/>
      <c r="N348" s="7"/>
    </row>
    <row r="349" spans="1:14" ht="22.5">
      <c r="A349" s="8">
        <v>347</v>
      </c>
      <c r="B349" s="9" t="s">
        <v>12</v>
      </c>
      <c r="C349" s="10" t="s">
        <v>1239</v>
      </c>
      <c r="D349" s="11" t="s">
        <v>1240</v>
      </c>
      <c r="E349" s="12" t="s">
        <v>100</v>
      </c>
      <c r="F349" s="12" t="s">
        <v>1227</v>
      </c>
      <c r="G349" s="13" t="s">
        <v>1241</v>
      </c>
      <c r="H349" s="8">
        <v>19623</v>
      </c>
      <c r="I349" s="14" t="s">
        <v>18</v>
      </c>
      <c r="J349" s="51">
        <v>56790</v>
      </c>
      <c r="K349" s="15">
        <v>3</v>
      </c>
      <c r="L349" s="69"/>
      <c r="M349" s="7"/>
      <c r="N349" s="7"/>
    </row>
    <row r="350" spans="1:14" ht="22.5">
      <c r="A350" s="8">
        <v>348</v>
      </c>
      <c r="B350" s="9" t="s">
        <v>12</v>
      </c>
      <c r="C350" s="10" t="s">
        <v>1242</v>
      </c>
      <c r="D350" s="11" t="s">
        <v>1052</v>
      </c>
      <c r="E350" s="12" t="s">
        <v>100</v>
      </c>
      <c r="F350" s="12" t="s">
        <v>1227</v>
      </c>
      <c r="G350" s="13" t="s">
        <v>1243</v>
      </c>
      <c r="H350" s="8">
        <v>19624</v>
      </c>
      <c r="I350" s="14" t="s">
        <v>18</v>
      </c>
      <c r="J350" s="51">
        <v>61700</v>
      </c>
      <c r="K350" s="15">
        <v>3</v>
      </c>
      <c r="L350" s="69"/>
      <c r="M350" s="7"/>
      <c r="N350" s="7"/>
    </row>
    <row r="351" spans="1:14" ht="22.5">
      <c r="A351" s="8">
        <v>349</v>
      </c>
      <c r="B351" s="9" t="s">
        <v>19</v>
      </c>
      <c r="C351" s="10" t="s">
        <v>1244</v>
      </c>
      <c r="D351" s="11" t="s">
        <v>1245</v>
      </c>
      <c r="E351" s="12" t="s">
        <v>124</v>
      </c>
      <c r="F351" s="12" t="s">
        <v>1227</v>
      </c>
      <c r="G351" s="13" t="s">
        <v>1246</v>
      </c>
      <c r="H351" s="8">
        <v>19625</v>
      </c>
      <c r="I351" s="14" t="s">
        <v>124</v>
      </c>
      <c r="J351" s="51">
        <v>17480</v>
      </c>
      <c r="K351" s="15">
        <v>3</v>
      </c>
      <c r="L351" s="69"/>
      <c r="M351" s="7"/>
      <c r="N351" s="7"/>
    </row>
    <row r="352" spans="1:14" ht="22.5">
      <c r="A352" s="8">
        <v>350</v>
      </c>
      <c r="B352" s="9" t="s">
        <v>19</v>
      </c>
      <c r="C352" s="10" t="s">
        <v>1247</v>
      </c>
      <c r="D352" s="11" t="s">
        <v>1248</v>
      </c>
      <c r="E352" s="12" t="s">
        <v>100</v>
      </c>
      <c r="F352" s="12" t="s">
        <v>1227</v>
      </c>
      <c r="G352" s="13" t="s">
        <v>1249</v>
      </c>
      <c r="H352" s="8">
        <v>19627</v>
      </c>
      <c r="I352" s="14" t="s">
        <v>98</v>
      </c>
      <c r="J352" s="51">
        <v>18060</v>
      </c>
      <c r="K352" s="15">
        <v>3</v>
      </c>
      <c r="L352" s="69"/>
      <c r="M352" s="7"/>
      <c r="N352" s="7"/>
    </row>
    <row r="353" spans="1:14" ht="22.5">
      <c r="A353" s="8">
        <v>351</v>
      </c>
      <c r="B353" s="9" t="s">
        <v>12</v>
      </c>
      <c r="C353" s="10" t="s">
        <v>1250</v>
      </c>
      <c r="D353" s="11" t="s">
        <v>1251</v>
      </c>
      <c r="E353" s="12" t="s">
        <v>100</v>
      </c>
      <c r="F353" s="12" t="s">
        <v>1227</v>
      </c>
      <c r="G353" s="13" t="s">
        <v>1252</v>
      </c>
      <c r="H353" s="8">
        <v>19628</v>
      </c>
      <c r="I353" s="14" t="s">
        <v>18</v>
      </c>
      <c r="J353" s="51">
        <v>40690</v>
      </c>
      <c r="K353" s="15">
        <v>3</v>
      </c>
      <c r="L353" s="69"/>
      <c r="M353" s="7"/>
      <c r="N353" s="7"/>
    </row>
    <row r="354" spans="1:14" ht="22.5">
      <c r="A354" s="8">
        <v>352</v>
      </c>
      <c r="B354" s="9" t="s">
        <v>12</v>
      </c>
      <c r="C354" s="10" t="s">
        <v>1120</v>
      </c>
      <c r="D354" s="11" t="s">
        <v>686</v>
      </c>
      <c r="E354" s="12" t="s">
        <v>100</v>
      </c>
      <c r="F354" s="12" t="s">
        <v>1227</v>
      </c>
      <c r="G354" s="13" t="s">
        <v>1253</v>
      </c>
      <c r="H354" s="8">
        <v>19629</v>
      </c>
      <c r="I354" s="14" t="s">
        <v>18</v>
      </c>
      <c r="J354" s="51">
        <v>41260</v>
      </c>
      <c r="K354" s="15">
        <v>3</v>
      </c>
      <c r="L354" s="69"/>
      <c r="M354" s="7"/>
      <c r="N354" s="7"/>
    </row>
    <row r="355" spans="1:14" ht="22.5">
      <c r="A355" s="8">
        <v>353</v>
      </c>
      <c r="B355" s="9" t="s">
        <v>19</v>
      </c>
      <c r="C355" s="10" t="s">
        <v>1254</v>
      </c>
      <c r="D355" s="11" t="s">
        <v>1255</v>
      </c>
      <c r="E355" s="12" t="s">
        <v>124</v>
      </c>
      <c r="F355" s="12" t="s">
        <v>1227</v>
      </c>
      <c r="G355" s="13" t="s">
        <v>1256</v>
      </c>
      <c r="H355" s="8">
        <v>19630</v>
      </c>
      <c r="I355" s="14" t="s">
        <v>124</v>
      </c>
      <c r="J355" s="51">
        <v>15800</v>
      </c>
      <c r="K355" s="15">
        <v>3</v>
      </c>
      <c r="L355" s="69"/>
      <c r="M355" s="7"/>
      <c r="N355" s="7"/>
    </row>
    <row r="356" spans="1:14" ht="22.5">
      <c r="A356" s="8">
        <v>354</v>
      </c>
      <c r="B356" s="9" t="s">
        <v>19</v>
      </c>
      <c r="C356" s="10" t="s">
        <v>1257</v>
      </c>
      <c r="D356" s="11" t="s">
        <v>1258</v>
      </c>
      <c r="E356" s="12" t="s">
        <v>100</v>
      </c>
      <c r="F356" s="12" t="s">
        <v>1227</v>
      </c>
      <c r="G356" s="13" t="s">
        <v>1259</v>
      </c>
      <c r="H356" s="8">
        <v>19632</v>
      </c>
      <c r="I356" s="14" t="s">
        <v>34</v>
      </c>
      <c r="J356" s="51">
        <v>28940</v>
      </c>
      <c r="K356" s="15">
        <v>3</v>
      </c>
      <c r="L356" s="69"/>
      <c r="M356" s="7"/>
      <c r="N356" s="7"/>
    </row>
    <row r="357" spans="1:14" ht="22.5">
      <c r="A357" s="8">
        <v>355</v>
      </c>
      <c r="B357" s="9" t="s">
        <v>12</v>
      </c>
      <c r="C357" s="10" t="s">
        <v>1260</v>
      </c>
      <c r="D357" s="11" t="s">
        <v>813</v>
      </c>
      <c r="E357" s="12" t="s">
        <v>100</v>
      </c>
      <c r="F357" s="12" t="s">
        <v>1227</v>
      </c>
      <c r="G357" s="13" t="s">
        <v>1261</v>
      </c>
      <c r="H357" s="8">
        <v>19633</v>
      </c>
      <c r="I357" s="14" t="s">
        <v>18</v>
      </c>
      <c r="J357" s="51">
        <v>52560</v>
      </c>
      <c r="K357" s="15">
        <v>3</v>
      </c>
      <c r="L357" s="69"/>
      <c r="M357" s="7"/>
      <c r="N357" s="7"/>
    </row>
    <row r="358" spans="1:14" ht="22.5">
      <c r="A358" s="8">
        <v>356</v>
      </c>
      <c r="B358" s="9" t="s">
        <v>12</v>
      </c>
      <c r="C358" s="10" t="s">
        <v>354</v>
      </c>
      <c r="D358" s="11" t="s">
        <v>1262</v>
      </c>
      <c r="E358" s="12" t="s">
        <v>100</v>
      </c>
      <c r="F358" s="12" t="s">
        <v>1227</v>
      </c>
      <c r="G358" s="13" t="s">
        <v>1263</v>
      </c>
      <c r="H358" s="8">
        <v>19634</v>
      </c>
      <c r="I358" s="14" t="s">
        <v>18</v>
      </c>
      <c r="J358" s="51">
        <v>55570</v>
      </c>
      <c r="K358" s="15">
        <v>3</v>
      </c>
      <c r="L358" s="69"/>
      <c r="M358" s="7"/>
      <c r="N358" s="7"/>
    </row>
    <row r="359" spans="1:14" ht="22.5">
      <c r="A359" s="8">
        <v>357</v>
      </c>
      <c r="B359" s="9" t="s">
        <v>12</v>
      </c>
      <c r="C359" s="10" t="s">
        <v>158</v>
      </c>
      <c r="D359" s="11" t="s">
        <v>813</v>
      </c>
      <c r="E359" s="12" t="s">
        <v>100</v>
      </c>
      <c r="F359" s="12" t="s">
        <v>1227</v>
      </c>
      <c r="G359" s="13" t="s">
        <v>1264</v>
      </c>
      <c r="H359" s="8">
        <v>19680</v>
      </c>
      <c r="I359" s="14" t="s">
        <v>18</v>
      </c>
      <c r="J359" s="51">
        <v>50120</v>
      </c>
      <c r="K359" s="15">
        <v>3</v>
      </c>
      <c r="L359" s="69"/>
      <c r="M359" s="7"/>
      <c r="N359" s="7"/>
    </row>
    <row r="360" spans="1:14" ht="22.5">
      <c r="A360" s="8">
        <v>358</v>
      </c>
      <c r="B360" s="9" t="s">
        <v>23</v>
      </c>
      <c r="C360" s="10" t="s">
        <v>1265</v>
      </c>
      <c r="D360" s="11" t="s">
        <v>1266</v>
      </c>
      <c r="E360" s="12" t="s">
        <v>100</v>
      </c>
      <c r="F360" s="12" t="s">
        <v>1227</v>
      </c>
      <c r="G360" s="13" t="s">
        <v>1267</v>
      </c>
      <c r="H360" s="8">
        <v>20385</v>
      </c>
      <c r="I360" s="14" t="s">
        <v>18</v>
      </c>
      <c r="J360" s="51">
        <v>35950</v>
      </c>
      <c r="K360" s="15">
        <v>3</v>
      </c>
      <c r="L360" s="69"/>
      <c r="M360" s="7"/>
      <c r="N360" s="7"/>
    </row>
    <row r="361" spans="1:14" ht="22.5">
      <c r="A361" s="8">
        <v>359</v>
      </c>
      <c r="B361" s="9" t="s">
        <v>23</v>
      </c>
      <c r="C361" s="10" t="s">
        <v>1271</v>
      </c>
      <c r="D361" s="11" t="s">
        <v>1272</v>
      </c>
      <c r="E361" s="12" t="s">
        <v>100</v>
      </c>
      <c r="F361" s="12" t="s">
        <v>1269</v>
      </c>
      <c r="G361" s="13" t="s">
        <v>1273</v>
      </c>
      <c r="H361" s="8">
        <v>19679</v>
      </c>
      <c r="I361" s="14" t="s">
        <v>18</v>
      </c>
      <c r="J361" s="51">
        <v>61760</v>
      </c>
      <c r="K361" s="15">
        <v>3</v>
      </c>
      <c r="L361" s="69"/>
      <c r="M361" s="7"/>
      <c r="N361" s="7"/>
    </row>
    <row r="362" spans="1:14" ht="22.5">
      <c r="A362" s="8">
        <v>360</v>
      </c>
      <c r="B362" s="9" t="s">
        <v>12</v>
      </c>
      <c r="C362" s="10" t="s">
        <v>1274</v>
      </c>
      <c r="D362" s="11" t="s">
        <v>1275</v>
      </c>
      <c r="E362" s="12" t="s">
        <v>100</v>
      </c>
      <c r="F362" s="12" t="s">
        <v>1269</v>
      </c>
      <c r="G362" s="13" t="s">
        <v>1276</v>
      </c>
      <c r="H362" s="8">
        <v>19681</v>
      </c>
      <c r="I362" s="14" t="s">
        <v>18</v>
      </c>
      <c r="J362" s="51">
        <v>56120</v>
      </c>
      <c r="K362" s="15">
        <v>3</v>
      </c>
      <c r="L362" s="69"/>
      <c r="M362" s="7"/>
      <c r="N362" s="7"/>
    </row>
    <row r="363" spans="1:14" ht="22.5">
      <c r="A363" s="8">
        <v>361</v>
      </c>
      <c r="B363" s="9" t="s">
        <v>23</v>
      </c>
      <c r="C363" s="10" t="s">
        <v>1277</v>
      </c>
      <c r="D363" s="11" t="s">
        <v>745</v>
      </c>
      <c r="E363" s="12" t="s">
        <v>100</v>
      </c>
      <c r="F363" s="12" t="s">
        <v>1269</v>
      </c>
      <c r="G363" s="13" t="s">
        <v>1278</v>
      </c>
      <c r="H363" s="8">
        <v>19682</v>
      </c>
      <c r="I363" s="14" t="s">
        <v>18</v>
      </c>
      <c r="J363" s="51">
        <v>59840</v>
      </c>
      <c r="K363" s="15">
        <v>3</v>
      </c>
      <c r="L363" s="69"/>
      <c r="M363" s="7"/>
      <c r="N363" s="7"/>
    </row>
    <row r="364" spans="1:14" ht="22.5">
      <c r="A364" s="8">
        <v>362</v>
      </c>
      <c r="B364" s="9" t="s">
        <v>12</v>
      </c>
      <c r="C364" s="10" t="s">
        <v>1279</v>
      </c>
      <c r="D364" s="11" t="s">
        <v>1280</v>
      </c>
      <c r="E364" s="12" t="s">
        <v>100</v>
      </c>
      <c r="F364" s="12" t="s">
        <v>1269</v>
      </c>
      <c r="G364" s="13" t="s">
        <v>1281</v>
      </c>
      <c r="H364" s="8">
        <v>19683</v>
      </c>
      <c r="I364" s="14" t="s">
        <v>18</v>
      </c>
      <c r="J364" s="51">
        <v>60050</v>
      </c>
      <c r="K364" s="15">
        <v>3</v>
      </c>
      <c r="L364" s="69"/>
      <c r="M364" s="7"/>
      <c r="N364" s="7"/>
    </row>
    <row r="365" spans="1:14" ht="22.5">
      <c r="A365" s="8">
        <v>363</v>
      </c>
      <c r="B365" s="9" t="s">
        <v>12</v>
      </c>
      <c r="C365" s="10" t="s">
        <v>1282</v>
      </c>
      <c r="D365" s="11" t="s">
        <v>1283</v>
      </c>
      <c r="E365" s="12" t="s">
        <v>100</v>
      </c>
      <c r="F365" s="12" t="s">
        <v>1269</v>
      </c>
      <c r="G365" s="19">
        <v>1247</v>
      </c>
      <c r="H365" s="8">
        <v>19821</v>
      </c>
      <c r="I365" s="14" t="s">
        <v>18</v>
      </c>
      <c r="J365" s="51">
        <v>38990</v>
      </c>
      <c r="K365" s="15">
        <v>3</v>
      </c>
      <c r="L365" s="69"/>
      <c r="M365" s="7"/>
      <c r="N365" s="7"/>
    </row>
    <row r="366" spans="1:14" ht="22.5">
      <c r="A366" s="8">
        <v>364</v>
      </c>
      <c r="B366" s="9" t="s">
        <v>23</v>
      </c>
      <c r="C366" s="10" t="s">
        <v>1288</v>
      </c>
      <c r="D366" s="11" t="s">
        <v>1289</v>
      </c>
      <c r="E366" s="12" t="s">
        <v>100</v>
      </c>
      <c r="F366" s="12" t="s">
        <v>1286</v>
      </c>
      <c r="G366" s="13" t="s">
        <v>1290</v>
      </c>
      <c r="H366" s="8">
        <v>19882</v>
      </c>
      <c r="I366" s="14" t="s">
        <v>18</v>
      </c>
      <c r="J366" s="51">
        <v>60140</v>
      </c>
      <c r="K366" s="15">
        <v>3</v>
      </c>
      <c r="L366" s="69"/>
      <c r="M366" s="7"/>
      <c r="N366" s="7"/>
    </row>
    <row r="367" spans="1:14" ht="22.5">
      <c r="A367" s="8">
        <v>365</v>
      </c>
      <c r="B367" s="9" t="s">
        <v>12</v>
      </c>
      <c r="C367" s="10" t="s">
        <v>1048</v>
      </c>
      <c r="D367" s="11" t="s">
        <v>1291</v>
      </c>
      <c r="E367" s="12" t="s">
        <v>100</v>
      </c>
      <c r="F367" s="12" t="s">
        <v>1286</v>
      </c>
      <c r="G367" s="13" t="s">
        <v>1292</v>
      </c>
      <c r="H367" s="8">
        <v>19883</v>
      </c>
      <c r="I367" s="14" t="s">
        <v>18</v>
      </c>
      <c r="J367" s="51">
        <v>57740</v>
      </c>
      <c r="K367" s="15">
        <v>3</v>
      </c>
      <c r="L367" s="69"/>
      <c r="M367" s="7"/>
      <c r="N367" s="7"/>
    </row>
    <row r="368" spans="1:14" ht="22.5">
      <c r="A368" s="8">
        <v>366</v>
      </c>
      <c r="B368" s="9" t="s">
        <v>12</v>
      </c>
      <c r="C368" s="10" t="s">
        <v>1293</v>
      </c>
      <c r="D368" s="11" t="s">
        <v>106</v>
      </c>
      <c r="E368" s="12" t="s">
        <v>100</v>
      </c>
      <c r="F368" s="12" t="s">
        <v>1286</v>
      </c>
      <c r="G368" s="13" t="s">
        <v>1294</v>
      </c>
      <c r="H368" s="8">
        <v>19885</v>
      </c>
      <c r="I368" s="14" t="s">
        <v>18</v>
      </c>
      <c r="J368" s="51">
        <v>59350</v>
      </c>
      <c r="K368" s="15">
        <v>3</v>
      </c>
      <c r="L368" s="69"/>
      <c r="M368" s="7"/>
      <c r="N368" s="7"/>
    </row>
    <row r="369" spans="1:14" ht="22.5">
      <c r="A369" s="8">
        <v>367</v>
      </c>
      <c r="B369" s="9" t="s">
        <v>19</v>
      </c>
      <c r="C369" s="10" t="s">
        <v>1295</v>
      </c>
      <c r="D369" s="11" t="s">
        <v>1296</v>
      </c>
      <c r="E369" s="12" t="s">
        <v>100</v>
      </c>
      <c r="F369" s="12" t="s">
        <v>1286</v>
      </c>
      <c r="G369" s="13" t="s">
        <v>1297</v>
      </c>
      <c r="H369" s="8">
        <v>19886</v>
      </c>
      <c r="I369" s="14" t="s">
        <v>18</v>
      </c>
      <c r="J369" s="51">
        <v>64700</v>
      </c>
      <c r="K369" s="15">
        <v>3</v>
      </c>
      <c r="L369" s="69"/>
      <c r="M369" s="7"/>
      <c r="N369" s="7"/>
    </row>
    <row r="370" spans="1:14" ht="22.5">
      <c r="A370" s="8">
        <v>368</v>
      </c>
      <c r="B370" s="9" t="s">
        <v>12</v>
      </c>
      <c r="C370" s="10" t="s">
        <v>1298</v>
      </c>
      <c r="D370" s="11" t="s">
        <v>1299</v>
      </c>
      <c r="E370" s="12" t="s">
        <v>100</v>
      </c>
      <c r="F370" s="12" t="s">
        <v>1286</v>
      </c>
      <c r="G370" s="13" t="s">
        <v>1300</v>
      </c>
      <c r="H370" s="8">
        <v>19887</v>
      </c>
      <c r="I370" s="14" t="s">
        <v>18</v>
      </c>
      <c r="J370" s="51">
        <v>36840</v>
      </c>
      <c r="K370" s="15">
        <v>3</v>
      </c>
      <c r="L370" s="69"/>
      <c r="M370" s="7"/>
      <c r="N370" s="7"/>
    </row>
    <row r="371" spans="1:14" ht="22.5">
      <c r="A371" s="8">
        <v>369</v>
      </c>
      <c r="B371" s="9" t="s">
        <v>23</v>
      </c>
      <c r="C371" s="10" t="s">
        <v>885</v>
      </c>
      <c r="D371" s="11" t="s">
        <v>1301</v>
      </c>
      <c r="E371" s="12" t="s">
        <v>100</v>
      </c>
      <c r="F371" s="12" t="s">
        <v>1286</v>
      </c>
      <c r="G371" s="13" t="s">
        <v>1302</v>
      </c>
      <c r="H371" s="8">
        <v>19888</v>
      </c>
      <c r="I371" s="14" t="s">
        <v>34</v>
      </c>
      <c r="J371" s="51">
        <v>29210</v>
      </c>
      <c r="K371" s="15">
        <v>3</v>
      </c>
      <c r="L371" s="69"/>
      <c r="M371" s="7"/>
      <c r="N371" s="7"/>
    </row>
    <row r="372" spans="1:14" ht="22.5">
      <c r="A372" s="8">
        <v>370</v>
      </c>
      <c r="B372" s="9" t="s">
        <v>23</v>
      </c>
      <c r="C372" s="10" t="s">
        <v>1307</v>
      </c>
      <c r="D372" s="11" t="s">
        <v>1121</v>
      </c>
      <c r="E372" s="12" t="s">
        <v>100</v>
      </c>
      <c r="F372" s="12" t="s">
        <v>1305</v>
      </c>
      <c r="G372" s="13" t="s">
        <v>1308</v>
      </c>
      <c r="H372" s="8">
        <v>10536</v>
      </c>
      <c r="I372" s="14" t="s">
        <v>34</v>
      </c>
      <c r="J372" s="51">
        <v>28180</v>
      </c>
      <c r="K372" s="15">
        <v>3</v>
      </c>
      <c r="L372" s="69"/>
      <c r="M372" s="7"/>
      <c r="N372" s="7"/>
    </row>
    <row r="373" spans="1:14" ht="22.5">
      <c r="A373" s="8">
        <v>371</v>
      </c>
      <c r="B373" s="9" t="s">
        <v>23</v>
      </c>
      <c r="C373" s="10" t="s">
        <v>1309</v>
      </c>
      <c r="D373" s="11" t="s">
        <v>1310</v>
      </c>
      <c r="E373" s="12" t="s">
        <v>124</v>
      </c>
      <c r="F373" s="12" t="s">
        <v>1305</v>
      </c>
      <c r="G373" s="23">
        <v>5753</v>
      </c>
      <c r="H373" s="8">
        <v>10540</v>
      </c>
      <c r="I373" s="14" t="s">
        <v>124</v>
      </c>
      <c r="J373" s="51">
        <v>16320</v>
      </c>
      <c r="K373" s="15">
        <v>3</v>
      </c>
      <c r="L373" s="69"/>
      <c r="M373" s="7"/>
      <c r="N373" s="7"/>
    </row>
    <row r="374" spans="1:14" ht="22.5">
      <c r="A374" s="8">
        <v>372</v>
      </c>
      <c r="B374" s="9" t="s">
        <v>19</v>
      </c>
      <c r="C374" s="10" t="s">
        <v>1311</v>
      </c>
      <c r="D374" s="11" t="s">
        <v>1312</v>
      </c>
      <c r="E374" s="12" t="s">
        <v>124</v>
      </c>
      <c r="F374" s="12" t="s">
        <v>1305</v>
      </c>
      <c r="G374" s="13" t="s">
        <v>1313</v>
      </c>
      <c r="H374" s="8">
        <v>19555</v>
      </c>
      <c r="I374" s="14" t="s">
        <v>124</v>
      </c>
      <c r="J374" s="51">
        <v>16150</v>
      </c>
      <c r="K374" s="15">
        <v>3</v>
      </c>
      <c r="L374" s="69"/>
      <c r="M374" s="7"/>
      <c r="N374" s="7"/>
    </row>
    <row r="375" spans="1:14" ht="22.5">
      <c r="A375" s="8">
        <v>373</v>
      </c>
      <c r="B375" s="9" t="s">
        <v>19</v>
      </c>
      <c r="C375" s="10" t="s">
        <v>1314</v>
      </c>
      <c r="D375" s="11" t="s">
        <v>1315</v>
      </c>
      <c r="E375" s="12" t="s">
        <v>124</v>
      </c>
      <c r="F375" s="12" t="s">
        <v>1305</v>
      </c>
      <c r="G375" s="13" t="s">
        <v>1316</v>
      </c>
      <c r="H375" s="8">
        <v>19675</v>
      </c>
      <c r="I375" s="14" t="s">
        <v>124</v>
      </c>
      <c r="J375" s="51">
        <v>16840</v>
      </c>
      <c r="K375" s="15">
        <v>3</v>
      </c>
      <c r="L375" s="69"/>
      <c r="M375" s="7"/>
      <c r="N375" s="7"/>
    </row>
    <row r="376" spans="1:14" ht="22.5">
      <c r="A376" s="8">
        <v>374</v>
      </c>
      <c r="B376" s="9" t="s">
        <v>12</v>
      </c>
      <c r="C376" s="10" t="s">
        <v>1317</v>
      </c>
      <c r="D376" s="11" t="s">
        <v>1318</v>
      </c>
      <c r="E376" s="12" t="s">
        <v>100</v>
      </c>
      <c r="F376" s="12" t="s">
        <v>1305</v>
      </c>
      <c r="G376" s="13" t="s">
        <v>1319</v>
      </c>
      <c r="H376" s="8">
        <v>19851</v>
      </c>
      <c r="I376" s="14" t="s">
        <v>18</v>
      </c>
      <c r="J376" s="51">
        <v>61600</v>
      </c>
      <c r="K376" s="15">
        <v>3</v>
      </c>
      <c r="L376" s="69"/>
      <c r="M376" s="7"/>
      <c r="N376" s="7"/>
    </row>
    <row r="377" spans="1:14" ht="22.5">
      <c r="A377" s="8">
        <v>375</v>
      </c>
      <c r="B377" s="9" t="s">
        <v>12</v>
      </c>
      <c r="C377" s="10" t="s">
        <v>242</v>
      </c>
      <c r="D377" s="11" t="s">
        <v>1320</v>
      </c>
      <c r="E377" s="12" t="s">
        <v>100</v>
      </c>
      <c r="F377" s="12" t="s">
        <v>1305</v>
      </c>
      <c r="G377" s="13" t="s">
        <v>1321</v>
      </c>
      <c r="H377" s="8">
        <v>19853</v>
      </c>
      <c r="I377" s="14" t="s">
        <v>18</v>
      </c>
      <c r="J377" s="51">
        <v>41230</v>
      </c>
      <c r="K377" s="15">
        <v>3</v>
      </c>
      <c r="L377" s="69"/>
      <c r="M377" s="7"/>
      <c r="N377" s="7"/>
    </row>
    <row r="378" spans="1:14" ht="22.5">
      <c r="A378" s="8">
        <v>376</v>
      </c>
      <c r="B378" s="9" t="s">
        <v>23</v>
      </c>
      <c r="C378" s="10" t="s">
        <v>1322</v>
      </c>
      <c r="D378" s="11" t="s">
        <v>1323</v>
      </c>
      <c r="E378" s="12" t="s">
        <v>100</v>
      </c>
      <c r="F378" s="12" t="s">
        <v>1305</v>
      </c>
      <c r="G378" s="13" t="s">
        <v>1324</v>
      </c>
      <c r="H378" s="8">
        <v>19854</v>
      </c>
      <c r="I378" s="14" t="s">
        <v>98</v>
      </c>
      <c r="J378" s="51">
        <v>21440</v>
      </c>
      <c r="K378" s="15">
        <v>3</v>
      </c>
      <c r="L378" s="69"/>
      <c r="M378" s="7"/>
      <c r="N378" s="7"/>
    </row>
    <row r="379" spans="1:14" ht="22.5">
      <c r="A379" s="8">
        <v>377</v>
      </c>
      <c r="B379" s="9" t="s">
        <v>23</v>
      </c>
      <c r="C379" s="10" t="s">
        <v>1325</v>
      </c>
      <c r="D379" s="11" t="s">
        <v>1326</v>
      </c>
      <c r="E379" s="12" t="s">
        <v>100</v>
      </c>
      <c r="F379" s="12" t="s">
        <v>1305</v>
      </c>
      <c r="G379" s="13" t="s">
        <v>1327</v>
      </c>
      <c r="H379" s="8">
        <v>19855</v>
      </c>
      <c r="I379" s="14" t="s">
        <v>98</v>
      </c>
      <c r="J379" s="51">
        <v>18300</v>
      </c>
      <c r="K379" s="15">
        <v>3</v>
      </c>
      <c r="L379" s="69"/>
      <c r="M379" s="7"/>
      <c r="N379" s="7"/>
    </row>
    <row r="380" spans="1:14" ht="22.5">
      <c r="A380" s="8">
        <v>378</v>
      </c>
      <c r="B380" s="9" t="s">
        <v>19</v>
      </c>
      <c r="C380" s="10" t="s">
        <v>1328</v>
      </c>
      <c r="D380" s="11" t="s">
        <v>1329</v>
      </c>
      <c r="E380" s="12" t="s">
        <v>124</v>
      </c>
      <c r="F380" s="12" t="s">
        <v>1305</v>
      </c>
      <c r="G380" s="13" t="s">
        <v>1330</v>
      </c>
      <c r="H380" s="8">
        <v>19856</v>
      </c>
      <c r="I380" s="14" t="s">
        <v>124</v>
      </c>
      <c r="J380" s="51">
        <v>15570</v>
      </c>
      <c r="K380" s="15">
        <v>3</v>
      </c>
      <c r="L380" s="69"/>
      <c r="M380" s="7"/>
      <c r="N380" s="7"/>
    </row>
    <row r="381" spans="1:14" ht="22.5">
      <c r="A381" s="8">
        <v>379</v>
      </c>
      <c r="B381" s="9" t="s">
        <v>19</v>
      </c>
      <c r="C381" s="10" t="s">
        <v>1331</v>
      </c>
      <c r="D381" s="11" t="s">
        <v>1332</v>
      </c>
      <c r="E381" s="12" t="s">
        <v>100</v>
      </c>
      <c r="F381" s="12" t="s">
        <v>1305</v>
      </c>
      <c r="G381" s="13" t="s">
        <v>1333</v>
      </c>
      <c r="H381" s="8">
        <v>19857</v>
      </c>
      <c r="I381" s="14" t="s">
        <v>34</v>
      </c>
      <c r="J381" s="51">
        <v>30050</v>
      </c>
      <c r="K381" s="15">
        <v>3</v>
      </c>
      <c r="L381" s="69"/>
      <c r="M381" s="7"/>
      <c r="N381" s="7"/>
    </row>
    <row r="382" spans="1:14" ht="22.5">
      <c r="A382" s="8">
        <v>380</v>
      </c>
      <c r="B382" s="9" t="s">
        <v>12</v>
      </c>
      <c r="C382" s="10" t="s">
        <v>1334</v>
      </c>
      <c r="D382" s="11" t="s">
        <v>1335</v>
      </c>
      <c r="E382" s="12" t="s">
        <v>100</v>
      </c>
      <c r="F382" s="12" t="s">
        <v>1305</v>
      </c>
      <c r="G382" s="13" t="s">
        <v>1336</v>
      </c>
      <c r="H382" s="8">
        <v>19860</v>
      </c>
      <c r="I382" s="14" t="s">
        <v>18</v>
      </c>
      <c r="J382" s="51">
        <v>45960</v>
      </c>
      <c r="K382" s="15">
        <v>3</v>
      </c>
      <c r="L382" s="69"/>
      <c r="M382" s="7"/>
      <c r="N382" s="7"/>
    </row>
    <row r="383" spans="1:14" ht="22.5">
      <c r="A383" s="8">
        <v>381</v>
      </c>
      <c r="B383" s="9" t="s">
        <v>12</v>
      </c>
      <c r="C383" s="10" t="s">
        <v>1337</v>
      </c>
      <c r="D383" s="11" t="s">
        <v>1338</v>
      </c>
      <c r="E383" s="12" t="s">
        <v>100</v>
      </c>
      <c r="F383" s="12" t="s">
        <v>1305</v>
      </c>
      <c r="G383" s="13" t="s">
        <v>1339</v>
      </c>
      <c r="H383" s="8">
        <v>19861</v>
      </c>
      <c r="I383" s="14" t="s">
        <v>18</v>
      </c>
      <c r="J383" s="51">
        <v>49700</v>
      </c>
      <c r="K383" s="15">
        <v>3</v>
      </c>
      <c r="L383" s="69"/>
      <c r="M383" s="7"/>
      <c r="N383" s="7"/>
    </row>
    <row r="384" spans="1:14" ht="22.5">
      <c r="A384" s="8">
        <v>382</v>
      </c>
      <c r="B384" s="9" t="s">
        <v>19</v>
      </c>
      <c r="C384" s="10" t="s">
        <v>1340</v>
      </c>
      <c r="D384" s="11" t="s">
        <v>1341</v>
      </c>
      <c r="E384" s="12" t="s">
        <v>100</v>
      </c>
      <c r="F384" s="12" t="s">
        <v>1305</v>
      </c>
      <c r="G384" s="13" t="s">
        <v>1342</v>
      </c>
      <c r="H384" s="8">
        <v>19880</v>
      </c>
      <c r="I384" s="14" t="s">
        <v>98</v>
      </c>
      <c r="J384" s="51">
        <v>19360</v>
      </c>
      <c r="K384" s="15">
        <v>3</v>
      </c>
      <c r="L384" s="69"/>
      <c r="M384" s="7"/>
      <c r="N384" s="7"/>
    </row>
    <row r="385" spans="1:14" ht="22.5">
      <c r="A385" s="8">
        <v>383</v>
      </c>
      <c r="B385" s="9" t="s">
        <v>12</v>
      </c>
      <c r="C385" s="10" t="s">
        <v>1247</v>
      </c>
      <c r="D385" s="11" t="s">
        <v>1347</v>
      </c>
      <c r="E385" s="12" t="s">
        <v>100</v>
      </c>
      <c r="F385" s="12" t="s">
        <v>1345</v>
      </c>
      <c r="G385" s="13" t="s">
        <v>1348</v>
      </c>
      <c r="H385" s="8">
        <v>10415</v>
      </c>
      <c r="I385" s="14" t="s">
        <v>18</v>
      </c>
      <c r="J385" s="51">
        <v>42930</v>
      </c>
      <c r="K385" s="15">
        <v>3</v>
      </c>
      <c r="L385" s="69"/>
      <c r="M385" s="7"/>
      <c r="N385" s="7"/>
    </row>
    <row r="386" spans="1:14" ht="22.5">
      <c r="A386" s="8">
        <v>384</v>
      </c>
      <c r="B386" s="9" t="s">
        <v>12</v>
      </c>
      <c r="C386" s="10" t="s">
        <v>1349</v>
      </c>
      <c r="D386" s="11" t="s">
        <v>1304</v>
      </c>
      <c r="E386" s="12" t="s">
        <v>100</v>
      </c>
      <c r="F386" s="12" t="s">
        <v>1345</v>
      </c>
      <c r="G386" s="13" t="s">
        <v>1350</v>
      </c>
      <c r="H386" s="8">
        <v>19116</v>
      </c>
      <c r="I386" s="14" t="s">
        <v>18</v>
      </c>
      <c r="J386" s="51">
        <v>55310</v>
      </c>
      <c r="K386" s="15">
        <v>3</v>
      </c>
      <c r="L386" s="69"/>
      <c r="M386" s="7"/>
      <c r="N386" s="7"/>
    </row>
    <row r="387" spans="1:14" ht="22.5">
      <c r="A387" s="8">
        <v>385</v>
      </c>
      <c r="B387" s="9" t="s">
        <v>23</v>
      </c>
      <c r="C387" s="10" t="s">
        <v>1351</v>
      </c>
      <c r="D387" s="11" t="s">
        <v>1352</v>
      </c>
      <c r="E387" s="12" t="s">
        <v>100</v>
      </c>
      <c r="F387" s="12" t="s">
        <v>1345</v>
      </c>
      <c r="G387" s="27">
        <v>1212</v>
      </c>
      <c r="H387" s="8">
        <v>19836</v>
      </c>
      <c r="I387" s="14" t="s">
        <v>18</v>
      </c>
      <c r="J387" s="51">
        <v>51550</v>
      </c>
      <c r="K387" s="15">
        <v>3</v>
      </c>
      <c r="L387" s="69"/>
      <c r="M387" s="7"/>
      <c r="N387" s="7"/>
    </row>
    <row r="388" spans="1:14" ht="22.5">
      <c r="A388" s="8">
        <v>386</v>
      </c>
      <c r="B388" s="9" t="s">
        <v>19</v>
      </c>
      <c r="C388" s="10" t="s">
        <v>1353</v>
      </c>
      <c r="D388" s="11" t="s">
        <v>1354</v>
      </c>
      <c r="E388" s="12" t="s">
        <v>124</v>
      </c>
      <c r="F388" s="12" t="s">
        <v>1345</v>
      </c>
      <c r="G388" s="13" t="s">
        <v>1355</v>
      </c>
      <c r="H388" s="8">
        <v>19837</v>
      </c>
      <c r="I388" s="14" t="s">
        <v>124</v>
      </c>
      <c r="J388" s="51">
        <v>15800</v>
      </c>
      <c r="K388" s="15">
        <v>3</v>
      </c>
      <c r="L388" s="69"/>
      <c r="M388" s="7"/>
      <c r="N388" s="7"/>
    </row>
    <row r="389" spans="1:14" ht="22.5">
      <c r="A389" s="8">
        <v>387</v>
      </c>
      <c r="B389" s="9" t="s">
        <v>23</v>
      </c>
      <c r="C389" s="10" t="s">
        <v>1356</v>
      </c>
      <c r="D389" s="11" t="s">
        <v>1357</v>
      </c>
      <c r="E389" s="12" t="s">
        <v>100</v>
      </c>
      <c r="F389" s="12" t="s">
        <v>1345</v>
      </c>
      <c r="G389" s="13" t="s">
        <v>1358</v>
      </c>
      <c r="H389" s="8">
        <v>19839</v>
      </c>
      <c r="I389" s="14" t="s">
        <v>18</v>
      </c>
      <c r="J389" s="51">
        <v>56960</v>
      </c>
      <c r="K389" s="15">
        <v>3</v>
      </c>
      <c r="L389" s="69"/>
      <c r="M389" s="7"/>
      <c r="N389" s="7"/>
    </row>
    <row r="390" spans="1:14" ht="22.5">
      <c r="A390" s="8">
        <v>388</v>
      </c>
      <c r="B390" s="9" t="s">
        <v>23</v>
      </c>
      <c r="C390" s="10" t="s">
        <v>1359</v>
      </c>
      <c r="D390" s="11" t="s">
        <v>1360</v>
      </c>
      <c r="E390" s="12" t="s">
        <v>100</v>
      </c>
      <c r="F390" s="12" t="s">
        <v>1345</v>
      </c>
      <c r="G390" s="13" t="s">
        <v>1361</v>
      </c>
      <c r="H390" s="8">
        <v>19840</v>
      </c>
      <c r="I390" s="14" t="s">
        <v>18</v>
      </c>
      <c r="J390" s="51">
        <v>64740</v>
      </c>
      <c r="K390" s="15">
        <v>3</v>
      </c>
      <c r="L390" s="69"/>
      <c r="M390" s="7"/>
      <c r="N390" s="7"/>
    </row>
    <row r="391" spans="1:14" ht="22.5">
      <c r="A391" s="8">
        <v>389</v>
      </c>
      <c r="B391" s="9" t="s">
        <v>12</v>
      </c>
      <c r="C391" s="10" t="s">
        <v>1362</v>
      </c>
      <c r="D391" s="11" t="s">
        <v>1357</v>
      </c>
      <c r="E391" s="12" t="s">
        <v>100</v>
      </c>
      <c r="F391" s="12" t="s">
        <v>1345</v>
      </c>
      <c r="G391" s="13" t="s">
        <v>1363</v>
      </c>
      <c r="H391" s="8">
        <v>19841</v>
      </c>
      <c r="I391" s="14" t="s">
        <v>18</v>
      </c>
      <c r="J391" s="51">
        <v>58410</v>
      </c>
      <c r="K391" s="15">
        <v>3</v>
      </c>
      <c r="L391" s="69"/>
      <c r="M391" s="7"/>
      <c r="N391" s="7"/>
    </row>
    <row r="392" spans="1:14" ht="22.5">
      <c r="A392" s="8">
        <v>390</v>
      </c>
      <c r="B392" s="9" t="s">
        <v>12</v>
      </c>
      <c r="C392" s="10" t="s">
        <v>1364</v>
      </c>
      <c r="D392" s="11" t="s">
        <v>1365</v>
      </c>
      <c r="E392" s="12" t="s">
        <v>100</v>
      </c>
      <c r="F392" s="12" t="s">
        <v>1345</v>
      </c>
      <c r="G392" s="13" t="s">
        <v>1366</v>
      </c>
      <c r="H392" s="8">
        <v>19844</v>
      </c>
      <c r="I392" s="14" t="s">
        <v>18</v>
      </c>
      <c r="J392" s="51">
        <v>60020</v>
      </c>
      <c r="K392" s="15">
        <v>3</v>
      </c>
      <c r="L392" s="69"/>
      <c r="M392" s="7"/>
      <c r="N392" s="7"/>
    </row>
    <row r="393" spans="1:14" ht="22.5">
      <c r="A393" s="8">
        <v>391</v>
      </c>
      <c r="B393" s="9" t="s">
        <v>19</v>
      </c>
      <c r="C393" s="10" t="s">
        <v>1367</v>
      </c>
      <c r="D393" s="11" t="s">
        <v>1368</v>
      </c>
      <c r="E393" s="12" t="s">
        <v>124</v>
      </c>
      <c r="F393" s="12" t="s">
        <v>1345</v>
      </c>
      <c r="G393" s="13" t="s">
        <v>1369</v>
      </c>
      <c r="H393" s="8">
        <v>20386</v>
      </c>
      <c r="I393" s="14" t="s">
        <v>124</v>
      </c>
      <c r="J393" s="51">
        <v>16980</v>
      </c>
      <c r="K393" s="15">
        <v>3</v>
      </c>
      <c r="L393" s="69"/>
      <c r="M393" s="7"/>
      <c r="N393" s="7"/>
    </row>
    <row r="394" spans="1:14" ht="22.5">
      <c r="A394" s="8">
        <v>392</v>
      </c>
      <c r="B394" s="9" t="s">
        <v>12</v>
      </c>
      <c r="C394" s="10" t="s">
        <v>1374</v>
      </c>
      <c r="D394" s="11" t="s">
        <v>1201</v>
      </c>
      <c r="E394" s="12" t="s">
        <v>100</v>
      </c>
      <c r="F394" s="12" t="s">
        <v>1372</v>
      </c>
      <c r="G394" s="23">
        <v>1300</v>
      </c>
      <c r="H394" s="8">
        <v>19224</v>
      </c>
      <c r="I394" s="14" t="s">
        <v>98</v>
      </c>
      <c r="J394" s="51">
        <v>23040</v>
      </c>
      <c r="K394" s="15">
        <v>3</v>
      </c>
      <c r="L394" s="69"/>
      <c r="M394" s="7"/>
      <c r="N394" s="7"/>
    </row>
    <row r="395" spans="1:14" ht="22.5">
      <c r="A395" s="8">
        <v>393</v>
      </c>
      <c r="B395" s="9" t="s">
        <v>23</v>
      </c>
      <c r="C395" s="10" t="s">
        <v>1375</v>
      </c>
      <c r="D395" s="11" t="s">
        <v>1376</v>
      </c>
      <c r="E395" s="12" t="s">
        <v>100</v>
      </c>
      <c r="F395" s="12" t="s">
        <v>1372</v>
      </c>
      <c r="G395" s="13" t="s">
        <v>1377</v>
      </c>
      <c r="H395" s="8">
        <v>19848</v>
      </c>
      <c r="I395" s="14" t="s">
        <v>34</v>
      </c>
      <c r="J395" s="51">
        <v>42020</v>
      </c>
      <c r="K395" s="15">
        <v>3</v>
      </c>
      <c r="L395" s="69"/>
      <c r="M395" s="7"/>
      <c r="N395" s="7"/>
    </row>
    <row r="396" spans="1:14" ht="22.5">
      <c r="A396" s="8">
        <v>394</v>
      </c>
      <c r="B396" s="9" t="s">
        <v>12</v>
      </c>
      <c r="C396" s="10" t="s">
        <v>1382</v>
      </c>
      <c r="D396" s="11" t="s">
        <v>1383</v>
      </c>
      <c r="E396" s="12" t="s">
        <v>100</v>
      </c>
      <c r="F396" s="12" t="s">
        <v>1380</v>
      </c>
      <c r="G396" s="13" t="s">
        <v>1384</v>
      </c>
      <c r="H396" s="8">
        <v>19863</v>
      </c>
      <c r="I396" s="14" t="s">
        <v>18</v>
      </c>
      <c r="J396" s="51">
        <v>36970</v>
      </c>
      <c r="K396" s="15">
        <v>3</v>
      </c>
      <c r="L396" s="69"/>
      <c r="M396" s="7"/>
      <c r="N396" s="7"/>
    </row>
    <row r="397" spans="1:14" ht="22.5">
      <c r="A397" s="8">
        <v>395</v>
      </c>
      <c r="B397" s="9" t="s">
        <v>19</v>
      </c>
      <c r="C397" s="10" t="s">
        <v>1385</v>
      </c>
      <c r="D397" s="11" t="s">
        <v>1386</v>
      </c>
      <c r="E397" s="12" t="s">
        <v>100</v>
      </c>
      <c r="F397" s="12" t="s">
        <v>1380</v>
      </c>
      <c r="G397" s="13" t="s">
        <v>1387</v>
      </c>
      <c r="H397" s="8">
        <v>19864</v>
      </c>
      <c r="I397" s="14" t="s">
        <v>98</v>
      </c>
      <c r="J397" s="51">
        <v>23900</v>
      </c>
      <c r="K397" s="15">
        <v>3</v>
      </c>
      <c r="L397" s="69"/>
      <c r="M397" s="7"/>
      <c r="N397" s="7"/>
    </row>
    <row r="398" spans="1:14" ht="22.5">
      <c r="A398" s="8">
        <v>396</v>
      </c>
      <c r="B398" s="9" t="s">
        <v>23</v>
      </c>
      <c r="C398" s="10" t="s">
        <v>1388</v>
      </c>
      <c r="D398" s="11" t="s">
        <v>1389</v>
      </c>
      <c r="E398" s="12" t="s">
        <v>124</v>
      </c>
      <c r="F398" s="12" t="s">
        <v>1380</v>
      </c>
      <c r="G398" s="13" t="s">
        <v>1390</v>
      </c>
      <c r="H398" s="8">
        <v>19866</v>
      </c>
      <c r="I398" s="14" t="s">
        <v>124</v>
      </c>
      <c r="J398" s="51">
        <v>17940</v>
      </c>
      <c r="K398" s="15">
        <v>3</v>
      </c>
      <c r="L398" s="69"/>
      <c r="M398" s="7"/>
      <c r="N398" s="7"/>
    </row>
    <row r="399" spans="1:14" ht="22.5">
      <c r="A399" s="8">
        <v>397</v>
      </c>
      <c r="B399" s="9" t="s">
        <v>23</v>
      </c>
      <c r="C399" s="10" t="s">
        <v>1391</v>
      </c>
      <c r="D399" s="11" t="s">
        <v>1392</v>
      </c>
      <c r="E399" s="12" t="s">
        <v>124</v>
      </c>
      <c r="F399" s="12" t="s">
        <v>1380</v>
      </c>
      <c r="G399" s="13" t="s">
        <v>1393</v>
      </c>
      <c r="H399" s="8">
        <v>19868</v>
      </c>
      <c r="I399" s="14" t="s">
        <v>124</v>
      </c>
      <c r="J399" s="51">
        <v>16690</v>
      </c>
      <c r="K399" s="15">
        <v>3</v>
      </c>
      <c r="L399" s="69"/>
      <c r="M399" s="7"/>
      <c r="N399" s="7"/>
    </row>
    <row r="400" spans="1:14" ht="22.5">
      <c r="A400" s="8">
        <v>398</v>
      </c>
      <c r="B400" s="9" t="s">
        <v>19</v>
      </c>
      <c r="C400" s="10" t="s">
        <v>1394</v>
      </c>
      <c r="D400" s="11" t="s">
        <v>1395</v>
      </c>
      <c r="E400" s="12" t="s">
        <v>100</v>
      </c>
      <c r="F400" s="12" t="s">
        <v>1380</v>
      </c>
      <c r="G400" s="13" t="s">
        <v>1396</v>
      </c>
      <c r="H400" s="8">
        <v>19869</v>
      </c>
      <c r="I400" s="14" t="s">
        <v>98</v>
      </c>
      <c r="J400" s="51">
        <v>17770</v>
      </c>
      <c r="K400" s="15">
        <v>3</v>
      </c>
      <c r="L400" s="69"/>
      <c r="M400" s="7"/>
      <c r="N400" s="7"/>
    </row>
    <row r="401" spans="1:14" ht="22.5">
      <c r="A401" s="8">
        <v>399</v>
      </c>
      <c r="B401" s="9" t="s">
        <v>19</v>
      </c>
      <c r="C401" s="10" t="s">
        <v>1397</v>
      </c>
      <c r="D401" s="11" t="s">
        <v>1398</v>
      </c>
      <c r="E401" s="12" t="s">
        <v>100</v>
      </c>
      <c r="F401" s="12" t="s">
        <v>1380</v>
      </c>
      <c r="G401" s="13" t="s">
        <v>1399</v>
      </c>
      <c r="H401" s="8">
        <v>19870</v>
      </c>
      <c r="I401" s="14" t="s">
        <v>98</v>
      </c>
      <c r="J401" s="51">
        <v>18110</v>
      </c>
      <c r="K401" s="15">
        <v>3</v>
      </c>
      <c r="L401" s="69"/>
      <c r="M401" s="7"/>
      <c r="N401" s="7"/>
    </row>
    <row r="402" spans="1:14" ht="22.5">
      <c r="A402" s="8">
        <v>400</v>
      </c>
      <c r="B402" s="9" t="s">
        <v>12</v>
      </c>
      <c r="C402" s="10" t="s">
        <v>1400</v>
      </c>
      <c r="D402" s="11" t="s">
        <v>1401</v>
      </c>
      <c r="E402" s="12" t="s">
        <v>100</v>
      </c>
      <c r="F402" s="12" t="s">
        <v>1380</v>
      </c>
      <c r="G402" s="13" t="s">
        <v>1402</v>
      </c>
      <c r="H402" s="8">
        <v>19871</v>
      </c>
      <c r="I402" s="14" t="s">
        <v>18</v>
      </c>
      <c r="J402" s="51">
        <v>50580</v>
      </c>
      <c r="K402" s="15">
        <v>3</v>
      </c>
      <c r="L402" s="69"/>
      <c r="M402" s="7"/>
      <c r="N402" s="7"/>
    </row>
    <row r="403" spans="1:14" ht="22.5">
      <c r="A403" s="8">
        <v>401</v>
      </c>
      <c r="B403" s="9" t="s">
        <v>12</v>
      </c>
      <c r="C403" s="10" t="s">
        <v>1403</v>
      </c>
      <c r="D403" s="11" t="s">
        <v>1379</v>
      </c>
      <c r="E403" s="12" t="s">
        <v>100</v>
      </c>
      <c r="F403" s="12" t="s">
        <v>1380</v>
      </c>
      <c r="G403" s="13" t="s">
        <v>1404</v>
      </c>
      <c r="H403" s="8">
        <v>19872</v>
      </c>
      <c r="I403" s="14" t="s">
        <v>18</v>
      </c>
      <c r="J403" s="51">
        <v>52140</v>
      </c>
      <c r="K403" s="15">
        <v>3</v>
      </c>
      <c r="L403" s="69"/>
      <c r="M403" s="7"/>
      <c r="N403" s="7"/>
    </row>
    <row r="404" spans="1:14" ht="22.5">
      <c r="A404" s="8">
        <v>402</v>
      </c>
      <c r="B404" s="9" t="s">
        <v>19</v>
      </c>
      <c r="C404" s="10" t="s">
        <v>1405</v>
      </c>
      <c r="D404" s="11" t="s">
        <v>1406</v>
      </c>
      <c r="E404" s="12" t="s">
        <v>100</v>
      </c>
      <c r="F404" s="12" t="s">
        <v>1380</v>
      </c>
      <c r="G404" s="13" t="s">
        <v>1407</v>
      </c>
      <c r="H404" s="8">
        <v>19873</v>
      </c>
      <c r="I404" s="14" t="s">
        <v>18</v>
      </c>
      <c r="J404" s="51">
        <v>55420</v>
      </c>
      <c r="K404" s="15">
        <v>3</v>
      </c>
      <c r="L404" s="69"/>
      <c r="M404" s="7"/>
      <c r="N404" s="7"/>
    </row>
    <row r="405" spans="1:14" ht="22.5">
      <c r="A405" s="8">
        <v>403</v>
      </c>
      <c r="B405" s="9" t="s">
        <v>12</v>
      </c>
      <c r="C405" s="10" t="s">
        <v>1408</v>
      </c>
      <c r="D405" s="11" t="s">
        <v>1409</v>
      </c>
      <c r="E405" s="12" t="s">
        <v>100</v>
      </c>
      <c r="F405" s="12" t="s">
        <v>1380</v>
      </c>
      <c r="G405" s="13" t="s">
        <v>1410</v>
      </c>
      <c r="H405" s="8">
        <v>19874</v>
      </c>
      <c r="I405" s="14" t="s">
        <v>18</v>
      </c>
      <c r="J405" s="51">
        <v>59970</v>
      </c>
      <c r="K405" s="15">
        <v>3</v>
      </c>
      <c r="L405" s="69"/>
      <c r="M405" s="7"/>
      <c r="N405" s="7"/>
    </row>
    <row r="406" spans="1:14" ht="22.5">
      <c r="A406" s="8">
        <v>404</v>
      </c>
      <c r="B406" s="9" t="s">
        <v>23</v>
      </c>
      <c r="C406" s="10" t="s">
        <v>1411</v>
      </c>
      <c r="D406" s="11" t="s">
        <v>1412</v>
      </c>
      <c r="E406" s="12" t="s">
        <v>100</v>
      </c>
      <c r="F406" s="12" t="s">
        <v>1380</v>
      </c>
      <c r="G406" s="13" t="s">
        <v>1413</v>
      </c>
      <c r="H406" s="8">
        <v>19875</v>
      </c>
      <c r="I406" s="14" t="s">
        <v>34</v>
      </c>
      <c r="J406" s="51">
        <v>26010</v>
      </c>
      <c r="K406" s="15">
        <v>3</v>
      </c>
      <c r="L406" s="69"/>
      <c r="M406" s="7"/>
      <c r="N406" s="7"/>
    </row>
    <row r="407" spans="1:14" ht="22.5">
      <c r="A407" s="8">
        <v>405</v>
      </c>
      <c r="B407" s="9" t="s">
        <v>12</v>
      </c>
      <c r="C407" s="10" t="s">
        <v>1414</v>
      </c>
      <c r="D407" s="11" t="s">
        <v>1415</v>
      </c>
      <c r="E407" s="12" t="s">
        <v>100</v>
      </c>
      <c r="F407" s="12" t="s">
        <v>1380</v>
      </c>
      <c r="G407" s="13" t="s">
        <v>1416</v>
      </c>
      <c r="H407" s="8">
        <v>19876</v>
      </c>
      <c r="I407" s="14" t="s">
        <v>34</v>
      </c>
      <c r="J407" s="51">
        <v>38660</v>
      </c>
      <c r="K407" s="15">
        <v>3</v>
      </c>
      <c r="L407" s="69"/>
      <c r="M407" s="7"/>
      <c r="N407" s="7"/>
    </row>
    <row r="408" spans="1:14" ht="22.5">
      <c r="A408" s="8">
        <v>406</v>
      </c>
      <c r="B408" s="9" t="s">
        <v>19</v>
      </c>
      <c r="C408" s="10" t="s">
        <v>1417</v>
      </c>
      <c r="D408" s="11" t="s">
        <v>1418</v>
      </c>
      <c r="E408" s="12" t="s">
        <v>100</v>
      </c>
      <c r="F408" s="12" t="s">
        <v>1380</v>
      </c>
      <c r="G408" s="13" t="s">
        <v>1419</v>
      </c>
      <c r="H408" s="8">
        <v>19877</v>
      </c>
      <c r="I408" s="14" t="s">
        <v>18</v>
      </c>
      <c r="J408" s="51">
        <v>59880</v>
      </c>
      <c r="K408" s="15">
        <v>3</v>
      </c>
      <c r="L408" s="69"/>
      <c r="M408" s="7"/>
      <c r="N408" s="7"/>
    </row>
    <row r="409" spans="1:14" ht="22.5">
      <c r="A409" s="8">
        <v>407</v>
      </c>
      <c r="B409" s="9" t="s">
        <v>23</v>
      </c>
      <c r="C409" s="10" t="s">
        <v>1420</v>
      </c>
      <c r="D409" s="11" t="s">
        <v>1421</v>
      </c>
      <c r="E409" s="12" t="s">
        <v>100</v>
      </c>
      <c r="F409" s="12" t="s">
        <v>1380</v>
      </c>
      <c r="G409" s="19">
        <v>9334</v>
      </c>
      <c r="H409" s="8">
        <v>20443</v>
      </c>
      <c r="I409" s="14" t="s">
        <v>98</v>
      </c>
      <c r="J409" s="51">
        <v>25480</v>
      </c>
      <c r="K409" s="15">
        <v>3</v>
      </c>
      <c r="L409" s="69"/>
      <c r="M409" s="7"/>
      <c r="N409" s="7"/>
    </row>
    <row r="410" spans="1:14" ht="22.5">
      <c r="A410" s="8">
        <v>408</v>
      </c>
      <c r="B410" s="9" t="s">
        <v>12</v>
      </c>
      <c r="C410" s="10" t="s">
        <v>1422</v>
      </c>
      <c r="D410" s="11" t="s">
        <v>1423</v>
      </c>
      <c r="E410" s="12" t="s">
        <v>124</v>
      </c>
      <c r="F410" s="12" t="s">
        <v>1380</v>
      </c>
      <c r="G410" s="13" t="s">
        <v>1424</v>
      </c>
      <c r="H410" s="8">
        <v>20811</v>
      </c>
      <c r="I410" s="14" t="s">
        <v>124</v>
      </c>
      <c r="J410" s="51">
        <v>16150</v>
      </c>
      <c r="K410" s="15">
        <v>3</v>
      </c>
      <c r="L410" s="69"/>
      <c r="M410" s="7"/>
      <c r="N410" s="7"/>
    </row>
    <row r="411" spans="1:14" ht="22.5">
      <c r="A411" s="8">
        <v>409</v>
      </c>
      <c r="B411" s="9" t="s">
        <v>12</v>
      </c>
      <c r="C411" s="10" t="s">
        <v>1429</v>
      </c>
      <c r="D411" s="11" t="s">
        <v>1430</v>
      </c>
      <c r="E411" s="12" t="s">
        <v>100</v>
      </c>
      <c r="F411" s="12" t="s">
        <v>1427</v>
      </c>
      <c r="G411" s="13" t="s">
        <v>1431</v>
      </c>
      <c r="H411" s="8">
        <v>19827</v>
      </c>
      <c r="I411" s="14" t="s">
        <v>18</v>
      </c>
      <c r="J411" s="51">
        <v>59080</v>
      </c>
      <c r="K411" s="15">
        <v>3</v>
      </c>
      <c r="L411" s="69"/>
      <c r="M411" s="7"/>
      <c r="N411" s="7"/>
    </row>
    <row r="412" spans="1:14" ht="22.5">
      <c r="A412" s="8">
        <v>410</v>
      </c>
      <c r="B412" s="9" t="s">
        <v>12</v>
      </c>
      <c r="C412" s="10" t="s">
        <v>354</v>
      </c>
      <c r="D412" s="11" t="s">
        <v>1432</v>
      </c>
      <c r="E412" s="12" t="s">
        <v>100</v>
      </c>
      <c r="F412" s="12" t="s">
        <v>1427</v>
      </c>
      <c r="G412" s="13" t="s">
        <v>1433</v>
      </c>
      <c r="H412" s="8">
        <v>19828</v>
      </c>
      <c r="I412" s="14" t="s">
        <v>18</v>
      </c>
      <c r="J412" s="51">
        <v>46840</v>
      </c>
      <c r="K412" s="15">
        <v>3</v>
      </c>
      <c r="L412" s="69"/>
      <c r="M412" s="7"/>
      <c r="N412" s="7"/>
    </row>
    <row r="413" spans="1:14" ht="22.5">
      <c r="A413" s="8">
        <v>411</v>
      </c>
      <c r="B413" s="9" t="s">
        <v>23</v>
      </c>
      <c r="C413" s="10" t="s">
        <v>1434</v>
      </c>
      <c r="D413" s="11" t="s">
        <v>1430</v>
      </c>
      <c r="E413" s="12" t="s">
        <v>100</v>
      </c>
      <c r="F413" s="12" t="s">
        <v>1427</v>
      </c>
      <c r="G413" s="13" t="s">
        <v>1435</v>
      </c>
      <c r="H413" s="8">
        <v>19829</v>
      </c>
      <c r="I413" s="14" t="s">
        <v>18</v>
      </c>
      <c r="J413" s="51">
        <v>53690</v>
      </c>
      <c r="K413" s="15">
        <v>3</v>
      </c>
      <c r="L413" s="69"/>
      <c r="M413" s="7"/>
      <c r="N413" s="7"/>
    </row>
    <row r="414" spans="1:14" ht="22.5">
      <c r="A414" s="8">
        <v>412</v>
      </c>
      <c r="B414" s="9" t="s">
        <v>19</v>
      </c>
      <c r="C414" s="10" t="s">
        <v>1440</v>
      </c>
      <c r="D414" s="11" t="s">
        <v>1441</v>
      </c>
      <c r="E414" s="12" t="s">
        <v>100</v>
      </c>
      <c r="F414" s="12" t="s">
        <v>1438</v>
      </c>
      <c r="G414" s="13" t="s">
        <v>1442</v>
      </c>
      <c r="H414" s="8">
        <v>19832</v>
      </c>
      <c r="I414" s="14" t="s">
        <v>18</v>
      </c>
      <c r="J414" s="51">
        <v>59950</v>
      </c>
      <c r="K414" s="15">
        <v>3</v>
      </c>
      <c r="L414" s="69"/>
      <c r="M414" s="7"/>
      <c r="N414" s="7"/>
    </row>
    <row r="415" spans="1:14" ht="22.5">
      <c r="A415" s="8">
        <v>413</v>
      </c>
      <c r="B415" s="9" t="s">
        <v>19</v>
      </c>
      <c r="C415" s="10" t="s">
        <v>1443</v>
      </c>
      <c r="D415" s="11" t="s">
        <v>1444</v>
      </c>
      <c r="E415" s="12" t="s">
        <v>100</v>
      </c>
      <c r="F415" s="12" t="s">
        <v>1438</v>
      </c>
      <c r="G415" s="13" t="s">
        <v>1445</v>
      </c>
      <c r="H415" s="8">
        <v>19833</v>
      </c>
      <c r="I415" s="14" t="s">
        <v>18</v>
      </c>
      <c r="J415" s="51">
        <v>32030</v>
      </c>
      <c r="K415" s="15">
        <v>3</v>
      </c>
      <c r="L415" s="69"/>
      <c r="M415" s="7"/>
      <c r="N415" s="7"/>
    </row>
    <row r="416" spans="1:14" ht="22.5">
      <c r="A416" s="8">
        <v>414</v>
      </c>
      <c r="B416" s="9" t="s">
        <v>19</v>
      </c>
      <c r="C416" s="10" t="s">
        <v>1450</v>
      </c>
      <c r="D416" s="11" t="s">
        <v>1451</v>
      </c>
      <c r="E416" s="12" t="s">
        <v>124</v>
      </c>
      <c r="F416" s="12" t="s">
        <v>1448</v>
      </c>
      <c r="G416" s="23">
        <v>393</v>
      </c>
      <c r="H416" s="8">
        <v>19618</v>
      </c>
      <c r="I416" s="14" t="s">
        <v>124</v>
      </c>
      <c r="J416" s="51">
        <v>15400</v>
      </c>
      <c r="K416" s="15">
        <v>3</v>
      </c>
      <c r="L416" s="69"/>
      <c r="M416" s="7"/>
      <c r="N416" s="7"/>
    </row>
    <row r="417" spans="1:14" ht="22.5">
      <c r="A417" s="8">
        <v>415</v>
      </c>
      <c r="B417" s="9" t="s">
        <v>19</v>
      </c>
      <c r="C417" s="10" t="s">
        <v>1456</v>
      </c>
      <c r="D417" s="11" t="s">
        <v>1457</v>
      </c>
      <c r="E417" s="12" t="s">
        <v>100</v>
      </c>
      <c r="F417" s="12" t="s">
        <v>1454</v>
      </c>
      <c r="G417" s="13" t="s">
        <v>1458</v>
      </c>
      <c r="H417" s="8">
        <v>19075</v>
      </c>
      <c r="I417" s="14" t="s">
        <v>98</v>
      </c>
      <c r="J417" s="51">
        <v>18280</v>
      </c>
      <c r="K417" s="15">
        <v>3</v>
      </c>
      <c r="L417" s="69"/>
      <c r="M417" s="7"/>
      <c r="N417" s="7"/>
    </row>
    <row r="418" spans="1:14" ht="22.5">
      <c r="A418" s="8">
        <v>416</v>
      </c>
      <c r="B418" s="9" t="s">
        <v>23</v>
      </c>
      <c r="C418" s="10" t="s">
        <v>1459</v>
      </c>
      <c r="D418" s="11" t="s">
        <v>1460</v>
      </c>
      <c r="E418" s="12" t="s">
        <v>100</v>
      </c>
      <c r="F418" s="12" t="s">
        <v>1454</v>
      </c>
      <c r="G418" s="19">
        <v>1029</v>
      </c>
      <c r="H418" s="8">
        <v>19787</v>
      </c>
      <c r="I418" s="14" t="s">
        <v>98</v>
      </c>
      <c r="J418" s="51">
        <v>22800</v>
      </c>
      <c r="K418" s="15">
        <v>3</v>
      </c>
      <c r="L418" s="69"/>
      <c r="M418" s="7"/>
      <c r="N418" s="7"/>
    </row>
    <row r="419" spans="1:14" ht="22.5">
      <c r="A419" s="8">
        <v>417</v>
      </c>
      <c r="B419" s="9" t="s">
        <v>12</v>
      </c>
      <c r="C419" s="10" t="s">
        <v>1461</v>
      </c>
      <c r="D419" s="11" t="s">
        <v>1462</v>
      </c>
      <c r="E419" s="12" t="s">
        <v>100</v>
      </c>
      <c r="F419" s="12" t="s">
        <v>1454</v>
      </c>
      <c r="G419" s="13" t="s">
        <v>1463</v>
      </c>
      <c r="H419" s="8">
        <v>19789</v>
      </c>
      <c r="I419" s="14" t="s">
        <v>18</v>
      </c>
      <c r="J419" s="51">
        <v>59540</v>
      </c>
      <c r="K419" s="15">
        <v>3</v>
      </c>
      <c r="L419" s="69"/>
      <c r="M419" s="7"/>
      <c r="N419" s="7"/>
    </row>
    <row r="420" spans="1:14" ht="22.5">
      <c r="A420" s="8">
        <v>418</v>
      </c>
      <c r="B420" s="9" t="s">
        <v>23</v>
      </c>
      <c r="C420" s="10" t="s">
        <v>1343</v>
      </c>
      <c r="D420" s="11" t="s">
        <v>1464</v>
      </c>
      <c r="E420" s="12" t="s">
        <v>100</v>
      </c>
      <c r="F420" s="12" t="s">
        <v>1454</v>
      </c>
      <c r="G420" s="13" t="s">
        <v>1465</v>
      </c>
      <c r="H420" s="8">
        <v>19790</v>
      </c>
      <c r="I420" s="14" t="s">
        <v>34</v>
      </c>
      <c r="J420" s="51">
        <v>29460</v>
      </c>
      <c r="K420" s="15">
        <v>3</v>
      </c>
      <c r="L420" s="69"/>
      <c r="M420" s="7"/>
      <c r="N420" s="7"/>
    </row>
    <row r="421" spans="1:14" ht="22.5">
      <c r="A421" s="8">
        <v>419</v>
      </c>
      <c r="B421" s="9" t="s">
        <v>23</v>
      </c>
      <c r="C421" s="10" t="s">
        <v>1466</v>
      </c>
      <c r="D421" s="11" t="s">
        <v>1467</v>
      </c>
      <c r="E421" s="12" t="s">
        <v>124</v>
      </c>
      <c r="F421" s="12" t="s">
        <v>1454</v>
      </c>
      <c r="G421" s="13" t="s">
        <v>1468</v>
      </c>
      <c r="H421" s="8">
        <v>19792</v>
      </c>
      <c r="I421" s="14" t="s">
        <v>124</v>
      </c>
      <c r="J421" s="51">
        <v>17040</v>
      </c>
      <c r="K421" s="15">
        <v>3</v>
      </c>
      <c r="L421" s="69"/>
      <c r="M421" s="7"/>
      <c r="N421" s="7"/>
    </row>
    <row r="422" spans="1:14" ht="22.5">
      <c r="A422" s="8">
        <v>420</v>
      </c>
      <c r="B422" s="9" t="s">
        <v>12</v>
      </c>
      <c r="C422" s="10" t="s">
        <v>1469</v>
      </c>
      <c r="D422" s="11" t="s">
        <v>1470</v>
      </c>
      <c r="E422" s="12" t="s">
        <v>100</v>
      </c>
      <c r="F422" s="12" t="s">
        <v>1454</v>
      </c>
      <c r="G422" s="13" t="s">
        <v>1471</v>
      </c>
      <c r="H422" s="8">
        <v>19793</v>
      </c>
      <c r="I422" s="14" t="s">
        <v>18</v>
      </c>
      <c r="J422" s="51">
        <v>54820</v>
      </c>
      <c r="K422" s="15">
        <v>3</v>
      </c>
      <c r="L422" s="69"/>
      <c r="M422" s="7"/>
      <c r="N422" s="7"/>
    </row>
    <row r="423" spans="1:14" ht="22.5">
      <c r="A423" s="8">
        <v>421</v>
      </c>
      <c r="B423" s="9" t="s">
        <v>12</v>
      </c>
      <c r="C423" s="10" t="s">
        <v>1472</v>
      </c>
      <c r="D423" s="11" t="s">
        <v>1473</v>
      </c>
      <c r="E423" s="12" t="s">
        <v>100</v>
      </c>
      <c r="F423" s="12" t="s">
        <v>1454</v>
      </c>
      <c r="G423" s="13" t="s">
        <v>1474</v>
      </c>
      <c r="H423" s="8">
        <v>19794</v>
      </c>
      <c r="I423" s="14" t="s">
        <v>98</v>
      </c>
      <c r="J423" s="51">
        <v>19410</v>
      </c>
      <c r="K423" s="15">
        <v>3</v>
      </c>
      <c r="L423" s="69"/>
      <c r="M423" s="7"/>
      <c r="N423" s="7"/>
    </row>
    <row r="424" spans="1:14" ht="22.5">
      <c r="A424" s="8">
        <v>422</v>
      </c>
      <c r="B424" s="9" t="s">
        <v>23</v>
      </c>
      <c r="C424" s="10" t="s">
        <v>1475</v>
      </c>
      <c r="D424" s="11" t="s">
        <v>1462</v>
      </c>
      <c r="E424" s="12" t="s">
        <v>100</v>
      </c>
      <c r="F424" s="12" t="s">
        <v>1454</v>
      </c>
      <c r="G424" s="13" t="s">
        <v>1476</v>
      </c>
      <c r="H424" s="8">
        <v>19795</v>
      </c>
      <c r="I424" s="14" t="s">
        <v>18</v>
      </c>
      <c r="J424" s="51">
        <v>61650</v>
      </c>
      <c r="K424" s="15">
        <v>3</v>
      </c>
      <c r="L424" s="69"/>
      <c r="M424" s="7"/>
      <c r="N424" s="7"/>
    </row>
    <row r="425" spans="1:14" ht="22.5">
      <c r="A425" s="8">
        <v>423</v>
      </c>
      <c r="B425" s="9" t="s">
        <v>19</v>
      </c>
      <c r="C425" s="10" t="s">
        <v>1477</v>
      </c>
      <c r="D425" s="11" t="s">
        <v>1478</v>
      </c>
      <c r="E425" s="12" t="s">
        <v>100</v>
      </c>
      <c r="F425" s="12" t="s">
        <v>1454</v>
      </c>
      <c r="G425" s="13" t="s">
        <v>1479</v>
      </c>
      <c r="H425" s="8">
        <v>19796</v>
      </c>
      <c r="I425" s="14" t="s">
        <v>18</v>
      </c>
      <c r="J425" s="51">
        <v>61550</v>
      </c>
      <c r="K425" s="15">
        <v>3</v>
      </c>
      <c r="L425" s="69"/>
      <c r="M425" s="7"/>
      <c r="N425" s="7"/>
    </row>
    <row r="426" spans="1:14" ht="22.5">
      <c r="A426" s="8">
        <v>424</v>
      </c>
      <c r="B426" s="9" t="s">
        <v>19</v>
      </c>
      <c r="C426" s="10" t="s">
        <v>1039</v>
      </c>
      <c r="D426" s="11" t="s">
        <v>1480</v>
      </c>
      <c r="E426" s="12" t="s">
        <v>124</v>
      </c>
      <c r="F426" s="12" t="s">
        <v>1454</v>
      </c>
      <c r="G426" s="13" t="s">
        <v>1481</v>
      </c>
      <c r="H426" s="8">
        <v>19797</v>
      </c>
      <c r="I426" s="14" t="s">
        <v>124</v>
      </c>
      <c r="J426" s="51">
        <v>16020</v>
      </c>
      <c r="K426" s="15">
        <v>3</v>
      </c>
      <c r="L426" s="69"/>
      <c r="M426" s="7"/>
      <c r="N426" s="7"/>
    </row>
    <row r="427" spans="1:14" ht="22.5">
      <c r="A427" s="8">
        <v>425</v>
      </c>
      <c r="B427" s="9" t="s">
        <v>19</v>
      </c>
      <c r="C427" s="10" t="s">
        <v>1482</v>
      </c>
      <c r="D427" s="11" t="s">
        <v>1483</v>
      </c>
      <c r="E427" s="12" t="s">
        <v>100</v>
      </c>
      <c r="F427" s="12" t="s">
        <v>1454</v>
      </c>
      <c r="G427" s="13" t="s">
        <v>1484</v>
      </c>
      <c r="H427" s="8">
        <v>19798</v>
      </c>
      <c r="I427" s="14" t="s">
        <v>18</v>
      </c>
      <c r="J427" s="51">
        <v>59970</v>
      </c>
      <c r="K427" s="15">
        <v>3</v>
      </c>
      <c r="L427" s="69"/>
      <c r="M427" s="7"/>
      <c r="N427" s="7"/>
    </row>
    <row r="428" spans="1:14" ht="22.5">
      <c r="A428" s="8">
        <v>426</v>
      </c>
      <c r="B428" s="9" t="s">
        <v>12</v>
      </c>
      <c r="C428" s="10" t="s">
        <v>1485</v>
      </c>
      <c r="D428" s="11" t="s">
        <v>1486</v>
      </c>
      <c r="E428" s="12" t="s">
        <v>100</v>
      </c>
      <c r="F428" s="12" t="s">
        <v>1454</v>
      </c>
      <c r="G428" s="13" t="s">
        <v>1487</v>
      </c>
      <c r="H428" s="8">
        <v>19799</v>
      </c>
      <c r="I428" s="14" t="s">
        <v>18</v>
      </c>
      <c r="J428" s="51">
        <v>63180</v>
      </c>
      <c r="K428" s="15">
        <v>3</v>
      </c>
      <c r="L428" s="69"/>
      <c r="M428" s="7"/>
      <c r="N428" s="7"/>
    </row>
    <row r="429" spans="1:14" ht="22.5">
      <c r="A429" s="8">
        <v>427</v>
      </c>
      <c r="B429" s="9" t="s">
        <v>12</v>
      </c>
      <c r="C429" s="10" t="s">
        <v>1488</v>
      </c>
      <c r="D429" s="11" t="s">
        <v>1489</v>
      </c>
      <c r="E429" s="12" t="s">
        <v>100</v>
      </c>
      <c r="F429" s="12" t="s">
        <v>1454</v>
      </c>
      <c r="G429" s="13" t="s">
        <v>1490</v>
      </c>
      <c r="H429" s="8">
        <v>19800</v>
      </c>
      <c r="I429" s="14" t="s">
        <v>18</v>
      </c>
      <c r="J429" s="51">
        <v>63380</v>
      </c>
      <c r="K429" s="15">
        <v>3</v>
      </c>
      <c r="L429" s="69"/>
      <c r="M429" s="7"/>
      <c r="N429" s="7"/>
    </row>
    <row r="430" spans="1:14" ht="22.5">
      <c r="A430" s="8">
        <v>428</v>
      </c>
      <c r="B430" s="9" t="s">
        <v>19</v>
      </c>
      <c r="C430" s="10" t="s">
        <v>185</v>
      </c>
      <c r="D430" s="11" t="s">
        <v>1491</v>
      </c>
      <c r="E430" s="12" t="s">
        <v>124</v>
      </c>
      <c r="F430" s="12" t="s">
        <v>1454</v>
      </c>
      <c r="G430" s="13" t="s">
        <v>1492</v>
      </c>
      <c r="H430" s="8">
        <v>19801</v>
      </c>
      <c r="I430" s="14" t="s">
        <v>124</v>
      </c>
      <c r="J430" s="51">
        <v>15670</v>
      </c>
      <c r="K430" s="15">
        <v>3</v>
      </c>
      <c r="L430" s="69"/>
      <c r="M430" s="7"/>
      <c r="N430" s="7"/>
    </row>
    <row r="431" spans="1:14" ht="22.5">
      <c r="A431" s="8">
        <v>429</v>
      </c>
      <c r="B431" s="9" t="s">
        <v>19</v>
      </c>
      <c r="C431" s="10" t="s">
        <v>1493</v>
      </c>
      <c r="D431" s="11" t="s">
        <v>1494</v>
      </c>
      <c r="E431" s="12" t="s">
        <v>124</v>
      </c>
      <c r="F431" s="12" t="s">
        <v>1454</v>
      </c>
      <c r="G431" s="13" t="s">
        <v>1495</v>
      </c>
      <c r="H431" s="8">
        <v>20503</v>
      </c>
      <c r="I431" s="14" t="s">
        <v>124</v>
      </c>
      <c r="J431" s="51">
        <v>16150</v>
      </c>
      <c r="K431" s="15">
        <v>3</v>
      </c>
      <c r="L431" s="69"/>
      <c r="M431" s="7"/>
      <c r="N431" s="7"/>
    </row>
    <row r="432" spans="1:14" ht="22.5">
      <c r="A432" s="8">
        <v>430</v>
      </c>
      <c r="B432" s="9" t="s">
        <v>23</v>
      </c>
      <c r="C432" s="10" t="s">
        <v>1500</v>
      </c>
      <c r="D432" s="11" t="s">
        <v>1501</v>
      </c>
      <c r="E432" s="12" t="s">
        <v>100</v>
      </c>
      <c r="F432" s="12" t="s">
        <v>1498</v>
      </c>
      <c r="G432" s="23">
        <v>5426</v>
      </c>
      <c r="H432" s="8">
        <v>14629</v>
      </c>
      <c r="I432" s="14" t="s">
        <v>34</v>
      </c>
      <c r="J432" s="51">
        <v>27350</v>
      </c>
      <c r="K432" s="15">
        <v>3</v>
      </c>
      <c r="L432" s="69"/>
      <c r="M432" s="7"/>
      <c r="N432" s="7"/>
    </row>
    <row r="433" spans="1:14" ht="22.5">
      <c r="A433" s="8">
        <v>431</v>
      </c>
      <c r="B433" s="9" t="s">
        <v>12</v>
      </c>
      <c r="C433" s="10" t="s">
        <v>1502</v>
      </c>
      <c r="D433" s="11" t="s">
        <v>1503</v>
      </c>
      <c r="E433" s="12" t="s">
        <v>100</v>
      </c>
      <c r="F433" s="12" t="s">
        <v>1498</v>
      </c>
      <c r="G433" s="13" t="s">
        <v>1504</v>
      </c>
      <c r="H433" s="8">
        <v>19822</v>
      </c>
      <c r="I433" s="14" t="s">
        <v>18</v>
      </c>
      <c r="J433" s="51">
        <v>65460</v>
      </c>
      <c r="K433" s="15">
        <v>3</v>
      </c>
      <c r="L433" s="69"/>
      <c r="M433" s="7"/>
      <c r="N433" s="7"/>
    </row>
    <row r="434" spans="1:14" ht="22.5">
      <c r="A434" s="8">
        <v>432</v>
      </c>
      <c r="B434" s="9" t="s">
        <v>19</v>
      </c>
      <c r="C434" s="10" t="s">
        <v>1505</v>
      </c>
      <c r="D434" s="11" t="s">
        <v>1506</v>
      </c>
      <c r="E434" s="12" t="s">
        <v>124</v>
      </c>
      <c r="F434" s="12" t="s">
        <v>1498</v>
      </c>
      <c r="G434" s="13" t="s">
        <v>1507</v>
      </c>
      <c r="H434" s="8">
        <v>19823</v>
      </c>
      <c r="I434" s="14" t="s">
        <v>124</v>
      </c>
      <c r="J434" s="51">
        <v>16150</v>
      </c>
      <c r="K434" s="15">
        <v>3</v>
      </c>
      <c r="L434" s="69"/>
      <c r="M434" s="7"/>
      <c r="N434" s="7"/>
    </row>
    <row r="435" spans="1:14" ht="22.5">
      <c r="A435" s="8">
        <v>433</v>
      </c>
      <c r="B435" s="9" t="s">
        <v>12</v>
      </c>
      <c r="C435" s="10" t="s">
        <v>1512</v>
      </c>
      <c r="D435" s="11" t="s">
        <v>1513</v>
      </c>
      <c r="E435" s="12" t="s">
        <v>100</v>
      </c>
      <c r="F435" s="12" t="s">
        <v>1510</v>
      </c>
      <c r="G435" s="13" t="s">
        <v>1514</v>
      </c>
      <c r="H435" s="8">
        <v>19698</v>
      </c>
      <c r="I435" s="14" t="s">
        <v>18</v>
      </c>
      <c r="J435" s="51">
        <v>52000</v>
      </c>
      <c r="K435" s="15">
        <v>4</v>
      </c>
      <c r="L435" s="69"/>
      <c r="M435" s="7"/>
      <c r="N435" s="7"/>
    </row>
    <row r="436" spans="1:14" ht="22.5">
      <c r="A436" s="8">
        <v>434</v>
      </c>
      <c r="B436" s="9" t="s">
        <v>12</v>
      </c>
      <c r="C436" s="10" t="s">
        <v>1515</v>
      </c>
      <c r="D436" s="11" t="s">
        <v>1516</v>
      </c>
      <c r="E436" s="12" t="s">
        <v>100</v>
      </c>
      <c r="F436" s="12" t="s">
        <v>1510</v>
      </c>
      <c r="G436" s="13" t="s">
        <v>1517</v>
      </c>
      <c r="H436" s="8">
        <v>19704</v>
      </c>
      <c r="I436" s="14" t="s">
        <v>18</v>
      </c>
      <c r="J436" s="51">
        <v>53470</v>
      </c>
      <c r="K436" s="15">
        <v>4</v>
      </c>
      <c r="L436" s="69"/>
      <c r="M436" s="7"/>
      <c r="N436" s="7"/>
    </row>
    <row r="437" spans="1:14" ht="22.5">
      <c r="A437" s="8">
        <v>435</v>
      </c>
      <c r="B437" s="9" t="s">
        <v>19</v>
      </c>
      <c r="C437" s="10" t="s">
        <v>1518</v>
      </c>
      <c r="D437" s="11" t="s">
        <v>1519</v>
      </c>
      <c r="E437" s="12" t="s">
        <v>100</v>
      </c>
      <c r="F437" s="12" t="s">
        <v>1510</v>
      </c>
      <c r="G437" s="13" t="s">
        <v>1520</v>
      </c>
      <c r="H437" s="8">
        <v>20315</v>
      </c>
      <c r="I437" s="14" t="s">
        <v>34</v>
      </c>
      <c r="J437" s="51">
        <v>54200</v>
      </c>
      <c r="K437" s="15">
        <v>4</v>
      </c>
      <c r="L437" s="69"/>
      <c r="M437" s="7"/>
      <c r="N437" s="7"/>
    </row>
    <row r="438" spans="1:14" ht="22.5">
      <c r="A438" s="8">
        <v>436</v>
      </c>
      <c r="B438" s="9" t="s">
        <v>12</v>
      </c>
      <c r="C438" s="10" t="s">
        <v>1524</v>
      </c>
      <c r="D438" s="11" t="s">
        <v>1525</v>
      </c>
      <c r="E438" s="12" t="s">
        <v>100</v>
      </c>
      <c r="F438" s="12" t="s">
        <v>1522</v>
      </c>
      <c r="G438" s="13" t="s">
        <v>1526</v>
      </c>
      <c r="H438" s="8">
        <v>19178</v>
      </c>
      <c r="I438" s="14" t="s">
        <v>18</v>
      </c>
      <c r="J438" s="51">
        <v>43630</v>
      </c>
      <c r="K438" s="15">
        <v>4</v>
      </c>
      <c r="L438" s="69"/>
      <c r="M438" s="7"/>
      <c r="N438" s="7"/>
    </row>
    <row r="439" spans="1:14" ht="22.5">
      <c r="A439" s="8">
        <v>437</v>
      </c>
      <c r="B439" s="9" t="s">
        <v>12</v>
      </c>
      <c r="C439" s="10" t="s">
        <v>1527</v>
      </c>
      <c r="D439" s="11" t="s">
        <v>1528</v>
      </c>
      <c r="E439" s="12" t="s">
        <v>100</v>
      </c>
      <c r="F439" s="12" t="s">
        <v>1522</v>
      </c>
      <c r="G439" s="13" t="s">
        <v>1529</v>
      </c>
      <c r="H439" s="8">
        <v>19540</v>
      </c>
      <c r="I439" s="14" t="s">
        <v>18</v>
      </c>
      <c r="J439" s="51">
        <v>32160</v>
      </c>
      <c r="K439" s="15">
        <v>4</v>
      </c>
      <c r="L439" s="69"/>
      <c r="M439" s="7"/>
      <c r="N439" s="7"/>
    </row>
    <row r="440" spans="1:14" ht="22.5">
      <c r="A440" s="8">
        <v>438</v>
      </c>
      <c r="B440" s="9" t="s">
        <v>19</v>
      </c>
      <c r="C440" s="10" t="s">
        <v>1530</v>
      </c>
      <c r="D440" s="11" t="s">
        <v>1124</v>
      </c>
      <c r="E440" s="12" t="s">
        <v>100</v>
      </c>
      <c r="F440" s="12" t="s">
        <v>1522</v>
      </c>
      <c r="G440" s="13" t="s">
        <v>1531</v>
      </c>
      <c r="H440" s="8">
        <v>19609</v>
      </c>
      <c r="I440" s="14" t="s">
        <v>34</v>
      </c>
      <c r="J440" s="51">
        <v>26040</v>
      </c>
      <c r="K440" s="15">
        <v>4</v>
      </c>
      <c r="L440" s="69"/>
      <c r="M440" s="7"/>
      <c r="N440" s="7"/>
    </row>
    <row r="441" spans="1:14" ht="22.5">
      <c r="A441" s="8">
        <v>439</v>
      </c>
      <c r="B441" s="9" t="s">
        <v>23</v>
      </c>
      <c r="C441" s="10" t="s">
        <v>1532</v>
      </c>
      <c r="D441" s="11" t="s">
        <v>1533</v>
      </c>
      <c r="E441" s="12" t="s">
        <v>100</v>
      </c>
      <c r="F441" s="12" t="s">
        <v>1522</v>
      </c>
      <c r="G441" s="19">
        <v>77</v>
      </c>
      <c r="H441" s="8">
        <v>19687</v>
      </c>
      <c r="I441" s="14" t="s">
        <v>34</v>
      </c>
      <c r="J441" s="51">
        <v>26110</v>
      </c>
      <c r="K441" s="15">
        <v>4</v>
      </c>
      <c r="L441" s="69"/>
      <c r="M441" s="7"/>
      <c r="N441" s="7"/>
    </row>
    <row r="442" spans="1:14" ht="22.5">
      <c r="A442" s="8">
        <v>440</v>
      </c>
      <c r="B442" s="9" t="s">
        <v>19</v>
      </c>
      <c r="C442" s="10" t="s">
        <v>1534</v>
      </c>
      <c r="D442" s="11" t="s">
        <v>1535</v>
      </c>
      <c r="E442" s="12" t="s">
        <v>124</v>
      </c>
      <c r="F442" s="12" t="s">
        <v>1522</v>
      </c>
      <c r="G442" s="13" t="s">
        <v>1536</v>
      </c>
      <c r="H442" s="8">
        <v>19688</v>
      </c>
      <c r="I442" s="14" t="s">
        <v>124</v>
      </c>
      <c r="J442" s="51">
        <v>15800</v>
      </c>
      <c r="K442" s="15">
        <v>4</v>
      </c>
      <c r="L442" s="69"/>
      <c r="M442" s="7"/>
      <c r="N442" s="7"/>
    </row>
    <row r="443" spans="1:14" ht="22.5">
      <c r="A443" s="8">
        <v>441</v>
      </c>
      <c r="B443" s="9" t="s">
        <v>19</v>
      </c>
      <c r="C443" s="10" t="s">
        <v>657</v>
      </c>
      <c r="D443" s="11" t="s">
        <v>1537</v>
      </c>
      <c r="E443" s="12" t="s">
        <v>100</v>
      </c>
      <c r="F443" s="12" t="s">
        <v>1522</v>
      </c>
      <c r="G443" s="13" t="s">
        <v>1538</v>
      </c>
      <c r="H443" s="8">
        <v>19689</v>
      </c>
      <c r="I443" s="14" t="s">
        <v>34</v>
      </c>
      <c r="J443" s="51">
        <v>32970</v>
      </c>
      <c r="K443" s="15">
        <v>4</v>
      </c>
      <c r="L443" s="69"/>
      <c r="M443" s="7"/>
      <c r="N443" s="7"/>
    </row>
    <row r="444" spans="1:14" ht="22.5">
      <c r="A444" s="8">
        <v>442</v>
      </c>
      <c r="B444" s="9" t="s">
        <v>19</v>
      </c>
      <c r="C444" s="10" t="s">
        <v>1539</v>
      </c>
      <c r="D444" s="11" t="s">
        <v>1540</v>
      </c>
      <c r="E444" s="12" t="s">
        <v>100</v>
      </c>
      <c r="F444" s="12" t="s">
        <v>1522</v>
      </c>
      <c r="G444" s="13" t="s">
        <v>1541</v>
      </c>
      <c r="H444" s="8">
        <v>19695</v>
      </c>
      <c r="I444" s="14" t="s">
        <v>34</v>
      </c>
      <c r="J444" s="51">
        <v>54170</v>
      </c>
      <c r="K444" s="15">
        <v>4</v>
      </c>
      <c r="L444" s="69"/>
      <c r="M444" s="7"/>
      <c r="N444" s="7"/>
    </row>
    <row r="445" spans="1:14" ht="22.5">
      <c r="A445" s="8">
        <v>443</v>
      </c>
      <c r="B445" s="9" t="s">
        <v>19</v>
      </c>
      <c r="C445" s="10" t="s">
        <v>1542</v>
      </c>
      <c r="D445" s="11" t="s">
        <v>1543</v>
      </c>
      <c r="E445" s="12" t="s">
        <v>100</v>
      </c>
      <c r="F445" s="12" t="s">
        <v>1522</v>
      </c>
      <c r="G445" s="13" t="s">
        <v>1544</v>
      </c>
      <c r="H445" s="8">
        <v>20370</v>
      </c>
      <c r="I445" s="14" t="s">
        <v>34</v>
      </c>
      <c r="J445" s="51">
        <v>29080</v>
      </c>
      <c r="K445" s="15">
        <v>4</v>
      </c>
      <c r="L445" s="69"/>
      <c r="M445" s="7"/>
      <c r="N445" s="7"/>
    </row>
    <row r="446" spans="1:14" ht="22.5">
      <c r="A446" s="8">
        <v>444</v>
      </c>
      <c r="B446" s="9" t="s">
        <v>23</v>
      </c>
      <c r="C446" s="10" t="s">
        <v>1545</v>
      </c>
      <c r="D446" s="11" t="s">
        <v>1546</v>
      </c>
      <c r="E446" s="12" t="s">
        <v>124</v>
      </c>
      <c r="F446" s="12" t="s">
        <v>1522</v>
      </c>
      <c r="G446" s="13" t="s">
        <v>1547</v>
      </c>
      <c r="H446" s="8">
        <v>20575</v>
      </c>
      <c r="I446" s="14" t="s">
        <v>124</v>
      </c>
      <c r="J446" s="51">
        <v>16680</v>
      </c>
      <c r="K446" s="15">
        <v>4</v>
      </c>
      <c r="L446" s="69"/>
      <c r="M446" s="7"/>
      <c r="N446" s="7"/>
    </row>
    <row r="447" spans="1:14" ht="22.5">
      <c r="A447" s="8">
        <v>445</v>
      </c>
      <c r="B447" s="9" t="s">
        <v>12</v>
      </c>
      <c r="C447" s="10" t="s">
        <v>1548</v>
      </c>
      <c r="D447" s="11" t="s">
        <v>1549</v>
      </c>
      <c r="E447" s="12" t="s">
        <v>100</v>
      </c>
      <c r="F447" s="12" t="s">
        <v>1522</v>
      </c>
      <c r="G447" s="13" t="s">
        <v>1550</v>
      </c>
      <c r="H447" s="8">
        <v>20772</v>
      </c>
      <c r="I447" s="14" t="s">
        <v>18</v>
      </c>
      <c r="J447" s="51">
        <v>60020</v>
      </c>
      <c r="K447" s="15">
        <v>4</v>
      </c>
      <c r="L447" s="69"/>
      <c r="M447" s="7"/>
      <c r="N447" s="7"/>
    </row>
    <row r="448" spans="1:14" ht="22.5">
      <c r="A448" s="8">
        <v>446</v>
      </c>
      <c r="B448" s="9" t="s">
        <v>19</v>
      </c>
      <c r="C448" s="10" t="s">
        <v>48</v>
      </c>
      <c r="D448" s="11" t="s">
        <v>1555</v>
      </c>
      <c r="E448" s="12" t="s">
        <v>100</v>
      </c>
      <c r="F448" s="12" t="s">
        <v>1553</v>
      </c>
      <c r="G448" s="13" t="s">
        <v>1556</v>
      </c>
      <c r="H448" s="8">
        <v>19095</v>
      </c>
      <c r="I448" s="14" t="s">
        <v>98</v>
      </c>
      <c r="J448" s="51">
        <v>20270</v>
      </c>
      <c r="K448" s="15">
        <v>4</v>
      </c>
      <c r="L448" s="69"/>
      <c r="M448" s="7"/>
      <c r="N448" s="7"/>
    </row>
    <row r="449" spans="1:14" ht="22.5">
      <c r="A449" s="8">
        <v>447</v>
      </c>
      <c r="B449" s="9" t="s">
        <v>12</v>
      </c>
      <c r="C449" s="10" t="s">
        <v>1557</v>
      </c>
      <c r="D449" s="11" t="s">
        <v>1558</v>
      </c>
      <c r="E449" s="12" t="s">
        <v>100</v>
      </c>
      <c r="F449" s="12" t="s">
        <v>1553</v>
      </c>
      <c r="G449" s="13" t="s">
        <v>1559</v>
      </c>
      <c r="H449" s="8">
        <v>19096</v>
      </c>
      <c r="I449" s="14" t="s">
        <v>18</v>
      </c>
      <c r="J449" s="51">
        <v>33600</v>
      </c>
      <c r="K449" s="15">
        <v>4</v>
      </c>
      <c r="L449" s="69"/>
      <c r="M449" s="7"/>
      <c r="N449" s="7"/>
    </row>
    <row r="450" spans="1:14" ht="22.5">
      <c r="A450" s="8">
        <v>448</v>
      </c>
      <c r="B450" s="9" t="s">
        <v>19</v>
      </c>
      <c r="C450" s="10" t="s">
        <v>1560</v>
      </c>
      <c r="D450" s="11" t="s">
        <v>1561</v>
      </c>
      <c r="E450" s="12" t="s">
        <v>100</v>
      </c>
      <c r="F450" s="12" t="s">
        <v>1553</v>
      </c>
      <c r="G450" s="13" t="s">
        <v>1562</v>
      </c>
      <c r="H450" s="8">
        <v>19710</v>
      </c>
      <c r="I450" s="14" t="s">
        <v>18</v>
      </c>
      <c r="J450" s="51">
        <v>48410</v>
      </c>
      <c r="K450" s="15">
        <v>4</v>
      </c>
      <c r="L450" s="69"/>
      <c r="M450" s="7"/>
      <c r="N450" s="7"/>
    </row>
    <row r="451" spans="1:14" ht="22.5">
      <c r="A451" s="8">
        <v>449</v>
      </c>
      <c r="B451" s="9" t="s">
        <v>12</v>
      </c>
      <c r="C451" s="10" t="s">
        <v>957</v>
      </c>
      <c r="D451" s="11" t="s">
        <v>1563</v>
      </c>
      <c r="E451" s="12" t="s">
        <v>100</v>
      </c>
      <c r="F451" s="12" t="s">
        <v>1553</v>
      </c>
      <c r="G451" s="13" t="s">
        <v>1564</v>
      </c>
      <c r="H451" s="8">
        <v>19711</v>
      </c>
      <c r="I451" s="14" t="s">
        <v>18</v>
      </c>
      <c r="J451" s="51">
        <v>58160</v>
      </c>
      <c r="K451" s="15">
        <v>4</v>
      </c>
      <c r="L451" s="69"/>
      <c r="M451" s="7"/>
      <c r="N451" s="7"/>
    </row>
    <row r="452" spans="1:14" ht="22.5">
      <c r="A452" s="8">
        <v>450</v>
      </c>
      <c r="B452" s="9" t="s">
        <v>23</v>
      </c>
      <c r="C452" s="10" t="s">
        <v>1565</v>
      </c>
      <c r="D452" s="11" t="s">
        <v>1566</v>
      </c>
      <c r="E452" s="12" t="s">
        <v>124</v>
      </c>
      <c r="F452" s="12" t="s">
        <v>1553</v>
      </c>
      <c r="G452" s="13" t="s">
        <v>1567</v>
      </c>
      <c r="H452" s="8">
        <v>19713</v>
      </c>
      <c r="I452" s="14" t="s">
        <v>124</v>
      </c>
      <c r="J452" s="51">
        <v>17930</v>
      </c>
      <c r="K452" s="15">
        <v>4</v>
      </c>
      <c r="L452" s="69"/>
      <c r="M452" s="7"/>
      <c r="N452" s="7"/>
    </row>
    <row r="453" spans="1:14" ht="22.5">
      <c r="A453" s="8">
        <v>451</v>
      </c>
      <c r="B453" s="9" t="s">
        <v>12</v>
      </c>
      <c r="C453" s="10" t="s">
        <v>1568</v>
      </c>
      <c r="D453" s="11" t="s">
        <v>1569</v>
      </c>
      <c r="E453" s="12" t="s">
        <v>100</v>
      </c>
      <c r="F453" s="12" t="s">
        <v>1553</v>
      </c>
      <c r="G453" s="13" t="s">
        <v>1570</v>
      </c>
      <c r="H453" s="8">
        <v>19714</v>
      </c>
      <c r="I453" s="14" t="s">
        <v>18</v>
      </c>
      <c r="J453" s="51">
        <v>59210</v>
      </c>
      <c r="K453" s="15">
        <v>4</v>
      </c>
      <c r="L453" s="69"/>
      <c r="M453" s="7"/>
      <c r="N453" s="7"/>
    </row>
    <row r="454" spans="1:14" ht="22.5">
      <c r="A454" s="8">
        <v>452</v>
      </c>
      <c r="B454" s="9" t="s">
        <v>12</v>
      </c>
      <c r="C454" s="10" t="s">
        <v>1571</v>
      </c>
      <c r="D454" s="11" t="s">
        <v>1572</v>
      </c>
      <c r="E454" s="12" t="s">
        <v>100</v>
      </c>
      <c r="F454" s="12" t="s">
        <v>1553</v>
      </c>
      <c r="G454" s="13" t="s">
        <v>1573</v>
      </c>
      <c r="H454" s="8">
        <v>19716</v>
      </c>
      <c r="I454" s="14" t="s">
        <v>98</v>
      </c>
      <c r="J454" s="51">
        <v>18320</v>
      </c>
      <c r="K454" s="15">
        <v>4</v>
      </c>
      <c r="L454" s="69"/>
      <c r="M454" s="7"/>
      <c r="N454" s="7"/>
    </row>
    <row r="455" spans="1:14" ht="22.5">
      <c r="A455" s="8">
        <v>453</v>
      </c>
      <c r="B455" s="9" t="s">
        <v>19</v>
      </c>
      <c r="C455" s="10" t="s">
        <v>1574</v>
      </c>
      <c r="D455" s="11" t="s">
        <v>1575</v>
      </c>
      <c r="E455" s="12" t="s">
        <v>124</v>
      </c>
      <c r="F455" s="12" t="s">
        <v>1553</v>
      </c>
      <c r="G455" s="13" t="s">
        <v>1576</v>
      </c>
      <c r="H455" s="8">
        <v>19717</v>
      </c>
      <c r="I455" s="14" t="s">
        <v>124</v>
      </c>
      <c r="J455" s="51">
        <v>16900</v>
      </c>
      <c r="K455" s="15">
        <v>4</v>
      </c>
      <c r="L455" s="69"/>
      <c r="M455" s="7"/>
      <c r="N455" s="7"/>
    </row>
    <row r="456" spans="1:14" ht="22.5">
      <c r="A456" s="8">
        <v>454</v>
      </c>
      <c r="B456" s="9" t="s">
        <v>12</v>
      </c>
      <c r="C456" s="10" t="s">
        <v>1577</v>
      </c>
      <c r="D456" s="11" t="s">
        <v>1578</v>
      </c>
      <c r="E456" s="12" t="s">
        <v>100</v>
      </c>
      <c r="F456" s="12" t="s">
        <v>1553</v>
      </c>
      <c r="G456" s="13" t="s">
        <v>1579</v>
      </c>
      <c r="H456" s="8">
        <v>19718</v>
      </c>
      <c r="I456" s="14" t="s">
        <v>18</v>
      </c>
      <c r="J456" s="51">
        <v>59350</v>
      </c>
      <c r="K456" s="15">
        <v>4</v>
      </c>
      <c r="L456" s="69"/>
      <c r="M456" s="7"/>
      <c r="N456" s="7"/>
    </row>
    <row r="457" spans="1:14" ht="22.5">
      <c r="A457" s="8">
        <v>455</v>
      </c>
      <c r="B457" s="9" t="s">
        <v>12</v>
      </c>
      <c r="C457" s="10" t="s">
        <v>1580</v>
      </c>
      <c r="D457" s="11" t="s">
        <v>1581</v>
      </c>
      <c r="E457" s="12" t="s">
        <v>100</v>
      </c>
      <c r="F457" s="12" t="s">
        <v>1553</v>
      </c>
      <c r="G457" s="16" t="s">
        <v>1582</v>
      </c>
      <c r="H457" s="8">
        <v>19719</v>
      </c>
      <c r="I457" s="14" t="s">
        <v>18</v>
      </c>
      <c r="J457" s="51">
        <v>63010</v>
      </c>
      <c r="K457" s="15">
        <v>4</v>
      </c>
      <c r="L457" s="69"/>
      <c r="M457" s="7"/>
      <c r="N457" s="7"/>
    </row>
    <row r="458" spans="1:14" ht="22.5">
      <c r="A458" s="8">
        <v>456</v>
      </c>
      <c r="B458" s="9" t="s">
        <v>19</v>
      </c>
      <c r="C458" s="10" t="s">
        <v>1123</v>
      </c>
      <c r="D458" s="11" t="s">
        <v>1583</v>
      </c>
      <c r="E458" s="12" t="s">
        <v>100</v>
      </c>
      <c r="F458" s="12" t="s">
        <v>1553</v>
      </c>
      <c r="G458" s="28" t="s">
        <v>1584</v>
      </c>
      <c r="H458" s="8">
        <v>19721</v>
      </c>
      <c r="I458" s="14" t="s">
        <v>18</v>
      </c>
      <c r="J458" s="51">
        <v>34170</v>
      </c>
      <c r="K458" s="15">
        <v>4</v>
      </c>
      <c r="L458" s="69"/>
      <c r="M458" s="7"/>
      <c r="N458" s="7"/>
    </row>
    <row r="459" spans="1:14" ht="22.5">
      <c r="A459" s="8">
        <v>457</v>
      </c>
      <c r="B459" s="9" t="s">
        <v>12</v>
      </c>
      <c r="C459" s="10" t="s">
        <v>1585</v>
      </c>
      <c r="D459" s="11" t="s">
        <v>1586</v>
      </c>
      <c r="E459" s="12" t="s">
        <v>100</v>
      </c>
      <c r="F459" s="12" t="s">
        <v>1553</v>
      </c>
      <c r="G459" s="13" t="s">
        <v>1587</v>
      </c>
      <c r="H459" s="8">
        <v>19723</v>
      </c>
      <c r="I459" s="14" t="s">
        <v>18</v>
      </c>
      <c r="J459" s="51">
        <v>52820</v>
      </c>
      <c r="K459" s="15">
        <v>4</v>
      </c>
      <c r="L459" s="69"/>
      <c r="M459" s="7"/>
      <c r="N459" s="7"/>
    </row>
    <row r="460" spans="1:14" ht="22.5">
      <c r="A460" s="8">
        <v>458</v>
      </c>
      <c r="B460" s="9" t="s">
        <v>12</v>
      </c>
      <c r="C460" s="10" t="s">
        <v>1588</v>
      </c>
      <c r="D460" s="11" t="s">
        <v>1589</v>
      </c>
      <c r="E460" s="12" t="s">
        <v>100</v>
      </c>
      <c r="F460" s="12" t="s">
        <v>1553</v>
      </c>
      <c r="G460" s="13" t="s">
        <v>1590</v>
      </c>
      <c r="H460" s="8">
        <v>19724</v>
      </c>
      <c r="I460" s="14" t="s">
        <v>18</v>
      </c>
      <c r="J460" s="51">
        <v>42320</v>
      </c>
      <c r="K460" s="15">
        <v>4</v>
      </c>
      <c r="L460" s="69"/>
      <c r="M460" s="7"/>
      <c r="N460" s="7"/>
    </row>
    <row r="461" spans="1:14" ht="22.5">
      <c r="A461" s="8">
        <v>459</v>
      </c>
      <c r="B461" s="9" t="s">
        <v>23</v>
      </c>
      <c r="C461" s="10" t="s">
        <v>1591</v>
      </c>
      <c r="D461" s="11" t="s">
        <v>1592</v>
      </c>
      <c r="E461" s="12" t="s">
        <v>100</v>
      </c>
      <c r="F461" s="12" t="s">
        <v>1553</v>
      </c>
      <c r="G461" s="13" t="s">
        <v>1593</v>
      </c>
      <c r="H461" s="8">
        <v>19754</v>
      </c>
      <c r="I461" s="14" t="s">
        <v>18</v>
      </c>
      <c r="J461" s="51">
        <v>53840</v>
      </c>
      <c r="K461" s="15">
        <v>4</v>
      </c>
      <c r="L461" s="69"/>
      <c r="M461" s="7"/>
      <c r="N461" s="7"/>
    </row>
    <row r="462" spans="1:14" ht="22.5">
      <c r="A462" s="8">
        <v>460</v>
      </c>
      <c r="B462" s="9" t="s">
        <v>12</v>
      </c>
      <c r="C462" s="10" t="s">
        <v>1598</v>
      </c>
      <c r="D462" s="11" t="s">
        <v>1599</v>
      </c>
      <c r="E462" s="12" t="s">
        <v>100</v>
      </c>
      <c r="F462" s="12" t="s">
        <v>1596</v>
      </c>
      <c r="G462" s="13" t="s">
        <v>1600</v>
      </c>
      <c r="H462" s="8">
        <v>19732</v>
      </c>
      <c r="I462" s="14" t="s">
        <v>18</v>
      </c>
      <c r="J462" s="51">
        <v>33660</v>
      </c>
      <c r="K462" s="15">
        <v>4</v>
      </c>
      <c r="L462" s="69"/>
      <c r="M462" s="7"/>
      <c r="N462" s="7"/>
    </row>
    <row r="463" spans="1:14" ht="22.5">
      <c r="A463" s="8">
        <v>461</v>
      </c>
      <c r="B463" s="9" t="s">
        <v>12</v>
      </c>
      <c r="C463" s="10" t="s">
        <v>1601</v>
      </c>
      <c r="D463" s="11" t="s">
        <v>1371</v>
      </c>
      <c r="E463" s="12" t="s">
        <v>100</v>
      </c>
      <c r="F463" s="12" t="s">
        <v>1596</v>
      </c>
      <c r="G463" s="13" t="s">
        <v>1602</v>
      </c>
      <c r="H463" s="8">
        <v>19734</v>
      </c>
      <c r="I463" s="14" t="s">
        <v>18</v>
      </c>
      <c r="J463" s="51">
        <v>50860</v>
      </c>
      <c r="K463" s="15">
        <v>4</v>
      </c>
      <c r="L463" s="69"/>
      <c r="M463" s="7"/>
      <c r="N463" s="7"/>
    </row>
    <row r="464" spans="1:14" ht="22.5">
      <c r="A464" s="8">
        <v>462</v>
      </c>
      <c r="B464" s="9" t="s">
        <v>12</v>
      </c>
      <c r="C464" s="10" t="s">
        <v>1475</v>
      </c>
      <c r="D464" s="11" t="s">
        <v>1603</v>
      </c>
      <c r="E464" s="12" t="s">
        <v>100</v>
      </c>
      <c r="F464" s="12" t="s">
        <v>1596</v>
      </c>
      <c r="G464" s="13" t="s">
        <v>1604</v>
      </c>
      <c r="H464" s="8">
        <v>19737</v>
      </c>
      <c r="I464" s="14" t="s">
        <v>18</v>
      </c>
      <c r="J464" s="51">
        <v>59350</v>
      </c>
      <c r="K464" s="15">
        <v>4</v>
      </c>
      <c r="L464" s="69"/>
      <c r="M464" s="7"/>
      <c r="N464" s="7"/>
    </row>
    <row r="465" spans="1:14" ht="22.5">
      <c r="A465" s="8">
        <v>463</v>
      </c>
      <c r="B465" s="9" t="s">
        <v>12</v>
      </c>
      <c r="C465" s="10" t="s">
        <v>1609</v>
      </c>
      <c r="D465" s="11" t="s">
        <v>1610</v>
      </c>
      <c r="E465" s="12" t="s">
        <v>100</v>
      </c>
      <c r="F465" s="12" t="s">
        <v>1607</v>
      </c>
      <c r="G465" s="13" t="s">
        <v>1611</v>
      </c>
      <c r="H465" s="8">
        <v>10575</v>
      </c>
      <c r="I465" s="14" t="s">
        <v>18</v>
      </c>
      <c r="J465" s="51">
        <v>33610</v>
      </c>
      <c r="K465" s="15">
        <v>4</v>
      </c>
      <c r="L465" s="69"/>
      <c r="M465" s="7"/>
      <c r="N465" s="7"/>
    </row>
    <row r="466" spans="1:14" ht="22.5">
      <c r="A466" s="8">
        <v>464</v>
      </c>
      <c r="B466" s="9" t="s">
        <v>12</v>
      </c>
      <c r="C466" s="10" t="s">
        <v>1612</v>
      </c>
      <c r="D466" s="11" t="s">
        <v>1613</v>
      </c>
      <c r="E466" s="12" t="s">
        <v>100</v>
      </c>
      <c r="F466" s="12" t="s">
        <v>1607</v>
      </c>
      <c r="G466" s="13" t="s">
        <v>1614</v>
      </c>
      <c r="H466" s="8">
        <v>19741</v>
      </c>
      <c r="I466" s="14" t="s">
        <v>18</v>
      </c>
      <c r="J466" s="51">
        <v>49250</v>
      </c>
      <c r="K466" s="15">
        <v>4</v>
      </c>
      <c r="L466" s="69"/>
      <c r="M466" s="7"/>
      <c r="N466" s="7"/>
    </row>
    <row r="467" spans="1:14" ht="22.5">
      <c r="A467" s="8">
        <v>465</v>
      </c>
      <c r="B467" s="9" t="s">
        <v>12</v>
      </c>
      <c r="C467" s="10" t="s">
        <v>1615</v>
      </c>
      <c r="D467" s="11" t="s">
        <v>468</v>
      </c>
      <c r="E467" s="12" t="s">
        <v>100</v>
      </c>
      <c r="F467" s="12" t="s">
        <v>1607</v>
      </c>
      <c r="G467" s="13" t="s">
        <v>1616</v>
      </c>
      <c r="H467" s="8">
        <v>19742</v>
      </c>
      <c r="I467" s="14" t="s">
        <v>18</v>
      </c>
      <c r="J467" s="51">
        <v>59920</v>
      </c>
      <c r="K467" s="15">
        <v>4</v>
      </c>
      <c r="L467" s="69"/>
      <c r="M467" s="7"/>
      <c r="N467" s="7"/>
    </row>
    <row r="468" spans="1:14" ht="22.5">
      <c r="A468" s="8">
        <v>466</v>
      </c>
      <c r="B468" s="9" t="s">
        <v>19</v>
      </c>
      <c r="C468" s="10" t="s">
        <v>20</v>
      </c>
      <c r="D468" s="11" t="s">
        <v>1621</v>
      </c>
      <c r="E468" s="12" t="s">
        <v>100</v>
      </c>
      <c r="F468" s="12" t="s">
        <v>1619</v>
      </c>
      <c r="G468" s="21">
        <v>475</v>
      </c>
      <c r="H468" s="8">
        <v>10668</v>
      </c>
      <c r="I468" s="14" t="s">
        <v>18</v>
      </c>
      <c r="J468" s="51">
        <v>30280</v>
      </c>
      <c r="K468" s="15">
        <v>4</v>
      </c>
      <c r="L468" s="69"/>
      <c r="M468" s="7"/>
      <c r="N468" s="7"/>
    </row>
    <row r="469" spans="1:14" ht="22.5">
      <c r="A469" s="8">
        <v>467</v>
      </c>
      <c r="B469" s="9" t="s">
        <v>12</v>
      </c>
      <c r="C469" s="10" t="s">
        <v>1622</v>
      </c>
      <c r="D469" s="11" t="s">
        <v>1623</v>
      </c>
      <c r="E469" s="12" t="s">
        <v>100</v>
      </c>
      <c r="F469" s="12" t="s">
        <v>1619</v>
      </c>
      <c r="G469" s="13" t="s">
        <v>1624</v>
      </c>
      <c r="H469" s="8">
        <v>19765</v>
      </c>
      <c r="I469" s="14" t="s">
        <v>18</v>
      </c>
      <c r="J469" s="51">
        <v>52790</v>
      </c>
      <c r="K469" s="15">
        <v>4</v>
      </c>
      <c r="L469" s="69"/>
      <c r="M469" s="7"/>
      <c r="N469" s="7"/>
    </row>
    <row r="470" spans="1:14" ht="22.5">
      <c r="A470" s="8">
        <v>468</v>
      </c>
      <c r="B470" s="9" t="s">
        <v>23</v>
      </c>
      <c r="C470" s="10" t="s">
        <v>1629</v>
      </c>
      <c r="D470" s="11" t="s">
        <v>1630</v>
      </c>
      <c r="E470" s="12" t="s">
        <v>100</v>
      </c>
      <c r="F470" s="12" t="s">
        <v>1627</v>
      </c>
      <c r="G470" s="13" t="s">
        <v>1631</v>
      </c>
      <c r="H470" s="8">
        <v>19758</v>
      </c>
      <c r="I470" s="14" t="s">
        <v>18</v>
      </c>
      <c r="J470" s="51">
        <v>58280</v>
      </c>
      <c r="K470" s="15">
        <v>4</v>
      </c>
      <c r="L470" s="69"/>
      <c r="M470" s="7"/>
      <c r="N470" s="7"/>
    </row>
    <row r="471" spans="1:14" ht="22.5">
      <c r="A471" s="8">
        <v>469</v>
      </c>
      <c r="B471" s="9" t="s">
        <v>12</v>
      </c>
      <c r="C471" s="10" t="s">
        <v>1632</v>
      </c>
      <c r="D471" s="11" t="s">
        <v>1633</v>
      </c>
      <c r="E471" s="12" t="s">
        <v>100</v>
      </c>
      <c r="F471" s="12" t="s">
        <v>1627</v>
      </c>
      <c r="G471" s="13" t="s">
        <v>1634</v>
      </c>
      <c r="H471" s="8">
        <v>19759</v>
      </c>
      <c r="I471" s="14" t="s">
        <v>18</v>
      </c>
      <c r="J471" s="51">
        <v>58330</v>
      </c>
      <c r="K471" s="15">
        <v>4</v>
      </c>
      <c r="L471" s="69"/>
      <c r="M471" s="7"/>
      <c r="N471" s="7"/>
    </row>
    <row r="472" spans="1:14" ht="22.5">
      <c r="A472" s="8">
        <v>470</v>
      </c>
      <c r="B472" s="9" t="s">
        <v>12</v>
      </c>
      <c r="C472" s="10" t="s">
        <v>1635</v>
      </c>
      <c r="D472" s="11" t="s">
        <v>1636</v>
      </c>
      <c r="E472" s="12" t="s">
        <v>100</v>
      </c>
      <c r="F472" s="12" t="s">
        <v>1627</v>
      </c>
      <c r="G472" s="13" t="s">
        <v>1637</v>
      </c>
      <c r="H472" s="8">
        <v>19769</v>
      </c>
      <c r="I472" s="14" t="s">
        <v>18</v>
      </c>
      <c r="J472" s="51">
        <v>58180</v>
      </c>
      <c r="K472" s="15">
        <v>4</v>
      </c>
      <c r="L472" s="69"/>
      <c r="M472" s="7"/>
      <c r="N472" s="7"/>
    </row>
    <row r="473" spans="1:14" ht="22.5">
      <c r="A473" s="8">
        <v>471</v>
      </c>
      <c r="B473" s="9" t="s">
        <v>12</v>
      </c>
      <c r="C473" s="10" t="s">
        <v>1638</v>
      </c>
      <c r="D473" s="11" t="s">
        <v>1639</v>
      </c>
      <c r="E473" s="12" t="s">
        <v>100</v>
      </c>
      <c r="F473" s="12" t="s">
        <v>1627</v>
      </c>
      <c r="G473" s="13" t="s">
        <v>1640</v>
      </c>
      <c r="H473" s="8">
        <v>19770</v>
      </c>
      <c r="I473" s="14" t="s">
        <v>18</v>
      </c>
      <c r="J473" s="51">
        <v>49450</v>
      </c>
      <c r="K473" s="15">
        <v>4</v>
      </c>
      <c r="L473" s="69"/>
      <c r="M473" s="7"/>
      <c r="N473" s="7"/>
    </row>
    <row r="474" spans="1:14" ht="22.5">
      <c r="A474" s="8">
        <v>472</v>
      </c>
      <c r="B474" s="9" t="s">
        <v>12</v>
      </c>
      <c r="C474" s="10" t="s">
        <v>1641</v>
      </c>
      <c r="D474" s="11" t="s">
        <v>1642</v>
      </c>
      <c r="E474" s="12" t="s">
        <v>100</v>
      </c>
      <c r="F474" s="12" t="s">
        <v>1627</v>
      </c>
      <c r="G474" s="13" t="s">
        <v>1643</v>
      </c>
      <c r="H474" s="8">
        <v>19772</v>
      </c>
      <c r="I474" s="14" t="s">
        <v>18</v>
      </c>
      <c r="J474" s="51">
        <v>51610</v>
      </c>
      <c r="K474" s="15">
        <v>4</v>
      </c>
      <c r="L474" s="69"/>
      <c r="M474" s="7"/>
      <c r="N474" s="7"/>
    </row>
    <row r="475" spans="1:14" ht="22.5">
      <c r="A475" s="8">
        <v>473</v>
      </c>
      <c r="B475" s="9" t="s">
        <v>12</v>
      </c>
      <c r="C475" s="10" t="s">
        <v>604</v>
      </c>
      <c r="D475" s="11" t="s">
        <v>1644</v>
      </c>
      <c r="E475" s="12" t="s">
        <v>100</v>
      </c>
      <c r="F475" s="12" t="s">
        <v>1627</v>
      </c>
      <c r="G475" s="13" t="s">
        <v>1645</v>
      </c>
      <c r="H475" s="8">
        <v>19773</v>
      </c>
      <c r="I475" s="14" t="s">
        <v>18</v>
      </c>
      <c r="J475" s="51">
        <v>38940</v>
      </c>
      <c r="K475" s="15">
        <v>4</v>
      </c>
      <c r="L475" s="69"/>
      <c r="M475" s="7"/>
      <c r="N475" s="7"/>
    </row>
    <row r="476" spans="1:14" ht="22.5">
      <c r="A476" s="8">
        <v>474</v>
      </c>
      <c r="B476" s="9" t="s">
        <v>19</v>
      </c>
      <c r="C476" s="10" t="s">
        <v>738</v>
      </c>
      <c r="D476" s="11" t="s">
        <v>1646</v>
      </c>
      <c r="E476" s="12" t="s">
        <v>100</v>
      </c>
      <c r="F476" s="12" t="s">
        <v>1627</v>
      </c>
      <c r="G476" s="13" t="s">
        <v>1647</v>
      </c>
      <c r="H476" s="8">
        <v>19774</v>
      </c>
      <c r="I476" s="14" t="s">
        <v>98</v>
      </c>
      <c r="J476" s="51">
        <v>17890</v>
      </c>
      <c r="K476" s="15">
        <v>4</v>
      </c>
      <c r="L476" s="69"/>
      <c r="M476" s="7"/>
      <c r="N476" s="7"/>
    </row>
    <row r="477" spans="1:14" ht="22.5">
      <c r="A477" s="8">
        <v>475</v>
      </c>
      <c r="B477" s="9" t="s">
        <v>19</v>
      </c>
      <c r="C477" s="10" t="s">
        <v>1648</v>
      </c>
      <c r="D477" s="11" t="s">
        <v>1649</v>
      </c>
      <c r="E477" s="12" t="s">
        <v>100</v>
      </c>
      <c r="F477" s="12" t="s">
        <v>1627</v>
      </c>
      <c r="G477" s="13" t="s">
        <v>1650</v>
      </c>
      <c r="H477" s="8">
        <v>19775</v>
      </c>
      <c r="I477" s="14" t="s">
        <v>18</v>
      </c>
      <c r="J477" s="51">
        <v>67460</v>
      </c>
      <c r="K477" s="15">
        <v>4</v>
      </c>
      <c r="L477" s="69"/>
      <c r="M477" s="7"/>
      <c r="N477" s="7"/>
    </row>
    <row r="478" spans="1:14" ht="22.5">
      <c r="A478" s="8">
        <v>476</v>
      </c>
      <c r="B478" s="9" t="s">
        <v>12</v>
      </c>
      <c r="C478" s="10" t="s">
        <v>1651</v>
      </c>
      <c r="D478" s="11" t="s">
        <v>1652</v>
      </c>
      <c r="E478" s="12" t="s">
        <v>100</v>
      </c>
      <c r="F478" s="12" t="s">
        <v>1627</v>
      </c>
      <c r="G478" s="13" t="s">
        <v>1653</v>
      </c>
      <c r="H478" s="8">
        <v>19777</v>
      </c>
      <c r="I478" s="14" t="s">
        <v>18</v>
      </c>
      <c r="J478" s="51">
        <v>56320</v>
      </c>
      <c r="K478" s="15">
        <v>4</v>
      </c>
      <c r="L478" s="69"/>
      <c r="M478" s="7"/>
      <c r="N478" s="7"/>
    </row>
    <row r="479" spans="1:14" ht="22.5">
      <c r="A479" s="8">
        <v>477</v>
      </c>
      <c r="B479" s="9" t="s">
        <v>12</v>
      </c>
      <c r="C479" s="10" t="s">
        <v>1654</v>
      </c>
      <c r="D479" s="11" t="s">
        <v>1655</v>
      </c>
      <c r="E479" s="12" t="s">
        <v>100</v>
      </c>
      <c r="F479" s="12" t="s">
        <v>1627</v>
      </c>
      <c r="G479" s="13" t="s">
        <v>1656</v>
      </c>
      <c r="H479" s="8">
        <v>19778</v>
      </c>
      <c r="I479" s="14" t="s">
        <v>18</v>
      </c>
      <c r="J479" s="51">
        <v>49850</v>
      </c>
      <c r="K479" s="15">
        <v>4</v>
      </c>
      <c r="L479" s="69"/>
      <c r="M479" s="7"/>
      <c r="N479" s="7"/>
    </row>
    <row r="480" spans="1:14" ht="22.5">
      <c r="A480" s="8">
        <v>478</v>
      </c>
      <c r="B480" s="9" t="s">
        <v>19</v>
      </c>
      <c r="C480" s="10" t="s">
        <v>1657</v>
      </c>
      <c r="D480" s="11" t="s">
        <v>1658</v>
      </c>
      <c r="E480" s="12" t="s">
        <v>100</v>
      </c>
      <c r="F480" s="12" t="s">
        <v>1627</v>
      </c>
      <c r="G480" s="13" t="s">
        <v>1659</v>
      </c>
      <c r="H480" s="8">
        <v>19779</v>
      </c>
      <c r="I480" s="14" t="s">
        <v>98</v>
      </c>
      <c r="J480" s="51">
        <v>18980</v>
      </c>
      <c r="K480" s="15">
        <v>4</v>
      </c>
      <c r="L480" s="69"/>
      <c r="M480" s="7"/>
      <c r="N480" s="7"/>
    </row>
    <row r="481" spans="1:14" ht="22.5">
      <c r="A481" s="8">
        <v>479</v>
      </c>
      <c r="B481" s="9" t="s">
        <v>12</v>
      </c>
      <c r="C481" s="10" t="s">
        <v>1660</v>
      </c>
      <c r="D481" s="11" t="s">
        <v>1344</v>
      </c>
      <c r="E481" s="12" t="s">
        <v>100</v>
      </c>
      <c r="F481" s="12" t="s">
        <v>1627</v>
      </c>
      <c r="G481" s="13" t="s">
        <v>1661</v>
      </c>
      <c r="H481" s="8">
        <v>19780</v>
      </c>
      <c r="I481" s="14" t="s">
        <v>18</v>
      </c>
      <c r="J481" s="51">
        <v>39900</v>
      </c>
      <c r="K481" s="15">
        <v>4</v>
      </c>
      <c r="L481" s="69"/>
      <c r="M481" s="7"/>
      <c r="N481" s="7"/>
    </row>
    <row r="482" spans="1:14" ht="22.5">
      <c r="A482" s="8">
        <v>480</v>
      </c>
      <c r="B482" s="9" t="s">
        <v>19</v>
      </c>
      <c r="C482" s="10" t="s">
        <v>1662</v>
      </c>
      <c r="D482" s="11" t="s">
        <v>1663</v>
      </c>
      <c r="E482" s="12" t="s">
        <v>100</v>
      </c>
      <c r="F482" s="12" t="s">
        <v>1627</v>
      </c>
      <c r="G482" s="13" t="s">
        <v>1664</v>
      </c>
      <c r="H482" s="8">
        <v>19781</v>
      </c>
      <c r="I482" s="14" t="s">
        <v>18</v>
      </c>
      <c r="J482" s="51">
        <v>55470</v>
      </c>
      <c r="K482" s="15">
        <v>4</v>
      </c>
      <c r="L482" s="69"/>
      <c r="M482" s="7"/>
      <c r="N482" s="7"/>
    </row>
    <row r="483" spans="1:14" ht="22.5">
      <c r="A483" s="8">
        <v>481</v>
      </c>
      <c r="B483" s="9" t="s">
        <v>23</v>
      </c>
      <c r="C483" s="10" t="s">
        <v>1638</v>
      </c>
      <c r="D483" s="11" t="s">
        <v>1665</v>
      </c>
      <c r="E483" s="12" t="s">
        <v>100</v>
      </c>
      <c r="F483" s="12" t="s">
        <v>1627</v>
      </c>
      <c r="G483" s="13" t="s">
        <v>1666</v>
      </c>
      <c r="H483" s="8">
        <v>19782</v>
      </c>
      <c r="I483" s="14" t="s">
        <v>34</v>
      </c>
      <c r="J483" s="51">
        <v>32530</v>
      </c>
      <c r="K483" s="15">
        <v>4</v>
      </c>
      <c r="L483" s="69"/>
      <c r="M483" s="7"/>
      <c r="N483" s="7"/>
    </row>
    <row r="484" spans="1:14" ht="22.5">
      <c r="A484" s="8">
        <v>482</v>
      </c>
      <c r="B484" s="9" t="s">
        <v>12</v>
      </c>
      <c r="C484" s="10" t="s">
        <v>1667</v>
      </c>
      <c r="D484" s="11" t="s">
        <v>585</v>
      </c>
      <c r="E484" s="12" t="s">
        <v>100</v>
      </c>
      <c r="F484" s="12" t="s">
        <v>1627</v>
      </c>
      <c r="G484" s="13" t="s">
        <v>1668</v>
      </c>
      <c r="H484" s="8">
        <v>19785</v>
      </c>
      <c r="I484" s="14" t="s">
        <v>18</v>
      </c>
      <c r="J484" s="51">
        <v>38400</v>
      </c>
      <c r="K484" s="15">
        <v>4</v>
      </c>
      <c r="L484" s="69"/>
      <c r="M484" s="7"/>
      <c r="N484" s="7"/>
    </row>
    <row r="485" spans="1:14" ht="22.5">
      <c r="A485" s="8">
        <v>483</v>
      </c>
      <c r="B485" s="9" t="s">
        <v>12</v>
      </c>
      <c r="C485" s="10" t="s">
        <v>1671</v>
      </c>
      <c r="D485" s="11" t="s">
        <v>1672</v>
      </c>
      <c r="E485" s="12" t="s">
        <v>100</v>
      </c>
      <c r="F485" s="12" t="s">
        <v>1669</v>
      </c>
      <c r="G485" s="29" t="s">
        <v>1673</v>
      </c>
      <c r="H485" s="8">
        <v>1018</v>
      </c>
      <c r="I485" s="14" t="s">
        <v>34</v>
      </c>
      <c r="J485" s="51">
        <v>28870</v>
      </c>
      <c r="K485" s="15">
        <v>4</v>
      </c>
      <c r="L485" s="69"/>
      <c r="M485" s="7"/>
      <c r="N485" s="7"/>
    </row>
    <row r="486" spans="1:14" ht="22.5">
      <c r="A486" s="8">
        <v>484</v>
      </c>
      <c r="B486" s="9" t="s">
        <v>19</v>
      </c>
      <c r="C486" s="10" t="s">
        <v>1674</v>
      </c>
      <c r="D486" s="11" t="s">
        <v>1675</v>
      </c>
      <c r="E486" s="12" t="s">
        <v>100</v>
      </c>
      <c r="F486" s="12" t="s">
        <v>1669</v>
      </c>
      <c r="G486" s="13" t="s">
        <v>1676</v>
      </c>
      <c r="H486" s="8">
        <v>19747</v>
      </c>
      <c r="I486" s="14" t="s">
        <v>18</v>
      </c>
      <c r="J486" s="51">
        <v>39450</v>
      </c>
      <c r="K486" s="15">
        <v>4</v>
      </c>
      <c r="L486" s="69"/>
      <c r="M486" s="7"/>
      <c r="N486" s="7"/>
    </row>
    <row r="487" spans="1:14" ht="22.5">
      <c r="A487" s="8">
        <v>485</v>
      </c>
      <c r="B487" s="9" t="s">
        <v>23</v>
      </c>
      <c r="C487" s="10" t="s">
        <v>1677</v>
      </c>
      <c r="D487" s="11" t="s">
        <v>1678</v>
      </c>
      <c r="E487" s="12" t="s">
        <v>124</v>
      </c>
      <c r="F487" s="12" t="s">
        <v>1669</v>
      </c>
      <c r="G487" s="13" t="s">
        <v>1679</v>
      </c>
      <c r="H487" s="8">
        <v>19749</v>
      </c>
      <c r="I487" s="14" t="s">
        <v>124</v>
      </c>
      <c r="J487" s="51">
        <v>15800</v>
      </c>
      <c r="K487" s="15">
        <v>4</v>
      </c>
      <c r="L487" s="69"/>
      <c r="M487" s="7"/>
      <c r="N487" s="7"/>
    </row>
    <row r="488" spans="1:14" ht="22.5">
      <c r="A488" s="8">
        <v>486</v>
      </c>
      <c r="B488" s="9" t="s">
        <v>12</v>
      </c>
      <c r="C488" s="10" t="s">
        <v>1680</v>
      </c>
      <c r="D488" s="11" t="s">
        <v>1681</v>
      </c>
      <c r="E488" s="12" t="s">
        <v>100</v>
      </c>
      <c r="F488" s="12" t="s">
        <v>1669</v>
      </c>
      <c r="G488" s="13" t="s">
        <v>1682</v>
      </c>
      <c r="H488" s="8">
        <v>19752</v>
      </c>
      <c r="I488" s="14" t="s">
        <v>18</v>
      </c>
      <c r="J488" s="51">
        <v>61550</v>
      </c>
      <c r="K488" s="15">
        <v>4</v>
      </c>
      <c r="L488" s="69"/>
      <c r="M488" s="7"/>
      <c r="N488" s="7"/>
    </row>
    <row r="489" spans="1:14" ht="22.5">
      <c r="A489" s="8">
        <v>487</v>
      </c>
      <c r="B489" s="9" t="s">
        <v>12</v>
      </c>
      <c r="C489" s="10" t="s">
        <v>1683</v>
      </c>
      <c r="D489" s="11" t="s">
        <v>1684</v>
      </c>
      <c r="E489" s="12" t="s">
        <v>100</v>
      </c>
      <c r="F489" s="12" t="s">
        <v>1669</v>
      </c>
      <c r="G489" s="13" t="s">
        <v>1685</v>
      </c>
      <c r="H489" s="8">
        <v>20620</v>
      </c>
      <c r="I489" s="14" t="s">
        <v>34</v>
      </c>
      <c r="J489" s="51">
        <v>27100</v>
      </c>
      <c r="K489" s="15">
        <v>4</v>
      </c>
      <c r="L489" s="69"/>
      <c r="M489" s="7"/>
      <c r="N489" s="7"/>
    </row>
    <row r="490" spans="1:14" ht="22.5">
      <c r="A490" s="8">
        <v>488</v>
      </c>
      <c r="B490" s="9" t="s">
        <v>23</v>
      </c>
      <c r="C490" s="10" t="s">
        <v>1689</v>
      </c>
      <c r="D490" s="11" t="s">
        <v>1690</v>
      </c>
      <c r="E490" s="12" t="s">
        <v>100</v>
      </c>
      <c r="F490" s="12" t="s">
        <v>103</v>
      </c>
      <c r="G490" s="13" t="s">
        <v>1691</v>
      </c>
      <c r="H490" s="8">
        <v>19918</v>
      </c>
      <c r="I490" s="14" t="s">
        <v>18</v>
      </c>
      <c r="J490" s="51">
        <v>68870</v>
      </c>
      <c r="K490" s="15">
        <v>4</v>
      </c>
      <c r="L490" s="69"/>
      <c r="M490" s="7"/>
      <c r="N490" s="7"/>
    </row>
    <row r="491" spans="1:14" ht="22.5">
      <c r="A491" s="8">
        <v>489</v>
      </c>
      <c r="B491" s="9" t="s">
        <v>12</v>
      </c>
      <c r="C491" s="10" t="s">
        <v>1692</v>
      </c>
      <c r="D491" s="11" t="s">
        <v>1693</v>
      </c>
      <c r="E491" s="12" t="s">
        <v>100</v>
      </c>
      <c r="F491" s="12" t="s">
        <v>103</v>
      </c>
      <c r="G491" s="13" t="s">
        <v>1694</v>
      </c>
      <c r="H491" s="8">
        <v>19919</v>
      </c>
      <c r="I491" s="14" t="s">
        <v>18</v>
      </c>
      <c r="J491" s="51">
        <v>67680</v>
      </c>
      <c r="K491" s="15">
        <v>4</v>
      </c>
      <c r="L491" s="69"/>
      <c r="M491" s="7"/>
      <c r="N491" s="7"/>
    </row>
    <row r="492" spans="1:14" ht="22.5">
      <c r="A492" s="8">
        <v>490</v>
      </c>
      <c r="B492" s="9" t="s">
        <v>19</v>
      </c>
      <c r="C492" s="10" t="s">
        <v>1695</v>
      </c>
      <c r="D492" s="11" t="s">
        <v>1696</v>
      </c>
      <c r="E492" s="12" t="s">
        <v>100</v>
      </c>
      <c r="F492" s="12" t="s">
        <v>103</v>
      </c>
      <c r="G492" s="13" t="s">
        <v>1697</v>
      </c>
      <c r="H492" s="8">
        <v>19920</v>
      </c>
      <c r="I492" s="14" t="s">
        <v>18</v>
      </c>
      <c r="J492" s="51">
        <v>34070</v>
      </c>
      <c r="K492" s="15">
        <v>4</v>
      </c>
      <c r="L492" s="69"/>
      <c r="M492" s="7"/>
      <c r="N492" s="7"/>
    </row>
    <row r="493" spans="1:14" ht="22.5">
      <c r="A493" s="8">
        <v>491</v>
      </c>
      <c r="B493" s="9" t="s">
        <v>12</v>
      </c>
      <c r="C493" s="10" t="s">
        <v>1698</v>
      </c>
      <c r="D493" s="11" t="s">
        <v>1699</v>
      </c>
      <c r="E493" s="12" t="s">
        <v>100</v>
      </c>
      <c r="F493" s="12" t="s">
        <v>103</v>
      </c>
      <c r="G493" s="13" t="s">
        <v>1700</v>
      </c>
      <c r="H493" s="8">
        <v>19921</v>
      </c>
      <c r="I493" s="14" t="s">
        <v>18</v>
      </c>
      <c r="J493" s="51">
        <v>57150</v>
      </c>
      <c r="K493" s="15">
        <v>4</v>
      </c>
      <c r="L493" s="69"/>
      <c r="M493" s="7"/>
      <c r="N493" s="7"/>
    </row>
    <row r="494" spans="1:14" ht="22.5">
      <c r="A494" s="8">
        <v>492</v>
      </c>
      <c r="B494" s="9" t="s">
        <v>19</v>
      </c>
      <c r="C494" s="10" t="s">
        <v>1701</v>
      </c>
      <c r="D494" s="11" t="s">
        <v>1702</v>
      </c>
      <c r="E494" s="12" t="s">
        <v>100</v>
      </c>
      <c r="F494" s="12" t="s">
        <v>103</v>
      </c>
      <c r="G494" s="13" t="s">
        <v>1703</v>
      </c>
      <c r="H494" s="8">
        <v>19922</v>
      </c>
      <c r="I494" s="14" t="s">
        <v>18</v>
      </c>
      <c r="J494" s="51">
        <v>60120</v>
      </c>
      <c r="K494" s="15">
        <v>4</v>
      </c>
      <c r="L494" s="69"/>
      <c r="M494" s="7"/>
      <c r="N494" s="7"/>
    </row>
    <row r="495" spans="1:14" ht="22.5">
      <c r="A495" s="8">
        <v>493</v>
      </c>
      <c r="B495" s="9" t="s">
        <v>19</v>
      </c>
      <c r="C495" s="10" t="s">
        <v>1704</v>
      </c>
      <c r="D495" s="11" t="s">
        <v>1705</v>
      </c>
      <c r="E495" s="12" t="s">
        <v>100</v>
      </c>
      <c r="F495" s="12" t="s">
        <v>103</v>
      </c>
      <c r="G495" s="13" t="s">
        <v>1706</v>
      </c>
      <c r="H495" s="8">
        <v>19924</v>
      </c>
      <c r="I495" s="14" t="s">
        <v>98</v>
      </c>
      <c r="J495" s="51">
        <v>20960</v>
      </c>
      <c r="K495" s="15">
        <v>4</v>
      </c>
      <c r="L495" s="69"/>
      <c r="M495" s="7"/>
      <c r="N495" s="7"/>
    </row>
    <row r="496" spans="1:14" ht="22.5">
      <c r="A496" s="8">
        <v>494</v>
      </c>
      <c r="B496" s="9" t="s">
        <v>23</v>
      </c>
      <c r="C496" s="10" t="s">
        <v>1707</v>
      </c>
      <c r="D496" s="11" t="s">
        <v>1708</v>
      </c>
      <c r="E496" s="12" t="s">
        <v>100</v>
      </c>
      <c r="F496" s="12" t="s">
        <v>103</v>
      </c>
      <c r="G496" s="13" t="s">
        <v>1709</v>
      </c>
      <c r="H496" s="8">
        <v>19925</v>
      </c>
      <c r="I496" s="14" t="s">
        <v>18</v>
      </c>
      <c r="J496" s="51">
        <v>42610</v>
      </c>
      <c r="K496" s="15">
        <v>4</v>
      </c>
      <c r="L496" s="69"/>
      <c r="M496" s="7"/>
      <c r="N496" s="7"/>
    </row>
    <row r="497" spans="1:14" ht="22.5">
      <c r="A497" s="8">
        <v>495</v>
      </c>
      <c r="B497" s="9" t="s">
        <v>12</v>
      </c>
      <c r="C497" s="10" t="s">
        <v>1710</v>
      </c>
      <c r="D497" s="11" t="s">
        <v>1711</v>
      </c>
      <c r="E497" s="12" t="s">
        <v>100</v>
      </c>
      <c r="F497" s="12" t="s">
        <v>103</v>
      </c>
      <c r="G497" s="13" t="s">
        <v>1712</v>
      </c>
      <c r="H497" s="8">
        <v>19926</v>
      </c>
      <c r="I497" s="14" t="s">
        <v>18</v>
      </c>
      <c r="J497" s="51">
        <v>53270</v>
      </c>
      <c r="K497" s="15">
        <v>4</v>
      </c>
      <c r="L497" s="69"/>
      <c r="M497" s="7"/>
      <c r="N497" s="7"/>
    </row>
    <row r="498" spans="1:14" ht="22.5">
      <c r="A498" s="8">
        <v>496</v>
      </c>
      <c r="B498" s="9" t="s">
        <v>12</v>
      </c>
      <c r="C498" s="10" t="s">
        <v>1713</v>
      </c>
      <c r="D498" s="11" t="s">
        <v>1714</v>
      </c>
      <c r="E498" s="12" t="s">
        <v>100</v>
      </c>
      <c r="F498" s="12" t="s">
        <v>103</v>
      </c>
      <c r="G498" s="13" t="s">
        <v>1715</v>
      </c>
      <c r="H498" s="8">
        <v>19927</v>
      </c>
      <c r="I498" s="14" t="s">
        <v>18</v>
      </c>
      <c r="J498" s="51">
        <v>60120</v>
      </c>
      <c r="K498" s="15">
        <v>4</v>
      </c>
      <c r="L498" s="69"/>
      <c r="M498" s="7"/>
      <c r="N498" s="7"/>
    </row>
    <row r="499" spans="1:14" ht="22.5">
      <c r="A499" s="8">
        <v>497</v>
      </c>
      <c r="B499" s="9" t="s">
        <v>12</v>
      </c>
      <c r="C499" s="10" t="s">
        <v>1716</v>
      </c>
      <c r="D499" s="11" t="s">
        <v>1717</v>
      </c>
      <c r="E499" s="12" t="s">
        <v>100</v>
      </c>
      <c r="F499" s="12" t="s">
        <v>103</v>
      </c>
      <c r="G499" s="13" t="s">
        <v>1718</v>
      </c>
      <c r="H499" s="8">
        <v>19928</v>
      </c>
      <c r="I499" s="14" t="s">
        <v>18</v>
      </c>
      <c r="J499" s="51">
        <v>55990</v>
      </c>
      <c r="K499" s="15">
        <v>4</v>
      </c>
      <c r="L499" s="69"/>
      <c r="M499" s="7"/>
      <c r="N499" s="7"/>
    </row>
    <row r="500" spans="1:14" ht="22.5">
      <c r="A500" s="8">
        <v>498</v>
      </c>
      <c r="B500" s="9" t="s">
        <v>12</v>
      </c>
      <c r="C500" s="10" t="s">
        <v>1719</v>
      </c>
      <c r="D500" s="11" t="s">
        <v>1708</v>
      </c>
      <c r="E500" s="12" t="s">
        <v>100</v>
      </c>
      <c r="F500" s="12" t="s">
        <v>103</v>
      </c>
      <c r="G500" s="13" t="s">
        <v>1720</v>
      </c>
      <c r="H500" s="8">
        <v>19931</v>
      </c>
      <c r="I500" s="14" t="s">
        <v>18</v>
      </c>
      <c r="J500" s="51">
        <v>68390</v>
      </c>
      <c r="K500" s="15">
        <v>4</v>
      </c>
      <c r="L500" s="69"/>
      <c r="M500" s="7"/>
      <c r="N500" s="7"/>
    </row>
    <row r="501" spans="1:14" ht="22.5">
      <c r="A501" s="8">
        <v>499</v>
      </c>
      <c r="B501" s="9" t="s">
        <v>23</v>
      </c>
      <c r="C501" s="10" t="s">
        <v>1721</v>
      </c>
      <c r="D501" s="11" t="s">
        <v>1722</v>
      </c>
      <c r="E501" s="12" t="s">
        <v>100</v>
      </c>
      <c r="F501" s="12" t="s">
        <v>103</v>
      </c>
      <c r="G501" s="13" t="s">
        <v>1723</v>
      </c>
      <c r="H501" s="8">
        <v>19934</v>
      </c>
      <c r="I501" s="14" t="s">
        <v>98</v>
      </c>
      <c r="J501" s="51">
        <v>24270</v>
      </c>
      <c r="K501" s="15">
        <v>4</v>
      </c>
      <c r="L501" s="69"/>
      <c r="M501" s="7"/>
      <c r="N501" s="7"/>
    </row>
    <row r="502" spans="1:14" ht="22.5">
      <c r="A502" s="8">
        <v>500</v>
      </c>
      <c r="B502" s="9" t="s">
        <v>19</v>
      </c>
      <c r="C502" s="10" t="s">
        <v>1724</v>
      </c>
      <c r="D502" s="11" t="s">
        <v>1725</v>
      </c>
      <c r="E502" s="12" t="s">
        <v>100</v>
      </c>
      <c r="F502" s="12" t="s">
        <v>103</v>
      </c>
      <c r="G502" s="13" t="s">
        <v>1726</v>
      </c>
      <c r="H502" s="8">
        <v>19936</v>
      </c>
      <c r="I502" s="14" t="s">
        <v>18</v>
      </c>
      <c r="J502" s="51">
        <v>33160</v>
      </c>
      <c r="K502" s="15">
        <v>4</v>
      </c>
      <c r="L502" s="69"/>
      <c r="M502" s="7"/>
      <c r="N502" s="7"/>
    </row>
    <row r="503" spans="1:14" ht="22.5">
      <c r="A503" s="8">
        <v>501</v>
      </c>
      <c r="B503" s="9" t="s">
        <v>23</v>
      </c>
      <c r="C503" s="10" t="s">
        <v>1731</v>
      </c>
      <c r="D503" s="11" t="s">
        <v>1732</v>
      </c>
      <c r="E503" s="12" t="s">
        <v>100</v>
      </c>
      <c r="F503" s="12" t="s">
        <v>1733</v>
      </c>
      <c r="G503" s="13" t="s">
        <v>1734</v>
      </c>
      <c r="H503" s="8">
        <v>19201</v>
      </c>
      <c r="I503" s="14" t="s">
        <v>18</v>
      </c>
      <c r="J503" s="51">
        <v>50980</v>
      </c>
      <c r="K503" s="15">
        <v>4</v>
      </c>
      <c r="L503" s="69"/>
      <c r="M503" s="7"/>
      <c r="N503" s="7"/>
    </row>
    <row r="504" spans="1:14" ht="22.5">
      <c r="A504" s="8">
        <v>502</v>
      </c>
      <c r="B504" s="9" t="s">
        <v>12</v>
      </c>
      <c r="C504" s="10" t="s">
        <v>1735</v>
      </c>
      <c r="D504" s="11" t="s">
        <v>1736</v>
      </c>
      <c r="E504" s="12" t="s">
        <v>100</v>
      </c>
      <c r="F504" s="12" t="s">
        <v>1733</v>
      </c>
      <c r="G504" s="13" t="s">
        <v>1737</v>
      </c>
      <c r="H504" s="8">
        <v>19708</v>
      </c>
      <c r="I504" s="14" t="s">
        <v>18</v>
      </c>
      <c r="J504" s="51">
        <v>58280</v>
      </c>
      <c r="K504" s="15">
        <v>4</v>
      </c>
      <c r="L504" s="69"/>
      <c r="M504" s="7"/>
      <c r="N504" s="7"/>
    </row>
    <row r="505" spans="1:14" ht="22.5">
      <c r="A505" s="8">
        <v>503</v>
      </c>
      <c r="B505" s="9" t="s">
        <v>12</v>
      </c>
      <c r="C505" s="10" t="s">
        <v>1738</v>
      </c>
      <c r="D505" s="11" t="s">
        <v>1739</v>
      </c>
      <c r="E505" s="12" t="s">
        <v>100</v>
      </c>
      <c r="F505" s="12" t="s">
        <v>1733</v>
      </c>
      <c r="G505" s="13" t="s">
        <v>1740</v>
      </c>
      <c r="H505" s="8">
        <v>19763</v>
      </c>
      <c r="I505" s="14" t="s">
        <v>18</v>
      </c>
      <c r="J505" s="51">
        <v>57820</v>
      </c>
      <c r="K505" s="15">
        <v>4</v>
      </c>
      <c r="L505" s="69"/>
      <c r="M505" s="7"/>
      <c r="N505" s="7"/>
    </row>
    <row r="506" spans="1:14" ht="22.5">
      <c r="A506" s="8">
        <v>504</v>
      </c>
      <c r="B506" s="9" t="s">
        <v>19</v>
      </c>
      <c r="C506" s="10" t="s">
        <v>1741</v>
      </c>
      <c r="D506" s="11" t="s">
        <v>1742</v>
      </c>
      <c r="E506" s="12" t="s">
        <v>100</v>
      </c>
      <c r="F506" s="12" t="s">
        <v>1733</v>
      </c>
      <c r="G506" s="13" t="s">
        <v>1743</v>
      </c>
      <c r="H506" s="8">
        <v>19891</v>
      </c>
      <c r="I506" s="14" t="s">
        <v>34</v>
      </c>
      <c r="J506" s="51">
        <v>41440</v>
      </c>
      <c r="K506" s="15">
        <v>4</v>
      </c>
      <c r="L506" s="69"/>
      <c r="M506" s="7"/>
      <c r="N506" s="7"/>
    </row>
    <row r="507" spans="1:14" ht="22.5">
      <c r="A507" s="8">
        <v>505</v>
      </c>
      <c r="B507" s="9" t="s">
        <v>23</v>
      </c>
      <c r="C507" s="10" t="s">
        <v>1178</v>
      </c>
      <c r="D507" s="11" t="s">
        <v>1744</v>
      </c>
      <c r="E507" s="12" t="s">
        <v>100</v>
      </c>
      <c r="F507" s="12" t="s">
        <v>1733</v>
      </c>
      <c r="G507" s="13" t="s">
        <v>1745</v>
      </c>
      <c r="H507" s="8">
        <v>19894</v>
      </c>
      <c r="I507" s="14" t="s">
        <v>98</v>
      </c>
      <c r="J507" s="51">
        <v>19230</v>
      </c>
      <c r="K507" s="15">
        <v>4</v>
      </c>
      <c r="L507" s="69"/>
      <c r="M507" s="7"/>
      <c r="N507" s="7"/>
    </row>
    <row r="508" spans="1:14" ht="22.5">
      <c r="A508" s="8">
        <v>506</v>
      </c>
      <c r="B508" s="9" t="s">
        <v>19</v>
      </c>
      <c r="C508" s="10" t="s">
        <v>1746</v>
      </c>
      <c r="D508" s="11" t="s">
        <v>1406</v>
      </c>
      <c r="E508" s="12" t="s">
        <v>100</v>
      </c>
      <c r="F508" s="12" t="s">
        <v>1733</v>
      </c>
      <c r="G508" s="13" t="s">
        <v>1747</v>
      </c>
      <c r="H508" s="8">
        <v>19895</v>
      </c>
      <c r="I508" s="14" t="s">
        <v>34</v>
      </c>
      <c r="J508" s="51">
        <v>39830</v>
      </c>
      <c r="K508" s="15">
        <v>4</v>
      </c>
      <c r="L508" s="69"/>
      <c r="M508" s="7"/>
      <c r="N508" s="7"/>
    </row>
    <row r="509" spans="1:14" ht="22.5">
      <c r="A509" s="8">
        <v>507</v>
      </c>
      <c r="B509" s="9" t="s">
        <v>12</v>
      </c>
      <c r="C509" s="10" t="s">
        <v>161</v>
      </c>
      <c r="D509" s="11" t="s">
        <v>1748</v>
      </c>
      <c r="E509" s="12" t="s">
        <v>100</v>
      </c>
      <c r="F509" s="12" t="s">
        <v>1733</v>
      </c>
      <c r="G509" s="13" t="s">
        <v>1749</v>
      </c>
      <c r="H509" s="8">
        <v>19896</v>
      </c>
      <c r="I509" s="14" t="s">
        <v>18</v>
      </c>
      <c r="J509" s="51">
        <v>51130</v>
      </c>
      <c r="K509" s="15">
        <v>4</v>
      </c>
      <c r="L509" s="69"/>
      <c r="M509" s="7"/>
      <c r="N509" s="7"/>
    </row>
    <row r="510" spans="1:14" ht="22.5">
      <c r="A510" s="8">
        <v>508</v>
      </c>
      <c r="B510" s="9" t="s">
        <v>12</v>
      </c>
      <c r="C510" s="10" t="s">
        <v>1750</v>
      </c>
      <c r="D510" s="11" t="s">
        <v>1751</v>
      </c>
      <c r="E510" s="12" t="s">
        <v>100</v>
      </c>
      <c r="F510" s="12" t="s">
        <v>1733</v>
      </c>
      <c r="G510" s="13" t="s">
        <v>1752</v>
      </c>
      <c r="H510" s="8">
        <v>19897</v>
      </c>
      <c r="I510" s="14" t="s">
        <v>18</v>
      </c>
      <c r="J510" s="51">
        <v>67580</v>
      </c>
      <c r="K510" s="15">
        <v>4</v>
      </c>
      <c r="L510" s="69"/>
      <c r="M510" s="7"/>
      <c r="N510" s="7"/>
    </row>
    <row r="511" spans="1:14" ht="22.5">
      <c r="A511" s="8">
        <v>509</v>
      </c>
      <c r="B511" s="9" t="s">
        <v>12</v>
      </c>
      <c r="C511" s="10" t="s">
        <v>1753</v>
      </c>
      <c r="D511" s="11" t="s">
        <v>1754</v>
      </c>
      <c r="E511" s="12" t="s">
        <v>100</v>
      </c>
      <c r="F511" s="12" t="s">
        <v>1733</v>
      </c>
      <c r="G511" s="13" t="s">
        <v>1755</v>
      </c>
      <c r="H511" s="8">
        <v>19898</v>
      </c>
      <c r="I511" s="14" t="s">
        <v>18</v>
      </c>
      <c r="J511" s="51">
        <v>42480</v>
      </c>
      <c r="K511" s="15">
        <v>4</v>
      </c>
      <c r="L511" s="69"/>
      <c r="M511" s="7"/>
      <c r="N511" s="7"/>
    </row>
    <row r="512" spans="1:14" ht="22.5">
      <c r="A512" s="8">
        <v>510</v>
      </c>
      <c r="B512" s="9" t="s">
        <v>12</v>
      </c>
      <c r="C512" s="10" t="s">
        <v>1756</v>
      </c>
      <c r="D512" s="11" t="s">
        <v>1757</v>
      </c>
      <c r="E512" s="12" t="s">
        <v>100</v>
      </c>
      <c r="F512" s="12" t="s">
        <v>1733</v>
      </c>
      <c r="G512" s="13" t="s">
        <v>1758</v>
      </c>
      <c r="H512" s="8">
        <v>19899</v>
      </c>
      <c r="I512" s="14" t="s">
        <v>18</v>
      </c>
      <c r="J512" s="51">
        <v>67680</v>
      </c>
      <c r="K512" s="15">
        <v>4</v>
      </c>
      <c r="L512" s="69"/>
      <c r="M512" s="7"/>
      <c r="N512" s="7"/>
    </row>
    <row r="513" spans="1:14" ht="22.5">
      <c r="A513" s="8">
        <v>511</v>
      </c>
      <c r="B513" s="9" t="s">
        <v>12</v>
      </c>
      <c r="C513" s="10" t="s">
        <v>1759</v>
      </c>
      <c r="D513" s="11" t="s">
        <v>1760</v>
      </c>
      <c r="E513" s="12" t="s">
        <v>100</v>
      </c>
      <c r="F513" s="12" t="s">
        <v>1733</v>
      </c>
      <c r="G513" s="13" t="s">
        <v>1761</v>
      </c>
      <c r="H513" s="8">
        <v>19901</v>
      </c>
      <c r="I513" s="14" t="s">
        <v>18</v>
      </c>
      <c r="J513" s="51">
        <v>68520</v>
      </c>
      <c r="K513" s="15">
        <v>4</v>
      </c>
      <c r="L513" s="69"/>
      <c r="M513" s="7"/>
      <c r="N513" s="7"/>
    </row>
    <row r="514" spans="1:14" ht="22.5">
      <c r="A514" s="8">
        <v>512</v>
      </c>
      <c r="B514" s="9" t="s">
        <v>19</v>
      </c>
      <c r="C514" s="10" t="s">
        <v>1762</v>
      </c>
      <c r="D514" s="11" t="s">
        <v>1763</v>
      </c>
      <c r="E514" s="12" t="s">
        <v>100</v>
      </c>
      <c r="F514" s="12" t="s">
        <v>1733</v>
      </c>
      <c r="G514" s="13" t="s">
        <v>1764</v>
      </c>
      <c r="H514" s="8">
        <v>19902</v>
      </c>
      <c r="I514" s="14" t="s">
        <v>98</v>
      </c>
      <c r="J514" s="51">
        <v>18560</v>
      </c>
      <c r="K514" s="15">
        <v>4</v>
      </c>
      <c r="L514" s="69"/>
      <c r="M514" s="7"/>
      <c r="N514" s="7"/>
    </row>
    <row r="515" spans="1:14" ht="22.5">
      <c r="A515" s="8">
        <v>513</v>
      </c>
      <c r="B515" s="9" t="s">
        <v>12</v>
      </c>
      <c r="C515" s="10" t="s">
        <v>1765</v>
      </c>
      <c r="D515" s="11" t="s">
        <v>1766</v>
      </c>
      <c r="E515" s="12" t="s">
        <v>100</v>
      </c>
      <c r="F515" s="12" t="s">
        <v>1733</v>
      </c>
      <c r="G515" s="13" t="s">
        <v>1767</v>
      </c>
      <c r="H515" s="8">
        <v>19903</v>
      </c>
      <c r="I515" s="14" t="s">
        <v>18</v>
      </c>
      <c r="J515" s="51">
        <v>50170</v>
      </c>
      <c r="K515" s="15">
        <v>4</v>
      </c>
      <c r="L515" s="69"/>
      <c r="M515" s="7"/>
      <c r="N515" s="7"/>
    </row>
    <row r="516" spans="1:14" ht="22.5">
      <c r="A516" s="8">
        <v>514</v>
      </c>
      <c r="B516" s="9" t="s">
        <v>12</v>
      </c>
      <c r="C516" s="10" t="s">
        <v>260</v>
      </c>
      <c r="D516" s="11" t="s">
        <v>1768</v>
      </c>
      <c r="E516" s="12" t="s">
        <v>100</v>
      </c>
      <c r="F516" s="12" t="s">
        <v>1733</v>
      </c>
      <c r="G516" s="13" t="s">
        <v>1769</v>
      </c>
      <c r="H516" s="8">
        <v>19904</v>
      </c>
      <c r="I516" s="14" t="s">
        <v>18</v>
      </c>
      <c r="J516" s="51">
        <v>40580</v>
      </c>
      <c r="K516" s="15">
        <v>4</v>
      </c>
      <c r="L516" s="69"/>
      <c r="M516" s="7"/>
      <c r="N516" s="7"/>
    </row>
    <row r="517" spans="1:14" ht="22.5">
      <c r="A517" s="8">
        <v>515</v>
      </c>
      <c r="B517" s="9" t="s">
        <v>19</v>
      </c>
      <c r="C517" s="10" t="s">
        <v>1770</v>
      </c>
      <c r="D517" s="11" t="s">
        <v>1771</v>
      </c>
      <c r="E517" s="12" t="s">
        <v>100</v>
      </c>
      <c r="F517" s="12" t="s">
        <v>1733</v>
      </c>
      <c r="G517" s="13" t="s">
        <v>65</v>
      </c>
      <c r="H517" s="8">
        <v>19905</v>
      </c>
      <c r="I517" s="14" t="s">
        <v>18</v>
      </c>
      <c r="J517" s="51">
        <v>61730</v>
      </c>
      <c r="K517" s="15">
        <v>4</v>
      </c>
      <c r="L517" s="69"/>
      <c r="M517" s="7"/>
      <c r="N517" s="7"/>
    </row>
    <row r="518" spans="1:14" ht="22.5">
      <c r="A518" s="8">
        <v>516</v>
      </c>
      <c r="B518" s="9" t="s">
        <v>19</v>
      </c>
      <c r="C518" s="10" t="s">
        <v>1776</v>
      </c>
      <c r="D518" s="11" t="s">
        <v>1777</v>
      </c>
      <c r="E518" s="12" t="s">
        <v>124</v>
      </c>
      <c r="F518" s="12" t="s">
        <v>1778</v>
      </c>
      <c r="G518" s="13" t="s">
        <v>1779</v>
      </c>
      <c r="H518" s="8">
        <v>19881</v>
      </c>
      <c r="I518" s="14" t="s">
        <v>124</v>
      </c>
      <c r="J518" s="51">
        <v>15800</v>
      </c>
      <c r="K518" s="15">
        <v>4</v>
      </c>
      <c r="L518" s="69"/>
      <c r="M518" s="7"/>
      <c r="N518" s="7"/>
    </row>
    <row r="519" spans="1:14" ht="22.5">
      <c r="A519" s="8">
        <v>517</v>
      </c>
      <c r="B519" s="9" t="s">
        <v>23</v>
      </c>
      <c r="C519" s="10" t="s">
        <v>1780</v>
      </c>
      <c r="D519" s="11" t="s">
        <v>1781</v>
      </c>
      <c r="E519" s="12" t="s">
        <v>124</v>
      </c>
      <c r="F519" s="12" t="s">
        <v>1778</v>
      </c>
      <c r="G519" s="13" t="s">
        <v>1782</v>
      </c>
      <c r="H519" s="8">
        <v>19907</v>
      </c>
      <c r="I519" s="14" t="s">
        <v>124</v>
      </c>
      <c r="J519" s="51">
        <v>15800</v>
      </c>
      <c r="K519" s="15">
        <v>4</v>
      </c>
      <c r="L519" s="69"/>
      <c r="M519" s="7"/>
      <c r="N519" s="7"/>
    </row>
    <row r="520" spans="1:14" ht="22.5">
      <c r="A520" s="8">
        <v>518</v>
      </c>
      <c r="B520" s="9" t="s">
        <v>19</v>
      </c>
      <c r="C520" s="10" t="s">
        <v>1783</v>
      </c>
      <c r="D520" s="11" t="s">
        <v>1784</v>
      </c>
      <c r="E520" s="12" t="s">
        <v>100</v>
      </c>
      <c r="F520" s="12" t="s">
        <v>1778</v>
      </c>
      <c r="G520" s="13" t="s">
        <v>1785</v>
      </c>
      <c r="H520" s="8">
        <v>19914</v>
      </c>
      <c r="I520" s="14" t="s">
        <v>34</v>
      </c>
      <c r="J520" s="51">
        <v>40650</v>
      </c>
      <c r="K520" s="15">
        <v>4</v>
      </c>
      <c r="L520" s="69"/>
      <c r="M520" s="7"/>
      <c r="N520" s="7"/>
    </row>
    <row r="521" spans="1:14" ht="22.5">
      <c r="A521" s="8">
        <v>519</v>
      </c>
      <c r="B521" s="9" t="s">
        <v>12</v>
      </c>
      <c r="C521" s="10" t="s">
        <v>607</v>
      </c>
      <c r="D521" s="11" t="s">
        <v>1786</v>
      </c>
      <c r="E521" s="12" t="s">
        <v>100</v>
      </c>
      <c r="F521" s="12" t="s">
        <v>1778</v>
      </c>
      <c r="G521" s="13" t="s">
        <v>1787</v>
      </c>
      <c r="H521" s="8">
        <v>19915</v>
      </c>
      <c r="I521" s="14" t="s">
        <v>18</v>
      </c>
      <c r="J521" s="51">
        <v>65110</v>
      </c>
      <c r="K521" s="15">
        <v>4</v>
      </c>
      <c r="L521" s="69"/>
      <c r="M521" s="7"/>
      <c r="N521" s="7"/>
    </row>
    <row r="522" spans="1:14" ht="22.5">
      <c r="A522" s="8">
        <v>520</v>
      </c>
      <c r="B522" s="9" t="s">
        <v>12</v>
      </c>
      <c r="C522" s="10" t="s">
        <v>1268</v>
      </c>
      <c r="D522" s="11" t="s">
        <v>1788</v>
      </c>
      <c r="E522" s="12" t="s">
        <v>100</v>
      </c>
      <c r="F522" s="12" t="s">
        <v>1778</v>
      </c>
      <c r="G522" s="13" t="s">
        <v>1789</v>
      </c>
      <c r="H522" s="8">
        <v>19916</v>
      </c>
      <c r="I522" s="14" t="s">
        <v>18</v>
      </c>
      <c r="J522" s="51">
        <v>52740</v>
      </c>
      <c r="K522" s="15">
        <v>4</v>
      </c>
      <c r="L522" s="69"/>
      <c r="M522" s="7"/>
      <c r="N522" s="7"/>
    </row>
    <row r="523" spans="1:14" ht="22.5">
      <c r="A523" s="8">
        <v>521</v>
      </c>
      <c r="B523" s="9" t="s">
        <v>12</v>
      </c>
      <c r="C523" s="10" t="s">
        <v>1793</v>
      </c>
      <c r="D523" s="11" t="s">
        <v>1794</v>
      </c>
      <c r="E523" s="12" t="s">
        <v>100</v>
      </c>
      <c r="F523" s="12" t="s">
        <v>1791</v>
      </c>
      <c r="G523" s="13" t="s">
        <v>1795</v>
      </c>
      <c r="H523" s="8">
        <v>19391</v>
      </c>
      <c r="I523" s="14" t="s">
        <v>98</v>
      </c>
      <c r="J523" s="51">
        <v>31300</v>
      </c>
      <c r="K523" s="15">
        <v>4</v>
      </c>
      <c r="L523" s="69"/>
      <c r="M523" s="7"/>
      <c r="N523" s="7"/>
    </row>
    <row r="524" spans="1:14" ht="22.5">
      <c r="A524" s="8">
        <v>522</v>
      </c>
      <c r="B524" s="9" t="s">
        <v>19</v>
      </c>
      <c r="C524" s="10" t="s">
        <v>1796</v>
      </c>
      <c r="D524" s="11" t="s">
        <v>1797</v>
      </c>
      <c r="E524" s="12" t="s">
        <v>100</v>
      </c>
      <c r="F524" s="12" t="s">
        <v>1791</v>
      </c>
      <c r="G524" s="13" t="s">
        <v>1798</v>
      </c>
      <c r="H524" s="8">
        <v>19697</v>
      </c>
      <c r="I524" s="14" t="s">
        <v>98</v>
      </c>
      <c r="J524" s="51">
        <v>17860</v>
      </c>
      <c r="K524" s="15">
        <v>4</v>
      </c>
      <c r="L524" s="69"/>
      <c r="M524" s="7"/>
      <c r="N524" s="7"/>
    </row>
    <row r="525" spans="1:14" ht="22.5">
      <c r="A525" s="8">
        <v>523</v>
      </c>
      <c r="B525" s="9" t="s">
        <v>19</v>
      </c>
      <c r="C525" s="10" t="s">
        <v>1799</v>
      </c>
      <c r="D525" s="11" t="s">
        <v>847</v>
      </c>
      <c r="E525" s="12" t="s">
        <v>100</v>
      </c>
      <c r="F525" s="12" t="s">
        <v>1791</v>
      </c>
      <c r="G525" s="13" t="s">
        <v>1800</v>
      </c>
      <c r="H525" s="8">
        <v>19938</v>
      </c>
      <c r="I525" s="14" t="s">
        <v>98</v>
      </c>
      <c r="J525" s="51">
        <v>19720</v>
      </c>
      <c r="K525" s="15">
        <v>4</v>
      </c>
      <c r="L525" s="69"/>
      <c r="M525" s="7"/>
      <c r="N525" s="7"/>
    </row>
    <row r="526" spans="1:14" ht="22.5">
      <c r="A526" s="8">
        <v>524</v>
      </c>
      <c r="B526" s="9" t="s">
        <v>12</v>
      </c>
      <c r="C526" s="10" t="s">
        <v>1801</v>
      </c>
      <c r="D526" s="11" t="s">
        <v>1802</v>
      </c>
      <c r="E526" s="12" t="s">
        <v>100</v>
      </c>
      <c r="F526" s="12" t="s">
        <v>1791</v>
      </c>
      <c r="G526" s="13" t="s">
        <v>1803</v>
      </c>
      <c r="H526" s="8">
        <v>19940</v>
      </c>
      <c r="I526" s="14" t="s">
        <v>18</v>
      </c>
      <c r="J526" s="51">
        <v>59350</v>
      </c>
      <c r="K526" s="15">
        <v>4</v>
      </c>
      <c r="L526" s="69"/>
      <c r="M526" s="7"/>
      <c r="N526" s="7"/>
    </row>
    <row r="527" spans="1:14" ht="22.5">
      <c r="A527" s="8">
        <v>525</v>
      </c>
      <c r="B527" s="9" t="s">
        <v>19</v>
      </c>
      <c r="C527" s="10" t="s">
        <v>1804</v>
      </c>
      <c r="D527" s="11" t="s">
        <v>1805</v>
      </c>
      <c r="E527" s="12" t="s">
        <v>100</v>
      </c>
      <c r="F527" s="12" t="s">
        <v>1791</v>
      </c>
      <c r="G527" s="13" t="s">
        <v>1806</v>
      </c>
      <c r="H527" s="8">
        <v>19941</v>
      </c>
      <c r="I527" s="14" t="s">
        <v>98</v>
      </c>
      <c r="J527" s="51">
        <v>18580</v>
      </c>
      <c r="K527" s="15">
        <v>4</v>
      </c>
      <c r="L527" s="69"/>
      <c r="M527" s="7"/>
      <c r="N527" s="7"/>
    </row>
    <row r="528" spans="1:14" ht="22.5">
      <c r="A528" s="8">
        <v>526</v>
      </c>
      <c r="B528" s="9" t="s">
        <v>12</v>
      </c>
      <c r="C528" s="10" t="s">
        <v>1807</v>
      </c>
      <c r="D528" s="11" t="s">
        <v>1808</v>
      </c>
      <c r="E528" s="12" t="s">
        <v>100</v>
      </c>
      <c r="F528" s="12" t="s">
        <v>1791</v>
      </c>
      <c r="G528" s="13" t="s">
        <v>1809</v>
      </c>
      <c r="H528" s="8">
        <v>19943</v>
      </c>
      <c r="I528" s="14" t="s">
        <v>18</v>
      </c>
      <c r="J528" s="51">
        <v>60120</v>
      </c>
      <c r="K528" s="15">
        <v>4</v>
      </c>
      <c r="L528" s="69"/>
      <c r="M528" s="7"/>
      <c r="N528" s="7"/>
    </row>
    <row r="529" spans="1:14" ht="22.5">
      <c r="A529" s="8">
        <v>527</v>
      </c>
      <c r="B529" s="9" t="s">
        <v>19</v>
      </c>
      <c r="C529" s="10" t="s">
        <v>1810</v>
      </c>
      <c r="D529" s="11" t="s">
        <v>1811</v>
      </c>
      <c r="E529" s="12" t="s">
        <v>100</v>
      </c>
      <c r="F529" s="12" t="s">
        <v>1791</v>
      </c>
      <c r="G529" s="13" t="s">
        <v>1812</v>
      </c>
      <c r="H529" s="8">
        <v>19944</v>
      </c>
      <c r="I529" s="14" t="s">
        <v>34</v>
      </c>
      <c r="J529" s="51">
        <v>29370</v>
      </c>
      <c r="K529" s="15">
        <v>4</v>
      </c>
      <c r="L529" s="69"/>
      <c r="M529" s="7"/>
      <c r="N529" s="7"/>
    </row>
    <row r="530" spans="1:14" ht="22.5">
      <c r="A530" s="8">
        <v>528</v>
      </c>
      <c r="B530" s="9" t="s">
        <v>19</v>
      </c>
      <c r="C530" s="10" t="s">
        <v>1403</v>
      </c>
      <c r="D530" s="11" t="s">
        <v>1797</v>
      </c>
      <c r="E530" s="12" t="s">
        <v>100</v>
      </c>
      <c r="F530" s="12" t="s">
        <v>1791</v>
      </c>
      <c r="G530" s="13" t="s">
        <v>1813</v>
      </c>
      <c r="H530" s="8">
        <v>19945</v>
      </c>
      <c r="I530" s="14" t="s">
        <v>34</v>
      </c>
      <c r="J530" s="51">
        <v>39480</v>
      </c>
      <c r="K530" s="15">
        <v>4</v>
      </c>
      <c r="L530" s="69"/>
      <c r="M530" s="7"/>
      <c r="N530" s="7"/>
    </row>
    <row r="531" spans="1:14" ht="22.5">
      <c r="A531" s="8">
        <v>529</v>
      </c>
      <c r="B531" s="9" t="s">
        <v>12</v>
      </c>
      <c r="C531" s="10" t="s">
        <v>1814</v>
      </c>
      <c r="D531" s="11" t="s">
        <v>1815</v>
      </c>
      <c r="E531" s="12" t="s">
        <v>100</v>
      </c>
      <c r="F531" s="12" t="s">
        <v>1791</v>
      </c>
      <c r="G531" s="13" t="s">
        <v>1816</v>
      </c>
      <c r="H531" s="8">
        <v>19946</v>
      </c>
      <c r="I531" s="14" t="s">
        <v>18</v>
      </c>
      <c r="J531" s="51">
        <v>59050</v>
      </c>
      <c r="K531" s="15">
        <v>4</v>
      </c>
      <c r="L531" s="69"/>
      <c r="M531" s="7"/>
      <c r="N531" s="7"/>
    </row>
    <row r="532" spans="1:14" ht="22.5">
      <c r="A532" s="8">
        <v>530</v>
      </c>
      <c r="B532" s="9" t="s">
        <v>12</v>
      </c>
      <c r="C532" s="10" t="s">
        <v>1817</v>
      </c>
      <c r="D532" s="11" t="s">
        <v>1818</v>
      </c>
      <c r="E532" s="12" t="s">
        <v>100</v>
      </c>
      <c r="F532" s="12" t="s">
        <v>1791</v>
      </c>
      <c r="G532" s="13" t="s">
        <v>1819</v>
      </c>
      <c r="H532" s="8">
        <v>19947</v>
      </c>
      <c r="I532" s="14" t="s">
        <v>18</v>
      </c>
      <c r="J532" s="51">
        <v>53160</v>
      </c>
      <c r="K532" s="15">
        <v>4</v>
      </c>
      <c r="L532" s="69"/>
      <c r="M532" s="7"/>
      <c r="N532" s="7"/>
    </row>
    <row r="533" spans="1:14" ht="22.5">
      <c r="A533" s="8">
        <v>531</v>
      </c>
      <c r="B533" s="9" t="s">
        <v>12</v>
      </c>
      <c r="C533" s="10" t="s">
        <v>66</v>
      </c>
      <c r="D533" s="11" t="s">
        <v>1820</v>
      </c>
      <c r="E533" s="12" t="s">
        <v>100</v>
      </c>
      <c r="F533" s="12" t="s">
        <v>1791</v>
      </c>
      <c r="G533" s="13" t="s">
        <v>1821</v>
      </c>
      <c r="H533" s="8">
        <v>19948</v>
      </c>
      <c r="I533" s="14" t="s">
        <v>18</v>
      </c>
      <c r="J533" s="51">
        <v>51530</v>
      </c>
      <c r="K533" s="15">
        <v>4</v>
      </c>
      <c r="L533" s="69"/>
      <c r="M533" s="7"/>
      <c r="N533" s="7"/>
    </row>
    <row r="534" spans="1:14" ht="22.5">
      <c r="A534" s="8">
        <v>532</v>
      </c>
      <c r="B534" s="9" t="s">
        <v>19</v>
      </c>
      <c r="C534" s="10" t="s">
        <v>1822</v>
      </c>
      <c r="D534" s="11" t="s">
        <v>1823</v>
      </c>
      <c r="E534" s="12" t="s">
        <v>124</v>
      </c>
      <c r="F534" s="12" t="s">
        <v>1791</v>
      </c>
      <c r="G534" s="13" t="s">
        <v>1824</v>
      </c>
      <c r="H534" s="8">
        <v>19949</v>
      </c>
      <c r="I534" s="14" t="s">
        <v>124</v>
      </c>
      <c r="J534" s="51">
        <v>16910</v>
      </c>
      <c r="K534" s="15">
        <v>4</v>
      </c>
      <c r="L534" s="69"/>
      <c r="M534" s="7"/>
      <c r="N534" s="7"/>
    </row>
    <row r="535" spans="1:14" ht="22.5">
      <c r="A535" s="8">
        <v>533</v>
      </c>
      <c r="B535" s="9" t="s">
        <v>19</v>
      </c>
      <c r="C535" s="10" t="s">
        <v>185</v>
      </c>
      <c r="D535" s="11" t="s">
        <v>1825</v>
      </c>
      <c r="E535" s="12" t="s">
        <v>100</v>
      </c>
      <c r="F535" s="12" t="s">
        <v>1791</v>
      </c>
      <c r="G535" s="13" t="s">
        <v>1826</v>
      </c>
      <c r="H535" s="8">
        <v>19950</v>
      </c>
      <c r="I535" s="14" t="s">
        <v>18</v>
      </c>
      <c r="J535" s="51">
        <v>59870</v>
      </c>
      <c r="K535" s="15">
        <v>4</v>
      </c>
      <c r="L535" s="69"/>
      <c r="M535" s="7"/>
      <c r="N535" s="7"/>
    </row>
    <row r="536" spans="1:14" ht="22.5">
      <c r="A536" s="8">
        <v>534</v>
      </c>
      <c r="B536" s="9" t="s">
        <v>12</v>
      </c>
      <c r="C536" s="10" t="s">
        <v>1827</v>
      </c>
      <c r="D536" s="11" t="s">
        <v>1828</v>
      </c>
      <c r="E536" s="12" t="s">
        <v>100</v>
      </c>
      <c r="F536" s="12" t="s">
        <v>1791</v>
      </c>
      <c r="G536" s="13" t="s">
        <v>1829</v>
      </c>
      <c r="H536" s="8">
        <v>19951</v>
      </c>
      <c r="I536" s="14" t="s">
        <v>18</v>
      </c>
      <c r="J536" s="51">
        <v>58860</v>
      </c>
      <c r="K536" s="15">
        <v>4</v>
      </c>
      <c r="L536" s="69"/>
      <c r="M536" s="7"/>
      <c r="N536" s="7"/>
    </row>
    <row r="537" spans="1:14" ht="22.5">
      <c r="A537" s="8">
        <v>535</v>
      </c>
      <c r="B537" s="9" t="s">
        <v>12</v>
      </c>
      <c r="C537" s="10" t="s">
        <v>1830</v>
      </c>
      <c r="D537" s="11" t="s">
        <v>1831</v>
      </c>
      <c r="E537" s="12" t="s">
        <v>100</v>
      </c>
      <c r="F537" s="12" t="s">
        <v>1791</v>
      </c>
      <c r="G537" s="13" t="s">
        <v>1832</v>
      </c>
      <c r="H537" s="8">
        <v>19952</v>
      </c>
      <c r="I537" s="14" t="s">
        <v>18</v>
      </c>
      <c r="J537" s="51">
        <v>50580</v>
      </c>
      <c r="K537" s="15">
        <v>4</v>
      </c>
      <c r="L537" s="69"/>
      <c r="M537" s="7"/>
      <c r="N537" s="7"/>
    </row>
    <row r="538" spans="1:14" ht="22.5">
      <c r="A538" s="8">
        <v>536</v>
      </c>
      <c r="B538" s="9" t="s">
        <v>12</v>
      </c>
      <c r="C538" s="10" t="s">
        <v>1835</v>
      </c>
      <c r="D538" s="11" t="s">
        <v>1836</v>
      </c>
      <c r="E538" s="12" t="s">
        <v>100</v>
      </c>
      <c r="F538" s="12" t="s">
        <v>1833</v>
      </c>
      <c r="G538" s="13" t="s">
        <v>1837</v>
      </c>
      <c r="H538" s="8">
        <v>19988</v>
      </c>
      <c r="I538" s="14" t="s">
        <v>18</v>
      </c>
      <c r="J538" s="51">
        <v>61710</v>
      </c>
      <c r="K538" s="15">
        <v>4</v>
      </c>
      <c r="L538" s="69"/>
      <c r="M538" s="7"/>
      <c r="N538" s="7"/>
    </row>
    <row r="539" spans="1:14" ht="22.5">
      <c r="A539" s="8">
        <v>537</v>
      </c>
      <c r="B539" s="9" t="s">
        <v>23</v>
      </c>
      <c r="C539" s="10" t="s">
        <v>1838</v>
      </c>
      <c r="D539" s="11" t="s">
        <v>1839</v>
      </c>
      <c r="E539" s="12" t="s">
        <v>100</v>
      </c>
      <c r="F539" s="12" t="s">
        <v>1833</v>
      </c>
      <c r="G539" s="13" t="s">
        <v>1840</v>
      </c>
      <c r="H539" s="8">
        <v>19993</v>
      </c>
      <c r="I539" s="14" t="s">
        <v>18</v>
      </c>
      <c r="J539" s="51">
        <v>59150</v>
      </c>
      <c r="K539" s="15">
        <v>4</v>
      </c>
      <c r="L539" s="69"/>
      <c r="M539" s="7"/>
      <c r="N539" s="7"/>
    </row>
    <row r="540" spans="1:14" ht="22.5">
      <c r="A540" s="8">
        <v>538</v>
      </c>
      <c r="B540" s="9" t="s">
        <v>12</v>
      </c>
      <c r="C540" s="10" t="s">
        <v>1841</v>
      </c>
      <c r="D540" s="11" t="s">
        <v>1842</v>
      </c>
      <c r="E540" s="12" t="s">
        <v>100</v>
      </c>
      <c r="F540" s="12" t="s">
        <v>1833</v>
      </c>
      <c r="G540" s="13" t="s">
        <v>1843</v>
      </c>
      <c r="H540" s="8">
        <v>19994</v>
      </c>
      <c r="I540" s="14" t="s">
        <v>18</v>
      </c>
      <c r="J540" s="51">
        <v>53950</v>
      </c>
      <c r="K540" s="15">
        <v>4</v>
      </c>
      <c r="L540" s="69"/>
      <c r="M540" s="7"/>
      <c r="N540" s="7"/>
    </row>
    <row r="541" spans="1:14" ht="22.5">
      <c r="A541" s="8">
        <v>539</v>
      </c>
      <c r="B541" s="9" t="s">
        <v>12</v>
      </c>
      <c r="C541" s="10" t="s">
        <v>1844</v>
      </c>
      <c r="D541" s="11" t="s">
        <v>1845</v>
      </c>
      <c r="E541" s="12" t="s">
        <v>100</v>
      </c>
      <c r="F541" s="12" t="s">
        <v>1833</v>
      </c>
      <c r="G541" s="13" t="s">
        <v>1846</v>
      </c>
      <c r="H541" s="8">
        <v>19995</v>
      </c>
      <c r="I541" s="14" t="s">
        <v>18</v>
      </c>
      <c r="J541" s="51">
        <v>52660</v>
      </c>
      <c r="K541" s="15">
        <v>4</v>
      </c>
      <c r="L541" s="69"/>
      <c r="M541" s="7"/>
      <c r="N541" s="7"/>
    </row>
    <row r="542" spans="1:14" ht="22.5">
      <c r="A542" s="8">
        <v>540</v>
      </c>
      <c r="B542" s="9" t="s">
        <v>12</v>
      </c>
      <c r="C542" s="10" t="s">
        <v>1847</v>
      </c>
      <c r="D542" s="11" t="s">
        <v>1848</v>
      </c>
      <c r="E542" s="12" t="s">
        <v>100</v>
      </c>
      <c r="F542" s="12" t="s">
        <v>1833</v>
      </c>
      <c r="G542" s="13" t="s">
        <v>1849</v>
      </c>
      <c r="H542" s="8">
        <v>19996</v>
      </c>
      <c r="I542" s="14" t="s">
        <v>18</v>
      </c>
      <c r="J542" s="51">
        <v>47890</v>
      </c>
      <c r="K542" s="15">
        <v>4</v>
      </c>
      <c r="L542" s="69"/>
      <c r="M542" s="7"/>
      <c r="N542" s="7"/>
    </row>
    <row r="543" spans="1:14" ht="22.5">
      <c r="A543" s="8">
        <v>541</v>
      </c>
      <c r="B543" s="9" t="s">
        <v>12</v>
      </c>
      <c r="C543" s="10" t="s">
        <v>1850</v>
      </c>
      <c r="D543" s="11" t="s">
        <v>1851</v>
      </c>
      <c r="E543" s="12" t="s">
        <v>100</v>
      </c>
      <c r="F543" s="12" t="s">
        <v>1833</v>
      </c>
      <c r="G543" s="13" t="s">
        <v>1852</v>
      </c>
      <c r="H543" s="8">
        <v>19998</v>
      </c>
      <c r="I543" s="14" t="s">
        <v>18</v>
      </c>
      <c r="J543" s="51">
        <v>67420</v>
      </c>
      <c r="K543" s="15">
        <v>4</v>
      </c>
      <c r="L543" s="69"/>
      <c r="M543" s="7"/>
      <c r="N543" s="7"/>
    </row>
    <row r="544" spans="1:14" ht="22.5">
      <c r="A544" s="8">
        <v>542</v>
      </c>
      <c r="B544" s="9" t="s">
        <v>19</v>
      </c>
      <c r="C544" s="10" t="s">
        <v>1857</v>
      </c>
      <c r="D544" s="11" t="s">
        <v>1858</v>
      </c>
      <c r="E544" s="12" t="s">
        <v>100</v>
      </c>
      <c r="F544" s="12" t="s">
        <v>1855</v>
      </c>
      <c r="G544" s="13" t="s">
        <v>1859</v>
      </c>
      <c r="H544" s="8">
        <v>19173</v>
      </c>
      <c r="I544" s="14" t="s">
        <v>98</v>
      </c>
      <c r="J544" s="51">
        <v>21900</v>
      </c>
      <c r="K544" s="15">
        <v>4</v>
      </c>
      <c r="L544" s="69"/>
      <c r="M544" s="7"/>
      <c r="N544" s="7"/>
    </row>
    <row r="545" spans="1:14" ht="22.5">
      <c r="A545" s="8">
        <v>543</v>
      </c>
      <c r="B545" s="9" t="s">
        <v>19</v>
      </c>
      <c r="C545" s="10" t="s">
        <v>1860</v>
      </c>
      <c r="D545" s="11" t="s">
        <v>1861</v>
      </c>
      <c r="E545" s="12" t="s">
        <v>124</v>
      </c>
      <c r="F545" s="12" t="s">
        <v>1855</v>
      </c>
      <c r="G545" s="13" t="s">
        <v>1862</v>
      </c>
      <c r="H545" s="8">
        <v>19194</v>
      </c>
      <c r="I545" s="14" t="s">
        <v>124</v>
      </c>
      <c r="J545" s="51">
        <v>17400</v>
      </c>
      <c r="K545" s="15">
        <v>4</v>
      </c>
      <c r="L545" s="69"/>
      <c r="M545" s="7"/>
      <c r="N545" s="7"/>
    </row>
    <row r="546" spans="1:14" ht="22.5">
      <c r="A546" s="8">
        <v>544</v>
      </c>
      <c r="B546" s="9" t="s">
        <v>19</v>
      </c>
      <c r="C546" s="10" t="s">
        <v>584</v>
      </c>
      <c r="D546" s="11" t="s">
        <v>1863</v>
      </c>
      <c r="E546" s="12" t="s">
        <v>100</v>
      </c>
      <c r="F546" s="12" t="s">
        <v>1855</v>
      </c>
      <c r="G546" s="13" t="s">
        <v>1864</v>
      </c>
      <c r="H546" s="8">
        <v>19449</v>
      </c>
      <c r="I546" s="14" t="s">
        <v>98</v>
      </c>
      <c r="J546" s="51">
        <v>17920</v>
      </c>
      <c r="K546" s="15">
        <v>4</v>
      </c>
      <c r="L546" s="69"/>
      <c r="M546" s="7"/>
      <c r="N546" s="7"/>
    </row>
    <row r="547" spans="1:14" ht="22.5">
      <c r="A547" s="8">
        <v>545</v>
      </c>
      <c r="B547" s="9" t="s">
        <v>19</v>
      </c>
      <c r="C547" s="10" t="s">
        <v>1865</v>
      </c>
      <c r="D547" s="11" t="s">
        <v>1866</v>
      </c>
      <c r="E547" s="12" t="s">
        <v>100</v>
      </c>
      <c r="F547" s="12" t="s">
        <v>1855</v>
      </c>
      <c r="G547" s="13" t="s">
        <v>1867</v>
      </c>
      <c r="H547" s="8">
        <v>19514</v>
      </c>
      <c r="I547" s="14" t="s">
        <v>34</v>
      </c>
      <c r="J547" s="51">
        <v>27160</v>
      </c>
      <c r="K547" s="15">
        <v>4</v>
      </c>
      <c r="L547" s="69"/>
      <c r="M547" s="7"/>
      <c r="N547" s="7"/>
    </row>
    <row r="548" spans="1:14" ht="22.5">
      <c r="A548" s="8">
        <v>546</v>
      </c>
      <c r="B548" s="9" t="s">
        <v>19</v>
      </c>
      <c r="C548" s="10" t="s">
        <v>1382</v>
      </c>
      <c r="D548" s="11" t="s">
        <v>1868</v>
      </c>
      <c r="E548" s="12" t="s">
        <v>124</v>
      </c>
      <c r="F548" s="12" t="s">
        <v>1855</v>
      </c>
      <c r="G548" s="13" t="s">
        <v>1869</v>
      </c>
      <c r="H548" s="8">
        <v>19520</v>
      </c>
      <c r="I548" s="14" t="s">
        <v>124</v>
      </c>
      <c r="J548" s="51">
        <v>15800</v>
      </c>
      <c r="K548" s="15">
        <v>4</v>
      </c>
      <c r="L548" s="69"/>
      <c r="M548" s="7"/>
      <c r="N548" s="7"/>
    </row>
    <row r="549" spans="1:14" ht="22.5">
      <c r="A549" s="8">
        <v>547</v>
      </c>
      <c r="B549" s="9" t="s">
        <v>19</v>
      </c>
      <c r="C549" s="10" t="s">
        <v>1870</v>
      </c>
      <c r="D549" s="11" t="s">
        <v>1871</v>
      </c>
      <c r="E549" s="12" t="s">
        <v>124</v>
      </c>
      <c r="F549" s="12" t="s">
        <v>1855</v>
      </c>
      <c r="G549" s="13" t="s">
        <v>1872</v>
      </c>
      <c r="H549" s="8">
        <v>19521</v>
      </c>
      <c r="I549" s="14" t="s">
        <v>124</v>
      </c>
      <c r="J549" s="51">
        <v>15800</v>
      </c>
      <c r="K549" s="15">
        <v>4</v>
      </c>
      <c r="L549" s="69"/>
      <c r="M549" s="7"/>
      <c r="N549" s="7"/>
    </row>
    <row r="550" spans="1:14" ht="22.5">
      <c r="A550" s="8">
        <v>548</v>
      </c>
      <c r="B550" s="9" t="s">
        <v>19</v>
      </c>
      <c r="C550" s="10" t="s">
        <v>1873</v>
      </c>
      <c r="D550" s="11" t="s">
        <v>1874</v>
      </c>
      <c r="E550" s="12" t="s">
        <v>100</v>
      </c>
      <c r="F550" s="12" t="s">
        <v>1855</v>
      </c>
      <c r="G550" s="13" t="s">
        <v>1875</v>
      </c>
      <c r="H550" s="8">
        <v>19572</v>
      </c>
      <c r="I550" s="14" t="s">
        <v>98</v>
      </c>
      <c r="J550" s="51">
        <v>17850</v>
      </c>
      <c r="K550" s="15">
        <v>4</v>
      </c>
      <c r="L550" s="69"/>
      <c r="M550" s="7"/>
      <c r="N550" s="7"/>
    </row>
    <row r="551" spans="1:14" ht="22.5">
      <c r="A551" s="8">
        <v>549</v>
      </c>
      <c r="B551" s="9" t="s">
        <v>12</v>
      </c>
      <c r="C551" s="10" t="s">
        <v>1876</v>
      </c>
      <c r="D551" s="11" t="s">
        <v>1877</v>
      </c>
      <c r="E551" s="12" t="s">
        <v>100</v>
      </c>
      <c r="F551" s="12" t="s">
        <v>1855</v>
      </c>
      <c r="G551" s="13" t="s">
        <v>1878</v>
      </c>
      <c r="H551" s="8">
        <v>19735</v>
      </c>
      <c r="I551" s="14" t="s">
        <v>18</v>
      </c>
      <c r="J551" s="51">
        <v>57360</v>
      </c>
      <c r="K551" s="15">
        <v>4</v>
      </c>
      <c r="L551" s="69"/>
      <c r="M551" s="7"/>
      <c r="N551" s="7"/>
    </row>
    <row r="552" spans="1:14" ht="22.5">
      <c r="A552" s="8">
        <v>550</v>
      </c>
      <c r="B552" s="9" t="s">
        <v>12</v>
      </c>
      <c r="C552" s="10" t="s">
        <v>768</v>
      </c>
      <c r="D552" s="11" t="s">
        <v>1879</v>
      </c>
      <c r="E552" s="12" t="s">
        <v>100</v>
      </c>
      <c r="F552" s="12" t="s">
        <v>1855</v>
      </c>
      <c r="G552" s="19">
        <v>249</v>
      </c>
      <c r="H552" s="8">
        <v>19954</v>
      </c>
      <c r="I552" s="14" t="s">
        <v>18</v>
      </c>
      <c r="J552" s="51">
        <v>31910</v>
      </c>
      <c r="K552" s="15">
        <v>4</v>
      </c>
      <c r="L552" s="69"/>
      <c r="M552" s="7"/>
      <c r="N552" s="7"/>
    </row>
    <row r="553" spans="1:14" ht="22.5">
      <c r="A553" s="8">
        <v>551</v>
      </c>
      <c r="B553" s="9" t="s">
        <v>23</v>
      </c>
      <c r="C553" s="10" t="s">
        <v>1359</v>
      </c>
      <c r="D553" s="11" t="s">
        <v>1880</v>
      </c>
      <c r="E553" s="12" t="s">
        <v>100</v>
      </c>
      <c r="F553" s="12" t="s">
        <v>1855</v>
      </c>
      <c r="G553" s="13" t="s">
        <v>1881</v>
      </c>
      <c r="H553" s="8">
        <v>19957</v>
      </c>
      <c r="I553" s="14" t="s">
        <v>18</v>
      </c>
      <c r="J553" s="51">
        <v>48460</v>
      </c>
      <c r="K553" s="15">
        <v>4</v>
      </c>
      <c r="L553" s="69"/>
      <c r="M553" s="7"/>
      <c r="N553" s="7"/>
    </row>
    <row r="554" spans="1:14" ht="22.5">
      <c r="A554" s="8">
        <v>552</v>
      </c>
      <c r="B554" s="9" t="s">
        <v>12</v>
      </c>
      <c r="C554" s="10" t="s">
        <v>1882</v>
      </c>
      <c r="D554" s="11" t="s">
        <v>1883</v>
      </c>
      <c r="E554" s="12" t="s">
        <v>100</v>
      </c>
      <c r="F554" s="12" t="s">
        <v>1855</v>
      </c>
      <c r="G554" s="13" t="s">
        <v>1884</v>
      </c>
      <c r="H554" s="8">
        <v>19958</v>
      </c>
      <c r="I554" s="14" t="s">
        <v>18</v>
      </c>
      <c r="J554" s="51">
        <v>50380</v>
      </c>
      <c r="K554" s="15">
        <v>4</v>
      </c>
      <c r="L554" s="69"/>
      <c r="M554" s="7"/>
      <c r="N554" s="7"/>
    </row>
    <row r="555" spans="1:14" ht="22.5">
      <c r="A555" s="8">
        <v>553</v>
      </c>
      <c r="B555" s="9" t="s">
        <v>12</v>
      </c>
      <c r="C555" s="10" t="s">
        <v>170</v>
      </c>
      <c r="D555" s="11" t="s">
        <v>1885</v>
      </c>
      <c r="E555" s="12" t="s">
        <v>100</v>
      </c>
      <c r="F555" s="12" t="s">
        <v>1855</v>
      </c>
      <c r="G555" s="13" t="s">
        <v>1886</v>
      </c>
      <c r="H555" s="8">
        <v>19959</v>
      </c>
      <c r="I555" s="14" t="s">
        <v>18</v>
      </c>
      <c r="J555" s="51">
        <v>61530</v>
      </c>
      <c r="K555" s="15">
        <v>4</v>
      </c>
      <c r="L555" s="69"/>
      <c r="M555" s="7"/>
      <c r="N555" s="7"/>
    </row>
    <row r="556" spans="1:14" ht="22.5">
      <c r="A556" s="8">
        <v>554</v>
      </c>
      <c r="B556" s="9" t="s">
        <v>12</v>
      </c>
      <c r="C556" s="10" t="s">
        <v>1887</v>
      </c>
      <c r="D556" s="11" t="s">
        <v>1888</v>
      </c>
      <c r="E556" s="12" t="s">
        <v>100</v>
      </c>
      <c r="F556" s="12" t="s">
        <v>1855</v>
      </c>
      <c r="G556" s="13" t="s">
        <v>1889</v>
      </c>
      <c r="H556" s="8">
        <v>19960</v>
      </c>
      <c r="I556" s="14" t="s">
        <v>18</v>
      </c>
      <c r="J556" s="51">
        <v>54280</v>
      </c>
      <c r="K556" s="15">
        <v>4</v>
      </c>
      <c r="L556" s="69"/>
      <c r="M556" s="7"/>
      <c r="N556" s="7"/>
    </row>
    <row r="557" spans="1:14" ht="22.5">
      <c r="A557" s="8">
        <v>555</v>
      </c>
      <c r="B557" s="9" t="s">
        <v>12</v>
      </c>
      <c r="C557" s="10" t="s">
        <v>786</v>
      </c>
      <c r="D557" s="11" t="s">
        <v>1893</v>
      </c>
      <c r="E557" s="12" t="s">
        <v>100</v>
      </c>
      <c r="F557" s="12" t="s">
        <v>1891</v>
      </c>
      <c r="G557" s="13" t="s">
        <v>1894</v>
      </c>
      <c r="H557" s="8">
        <v>19806</v>
      </c>
      <c r="I557" s="14" t="s">
        <v>18</v>
      </c>
      <c r="J557" s="51">
        <v>49090</v>
      </c>
      <c r="K557" s="15">
        <v>4</v>
      </c>
      <c r="L557" s="69"/>
      <c r="M557" s="7"/>
      <c r="N557" s="7"/>
    </row>
    <row r="558" spans="1:14" ht="22.5">
      <c r="A558" s="8">
        <v>556</v>
      </c>
      <c r="B558" s="9" t="s">
        <v>12</v>
      </c>
      <c r="C558" s="10" t="s">
        <v>1895</v>
      </c>
      <c r="D558" s="11" t="s">
        <v>1896</v>
      </c>
      <c r="E558" s="12" t="s">
        <v>100</v>
      </c>
      <c r="F558" s="12" t="s">
        <v>1891</v>
      </c>
      <c r="G558" s="13" t="s">
        <v>1897</v>
      </c>
      <c r="H558" s="8">
        <v>19982</v>
      </c>
      <c r="I558" s="14" t="s">
        <v>18</v>
      </c>
      <c r="J558" s="51">
        <v>50910</v>
      </c>
      <c r="K558" s="15">
        <v>4</v>
      </c>
      <c r="L558" s="69"/>
      <c r="M558" s="7"/>
      <c r="N558" s="7"/>
    </row>
    <row r="559" spans="1:14" ht="22.5">
      <c r="A559" s="8">
        <v>557</v>
      </c>
      <c r="B559" s="9" t="s">
        <v>12</v>
      </c>
      <c r="C559" s="10" t="s">
        <v>1898</v>
      </c>
      <c r="D559" s="11" t="s">
        <v>1899</v>
      </c>
      <c r="E559" s="12" t="s">
        <v>100</v>
      </c>
      <c r="F559" s="12" t="s">
        <v>1891</v>
      </c>
      <c r="G559" s="13" t="s">
        <v>1900</v>
      </c>
      <c r="H559" s="8">
        <v>19983</v>
      </c>
      <c r="I559" s="14" t="s">
        <v>18</v>
      </c>
      <c r="J559" s="51">
        <v>61700</v>
      </c>
      <c r="K559" s="15">
        <v>4</v>
      </c>
      <c r="L559" s="69"/>
      <c r="M559" s="7"/>
      <c r="N559" s="7"/>
    </row>
    <row r="560" spans="1:14" ht="22.5">
      <c r="A560" s="8">
        <v>558</v>
      </c>
      <c r="B560" s="9" t="s">
        <v>12</v>
      </c>
      <c r="C560" s="10" t="s">
        <v>1901</v>
      </c>
      <c r="D560" s="11" t="s">
        <v>1902</v>
      </c>
      <c r="E560" s="12" t="s">
        <v>100</v>
      </c>
      <c r="F560" s="12" t="s">
        <v>1891</v>
      </c>
      <c r="G560" s="13" t="s">
        <v>1903</v>
      </c>
      <c r="H560" s="8">
        <v>19984</v>
      </c>
      <c r="I560" s="14" t="s">
        <v>18</v>
      </c>
      <c r="J560" s="51">
        <v>33390</v>
      </c>
      <c r="K560" s="15">
        <v>4</v>
      </c>
      <c r="L560" s="69"/>
      <c r="M560" s="7"/>
      <c r="N560" s="7"/>
    </row>
    <row r="561" spans="1:14" ht="22.5">
      <c r="A561" s="8">
        <v>559</v>
      </c>
      <c r="B561" s="9" t="s">
        <v>12</v>
      </c>
      <c r="C561" s="10" t="s">
        <v>339</v>
      </c>
      <c r="D561" s="11" t="s">
        <v>1904</v>
      </c>
      <c r="E561" s="12" t="s">
        <v>100</v>
      </c>
      <c r="F561" s="12" t="s">
        <v>1891</v>
      </c>
      <c r="G561" s="13" t="s">
        <v>1905</v>
      </c>
      <c r="H561" s="8">
        <v>19985</v>
      </c>
      <c r="I561" s="14" t="s">
        <v>18</v>
      </c>
      <c r="J561" s="51">
        <v>50460</v>
      </c>
      <c r="K561" s="15">
        <v>4</v>
      </c>
      <c r="L561" s="69"/>
      <c r="M561" s="7"/>
      <c r="N561" s="7"/>
    </row>
    <row r="562" spans="1:14" ht="22.5">
      <c r="A562" s="8">
        <v>560</v>
      </c>
      <c r="B562" s="9" t="s">
        <v>12</v>
      </c>
      <c r="C562" s="10" t="s">
        <v>1906</v>
      </c>
      <c r="D562" s="11" t="s">
        <v>1907</v>
      </c>
      <c r="E562" s="12" t="s">
        <v>100</v>
      </c>
      <c r="F562" s="12" t="s">
        <v>1891</v>
      </c>
      <c r="G562" s="13" t="s">
        <v>1908</v>
      </c>
      <c r="H562" s="8">
        <v>19986</v>
      </c>
      <c r="I562" s="14" t="s">
        <v>18</v>
      </c>
      <c r="J562" s="51">
        <v>67600</v>
      </c>
      <c r="K562" s="15">
        <v>4</v>
      </c>
      <c r="L562" s="69"/>
      <c r="M562" s="7"/>
      <c r="N562" s="7"/>
    </row>
    <row r="563" spans="1:14" ht="22.5">
      <c r="A563" s="8">
        <v>561</v>
      </c>
      <c r="B563" s="9" t="s">
        <v>12</v>
      </c>
      <c r="C563" s="10" t="s">
        <v>1615</v>
      </c>
      <c r="D563" s="11" t="s">
        <v>36</v>
      </c>
      <c r="E563" s="12" t="s">
        <v>100</v>
      </c>
      <c r="F563" s="12" t="s">
        <v>1891</v>
      </c>
      <c r="G563" s="13" t="s">
        <v>1909</v>
      </c>
      <c r="H563" s="8">
        <v>19987</v>
      </c>
      <c r="I563" s="14" t="s">
        <v>18</v>
      </c>
      <c r="J563" s="51">
        <v>68880</v>
      </c>
      <c r="K563" s="15">
        <v>4</v>
      </c>
      <c r="L563" s="69"/>
      <c r="M563" s="7"/>
      <c r="N563" s="7"/>
    </row>
    <row r="564" spans="1:14" ht="22.5">
      <c r="A564" s="8">
        <v>562</v>
      </c>
      <c r="B564" s="9" t="s">
        <v>12</v>
      </c>
      <c r="C564" s="10" t="s">
        <v>579</v>
      </c>
      <c r="D564" s="11" t="s">
        <v>1910</v>
      </c>
      <c r="E564" s="12" t="s">
        <v>100</v>
      </c>
      <c r="F564" s="12" t="s">
        <v>1891</v>
      </c>
      <c r="G564" s="13" t="s">
        <v>1911</v>
      </c>
      <c r="H564" s="8">
        <v>20393</v>
      </c>
      <c r="I564" s="14" t="s">
        <v>18</v>
      </c>
      <c r="J564" s="51">
        <v>39910</v>
      </c>
      <c r="K564" s="15">
        <v>4</v>
      </c>
      <c r="L564" s="69"/>
      <c r="M564" s="7"/>
      <c r="N564" s="7"/>
    </row>
    <row r="565" spans="1:14" ht="22.5">
      <c r="A565" s="8">
        <v>563</v>
      </c>
      <c r="B565" s="9" t="s">
        <v>12</v>
      </c>
      <c r="C565" s="10" t="s">
        <v>1916</v>
      </c>
      <c r="D565" s="11" t="s">
        <v>1917</v>
      </c>
      <c r="E565" s="12" t="s">
        <v>100</v>
      </c>
      <c r="F565" s="12" t="s">
        <v>1914</v>
      </c>
      <c r="G565" s="13" t="s">
        <v>1918</v>
      </c>
      <c r="H565" s="8">
        <v>19962</v>
      </c>
      <c r="I565" s="14" t="s">
        <v>18</v>
      </c>
      <c r="J565" s="51">
        <v>32110</v>
      </c>
      <c r="K565" s="15">
        <v>4</v>
      </c>
      <c r="L565" s="69"/>
      <c r="M565" s="7"/>
      <c r="N565" s="7"/>
    </row>
    <row r="566" spans="1:14" ht="22.5">
      <c r="A566" s="8">
        <v>564</v>
      </c>
      <c r="B566" s="9" t="s">
        <v>19</v>
      </c>
      <c r="C566" s="10" t="s">
        <v>1919</v>
      </c>
      <c r="D566" s="11" t="s">
        <v>1920</v>
      </c>
      <c r="E566" s="12" t="s">
        <v>100</v>
      </c>
      <c r="F566" s="12" t="s">
        <v>1914</v>
      </c>
      <c r="G566" s="13" t="s">
        <v>1921</v>
      </c>
      <c r="H566" s="8">
        <v>19963</v>
      </c>
      <c r="I566" s="14" t="s">
        <v>98</v>
      </c>
      <c r="J566" s="51">
        <v>19200</v>
      </c>
      <c r="K566" s="15">
        <v>4</v>
      </c>
      <c r="L566" s="69"/>
      <c r="M566" s="7"/>
      <c r="N566" s="7"/>
    </row>
    <row r="567" spans="1:14" ht="22.5">
      <c r="A567" s="8">
        <v>565</v>
      </c>
      <c r="B567" s="9" t="s">
        <v>12</v>
      </c>
      <c r="C567" s="10" t="s">
        <v>324</v>
      </c>
      <c r="D567" s="11" t="s">
        <v>481</v>
      </c>
      <c r="E567" s="12" t="s">
        <v>100</v>
      </c>
      <c r="F567" s="12" t="s">
        <v>1914</v>
      </c>
      <c r="G567" s="13" t="s">
        <v>1922</v>
      </c>
      <c r="H567" s="8">
        <v>19964</v>
      </c>
      <c r="I567" s="14" t="s">
        <v>18</v>
      </c>
      <c r="J567" s="51">
        <v>57800</v>
      </c>
      <c r="K567" s="15">
        <v>4</v>
      </c>
      <c r="L567" s="69"/>
      <c r="M567" s="7"/>
      <c r="N567" s="7"/>
    </row>
    <row r="568" spans="1:14" ht="22.5">
      <c r="A568" s="8">
        <v>566</v>
      </c>
      <c r="B568" s="9" t="s">
        <v>19</v>
      </c>
      <c r="C568" s="10" t="s">
        <v>188</v>
      </c>
      <c r="D568" s="11" t="s">
        <v>1923</v>
      </c>
      <c r="E568" s="12" t="s">
        <v>100</v>
      </c>
      <c r="F568" s="12" t="s">
        <v>1914</v>
      </c>
      <c r="G568" s="13" t="s">
        <v>1924</v>
      </c>
      <c r="H568" s="8">
        <v>19965</v>
      </c>
      <c r="I568" s="14" t="s">
        <v>98</v>
      </c>
      <c r="J568" s="51">
        <v>20880</v>
      </c>
      <c r="K568" s="15">
        <v>4</v>
      </c>
      <c r="L568" s="69"/>
      <c r="M568" s="7"/>
      <c r="N568" s="7"/>
    </row>
    <row r="569" spans="1:14" ht="22.5">
      <c r="A569" s="8">
        <v>567</v>
      </c>
      <c r="B569" s="9" t="s">
        <v>12</v>
      </c>
      <c r="C569" s="10" t="s">
        <v>1560</v>
      </c>
      <c r="D569" s="11" t="s">
        <v>1925</v>
      </c>
      <c r="E569" s="12" t="s">
        <v>100</v>
      </c>
      <c r="F569" s="12" t="s">
        <v>1914</v>
      </c>
      <c r="G569" s="13" t="s">
        <v>1926</v>
      </c>
      <c r="H569" s="8">
        <v>19966</v>
      </c>
      <c r="I569" s="14" t="s">
        <v>18</v>
      </c>
      <c r="J569" s="51">
        <v>60020</v>
      </c>
      <c r="K569" s="15">
        <v>4</v>
      </c>
      <c r="L569" s="69"/>
      <c r="M569" s="7"/>
      <c r="N569" s="7"/>
    </row>
    <row r="570" spans="1:14" ht="22.5">
      <c r="A570" s="8">
        <v>568</v>
      </c>
      <c r="B570" s="9" t="s">
        <v>12</v>
      </c>
      <c r="C570" s="10" t="s">
        <v>1927</v>
      </c>
      <c r="D570" s="11" t="s">
        <v>1928</v>
      </c>
      <c r="E570" s="12" t="s">
        <v>100</v>
      </c>
      <c r="F570" s="12" t="s">
        <v>1914</v>
      </c>
      <c r="G570" s="13" t="s">
        <v>1929</v>
      </c>
      <c r="H570" s="8">
        <v>19967</v>
      </c>
      <c r="I570" s="14" t="s">
        <v>18</v>
      </c>
      <c r="J570" s="51">
        <v>46200</v>
      </c>
      <c r="K570" s="15">
        <v>4</v>
      </c>
      <c r="L570" s="69"/>
      <c r="M570" s="7"/>
      <c r="N570" s="7"/>
    </row>
    <row r="571" spans="1:14" ht="22.5">
      <c r="A571" s="8">
        <v>569</v>
      </c>
      <c r="B571" s="9" t="s">
        <v>23</v>
      </c>
      <c r="C571" s="10" t="s">
        <v>1930</v>
      </c>
      <c r="D571" s="11" t="s">
        <v>1925</v>
      </c>
      <c r="E571" s="12" t="s">
        <v>100</v>
      </c>
      <c r="F571" s="12" t="s">
        <v>1914</v>
      </c>
      <c r="G571" s="13" t="s">
        <v>1931</v>
      </c>
      <c r="H571" s="8">
        <v>19969</v>
      </c>
      <c r="I571" s="14" t="s">
        <v>18</v>
      </c>
      <c r="J571" s="51">
        <v>60120</v>
      </c>
      <c r="K571" s="15">
        <v>4</v>
      </c>
      <c r="L571" s="69"/>
      <c r="M571" s="7"/>
      <c r="N571" s="7"/>
    </row>
    <row r="572" spans="1:14" ht="22.5">
      <c r="A572" s="8">
        <v>570</v>
      </c>
      <c r="B572" s="9" t="s">
        <v>12</v>
      </c>
      <c r="C572" s="10" t="s">
        <v>185</v>
      </c>
      <c r="D572" s="11" t="s">
        <v>1932</v>
      </c>
      <c r="E572" s="12" t="s">
        <v>100</v>
      </c>
      <c r="F572" s="12" t="s">
        <v>1914</v>
      </c>
      <c r="G572" s="13" t="s">
        <v>1933</v>
      </c>
      <c r="H572" s="8">
        <v>19970</v>
      </c>
      <c r="I572" s="14" t="s">
        <v>18</v>
      </c>
      <c r="J572" s="51">
        <v>58540</v>
      </c>
      <c r="K572" s="15">
        <v>4</v>
      </c>
      <c r="L572" s="69"/>
      <c r="M572" s="7"/>
      <c r="N572" s="7"/>
    </row>
    <row r="573" spans="1:14" ht="22.5">
      <c r="A573" s="8">
        <v>571</v>
      </c>
      <c r="B573" s="9" t="s">
        <v>12</v>
      </c>
      <c r="C573" s="10" t="s">
        <v>1934</v>
      </c>
      <c r="D573" s="11" t="s">
        <v>1935</v>
      </c>
      <c r="E573" s="12" t="s">
        <v>100</v>
      </c>
      <c r="F573" s="12" t="s">
        <v>1914</v>
      </c>
      <c r="G573" s="13" t="s">
        <v>1936</v>
      </c>
      <c r="H573" s="8">
        <v>19971</v>
      </c>
      <c r="I573" s="14" t="s">
        <v>18</v>
      </c>
      <c r="J573" s="51">
        <v>61730</v>
      </c>
      <c r="K573" s="15">
        <v>4</v>
      </c>
      <c r="L573" s="69"/>
      <c r="M573" s="7"/>
      <c r="N573" s="7"/>
    </row>
    <row r="574" spans="1:14" ht="22.5">
      <c r="A574" s="8">
        <v>572</v>
      </c>
      <c r="B574" s="9" t="s">
        <v>12</v>
      </c>
      <c r="C574" s="10" t="s">
        <v>1937</v>
      </c>
      <c r="D574" s="11" t="s">
        <v>1938</v>
      </c>
      <c r="E574" s="12" t="s">
        <v>100</v>
      </c>
      <c r="F574" s="12" t="s">
        <v>1914</v>
      </c>
      <c r="G574" s="13" t="s">
        <v>1939</v>
      </c>
      <c r="H574" s="8">
        <v>19972</v>
      </c>
      <c r="I574" s="14" t="s">
        <v>18</v>
      </c>
      <c r="J574" s="51">
        <v>59420</v>
      </c>
      <c r="K574" s="15">
        <v>4</v>
      </c>
      <c r="L574" s="69"/>
      <c r="M574" s="7"/>
      <c r="N574" s="7"/>
    </row>
    <row r="575" spans="1:14" ht="22.5">
      <c r="A575" s="8">
        <v>573</v>
      </c>
      <c r="B575" s="9" t="s">
        <v>12</v>
      </c>
      <c r="C575" s="10" t="s">
        <v>1940</v>
      </c>
      <c r="D575" s="11" t="s">
        <v>1941</v>
      </c>
      <c r="E575" s="12" t="s">
        <v>100</v>
      </c>
      <c r="F575" s="12" t="s">
        <v>1914</v>
      </c>
      <c r="G575" s="13" t="s">
        <v>1942</v>
      </c>
      <c r="H575" s="8">
        <v>20442</v>
      </c>
      <c r="I575" s="14" t="s">
        <v>18</v>
      </c>
      <c r="J575" s="51">
        <v>49900</v>
      </c>
      <c r="K575" s="15">
        <v>4</v>
      </c>
      <c r="L575" s="69"/>
      <c r="M575" s="7"/>
      <c r="N575" s="7"/>
    </row>
    <row r="576" spans="1:14" ht="22.5">
      <c r="A576" s="8">
        <v>574</v>
      </c>
      <c r="B576" s="9" t="s">
        <v>12</v>
      </c>
      <c r="C576" s="10" t="s">
        <v>1947</v>
      </c>
      <c r="D576" s="11" t="s">
        <v>1839</v>
      </c>
      <c r="E576" s="12" t="s">
        <v>100</v>
      </c>
      <c r="F576" s="12" t="s">
        <v>1945</v>
      </c>
      <c r="G576" s="13" t="s">
        <v>1948</v>
      </c>
      <c r="H576" s="8">
        <v>13122</v>
      </c>
      <c r="I576" s="14" t="s">
        <v>18</v>
      </c>
      <c r="J576" s="51">
        <v>59260</v>
      </c>
      <c r="K576" s="15">
        <v>4</v>
      </c>
      <c r="L576" s="69"/>
      <c r="M576" s="7"/>
      <c r="N576" s="7"/>
    </row>
    <row r="577" spans="1:14" ht="22.5">
      <c r="A577" s="8">
        <v>575</v>
      </c>
      <c r="B577" s="9" t="s">
        <v>23</v>
      </c>
      <c r="C577" s="10" t="s">
        <v>1952</v>
      </c>
      <c r="D577" s="11" t="s">
        <v>1953</v>
      </c>
      <c r="E577" s="12" t="s">
        <v>240</v>
      </c>
      <c r="F577" s="12" t="s">
        <v>1950</v>
      </c>
      <c r="G577" s="21">
        <v>950</v>
      </c>
      <c r="H577" s="8">
        <v>19050</v>
      </c>
      <c r="I577" s="14" t="s">
        <v>18</v>
      </c>
      <c r="J577" s="51">
        <v>40510</v>
      </c>
      <c r="K577" s="15">
        <v>5</v>
      </c>
      <c r="L577" s="69"/>
      <c r="M577" s="7"/>
      <c r="N577" s="7"/>
    </row>
    <row r="578" spans="1:14" ht="22.5">
      <c r="A578" s="8">
        <v>576</v>
      </c>
      <c r="B578" s="9" t="s">
        <v>12</v>
      </c>
      <c r="C578" s="10" t="s">
        <v>1954</v>
      </c>
      <c r="D578" s="11" t="s">
        <v>1955</v>
      </c>
      <c r="E578" s="12" t="s">
        <v>100</v>
      </c>
      <c r="F578" s="12" t="s">
        <v>1950</v>
      </c>
      <c r="G578" s="13" t="s">
        <v>1956</v>
      </c>
      <c r="H578" s="8">
        <v>19051</v>
      </c>
      <c r="I578" s="14" t="s">
        <v>18</v>
      </c>
      <c r="J578" s="51">
        <v>50320</v>
      </c>
      <c r="K578" s="15">
        <v>5</v>
      </c>
      <c r="L578" s="69"/>
      <c r="M578" s="7"/>
      <c r="N578" s="7"/>
    </row>
    <row r="579" spans="1:14" ht="22.5">
      <c r="A579" s="8">
        <v>577</v>
      </c>
      <c r="B579" s="9" t="s">
        <v>19</v>
      </c>
      <c r="C579" s="10" t="s">
        <v>1957</v>
      </c>
      <c r="D579" s="11" t="s">
        <v>1958</v>
      </c>
      <c r="E579" s="12" t="s">
        <v>124</v>
      </c>
      <c r="F579" s="12" t="s">
        <v>1950</v>
      </c>
      <c r="G579" s="13" t="s">
        <v>1959</v>
      </c>
      <c r="H579" s="8">
        <v>19052</v>
      </c>
      <c r="I579" s="14" t="s">
        <v>124</v>
      </c>
      <c r="J579" s="51">
        <v>16830</v>
      </c>
      <c r="K579" s="15">
        <v>5</v>
      </c>
      <c r="L579" s="69"/>
      <c r="M579" s="7"/>
      <c r="N579" s="7"/>
    </row>
    <row r="580" spans="1:14" ht="22.5">
      <c r="A580" s="8">
        <v>578</v>
      </c>
      <c r="B580" s="9" t="s">
        <v>23</v>
      </c>
      <c r="C580" s="10" t="s">
        <v>1322</v>
      </c>
      <c r="D580" s="11" t="s">
        <v>1960</v>
      </c>
      <c r="E580" s="12" t="s">
        <v>100</v>
      </c>
      <c r="F580" s="12" t="s">
        <v>1950</v>
      </c>
      <c r="G580" s="13" t="s">
        <v>1961</v>
      </c>
      <c r="H580" s="8">
        <v>19053</v>
      </c>
      <c r="I580" s="14" t="s">
        <v>18</v>
      </c>
      <c r="J580" s="51">
        <v>48280</v>
      </c>
      <c r="K580" s="15">
        <v>5</v>
      </c>
      <c r="L580" s="69"/>
      <c r="M580" s="7"/>
      <c r="N580" s="7"/>
    </row>
    <row r="581" spans="1:14" ht="22.5">
      <c r="A581" s="8">
        <v>579</v>
      </c>
      <c r="B581" s="9" t="s">
        <v>19</v>
      </c>
      <c r="C581" s="10" t="s">
        <v>1962</v>
      </c>
      <c r="D581" s="11" t="s">
        <v>1963</v>
      </c>
      <c r="E581" s="12" t="s">
        <v>100</v>
      </c>
      <c r="F581" s="12" t="s">
        <v>1950</v>
      </c>
      <c r="G581" s="13" t="s">
        <v>1964</v>
      </c>
      <c r="H581" s="8">
        <v>19056</v>
      </c>
      <c r="I581" s="14" t="s">
        <v>34</v>
      </c>
      <c r="J581" s="51">
        <v>29240</v>
      </c>
      <c r="K581" s="15">
        <v>5</v>
      </c>
      <c r="L581" s="69"/>
      <c r="M581" s="7"/>
      <c r="N581" s="7"/>
    </row>
    <row r="582" spans="1:14" ht="22.5">
      <c r="A582" s="8">
        <v>580</v>
      </c>
      <c r="B582" s="9" t="s">
        <v>12</v>
      </c>
      <c r="C582" s="10" t="s">
        <v>1965</v>
      </c>
      <c r="D582" s="11" t="s">
        <v>1966</v>
      </c>
      <c r="E582" s="12" t="s">
        <v>100</v>
      </c>
      <c r="F582" s="12" t="s">
        <v>1950</v>
      </c>
      <c r="G582" s="13" t="s">
        <v>1967</v>
      </c>
      <c r="H582" s="8">
        <v>19057</v>
      </c>
      <c r="I582" s="14" t="s">
        <v>18</v>
      </c>
      <c r="J582" s="51">
        <v>49010</v>
      </c>
      <c r="K582" s="15">
        <v>5</v>
      </c>
      <c r="L582" s="69"/>
      <c r="M582" s="7"/>
      <c r="N582" s="7"/>
    </row>
    <row r="583" spans="1:14" ht="22.5">
      <c r="A583" s="8">
        <v>581</v>
      </c>
      <c r="B583" s="9" t="s">
        <v>12</v>
      </c>
      <c r="C583" s="10" t="s">
        <v>1968</v>
      </c>
      <c r="D583" s="11" t="s">
        <v>1969</v>
      </c>
      <c r="E583" s="12" t="s">
        <v>100</v>
      </c>
      <c r="F583" s="12" t="s">
        <v>1950</v>
      </c>
      <c r="G583" s="13" t="s">
        <v>1970</v>
      </c>
      <c r="H583" s="8">
        <v>19058</v>
      </c>
      <c r="I583" s="14" t="s">
        <v>18</v>
      </c>
      <c r="J583" s="51">
        <v>59850</v>
      </c>
      <c r="K583" s="15">
        <v>5</v>
      </c>
      <c r="L583" s="69"/>
      <c r="M583" s="7"/>
      <c r="N583" s="7"/>
    </row>
    <row r="584" spans="1:14" ht="22.5">
      <c r="A584" s="8">
        <v>582</v>
      </c>
      <c r="B584" s="9" t="s">
        <v>19</v>
      </c>
      <c r="C584" s="10" t="s">
        <v>727</v>
      </c>
      <c r="D584" s="11" t="s">
        <v>1971</v>
      </c>
      <c r="E584" s="12" t="s">
        <v>100</v>
      </c>
      <c r="F584" s="12" t="s">
        <v>1950</v>
      </c>
      <c r="G584" s="13" t="s">
        <v>1972</v>
      </c>
      <c r="H584" s="8">
        <v>19059</v>
      </c>
      <c r="I584" s="14" t="s">
        <v>18</v>
      </c>
      <c r="J584" s="51">
        <v>33490</v>
      </c>
      <c r="K584" s="15">
        <v>5</v>
      </c>
      <c r="L584" s="69"/>
      <c r="M584" s="7"/>
      <c r="N584" s="7"/>
    </row>
    <row r="585" spans="1:14" ht="22.5">
      <c r="A585" s="8">
        <v>583</v>
      </c>
      <c r="B585" s="9" t="s">
        <v>12</v>
      </c>
      <c r="C585" s="10" t="s">
        <v>1973</v>
      </c>
      <c r="D585" s="11" t="s">
        <v>1974</v>
      </c>
      <c r="E585" s="12" t="s">
        <v>100</v>
      </c>
      <c r="F585" s="12" t="s">
        <v>1950</v>
      </c>
      <c r="G585" s="13" t="s">
        <v>1975</v>
      </c>
      <c r="H585" s="8">
        <v>19060</v>
      </c>
      <c r="I585" s="14" t="s">
        <v>18</v>
      </c>
      <c r="J585" s="51">
        <v>59010</v>
      </c>
      <c r="K585" s="15">
        <v>5</v>
      </c>
      <c r="L585" s="69"/>
      <c r="M585" s="7"/>
      <c r="N585" s="7"/>
    </row>
    <row r="586" spans="1:14" ht="22.5">
      <c r="A586" s="8">
        <v>584</v>
      </c>
      <c r="B586" s="9" t="s">
        <v>12</v>
      </c>
      <c r="C586" s="10" t="s">
        <v>1976</v>
      </c>
      <c r="D586" s="11" t="s">
        <v>1977</v>
      </c>
      <c r="E586" s="12" t="s">
        <v>100</v>
      </c>
      <c r="F586" s="12" t="s">
        <v>1950</v>
      </c>
      <c r="G586" s="13" t="s">
        <v>1978</v>
      </c>
      <c r="H586" s="8">
        <v>19061</v>
      </c>
      <c r="I586" s="14" t="s">
        <v>18</v>
      </c>
      <c r="J586" s="51">
        <v>49060</v>
      </c>
      <c r="K586" s="15">
        <v>5</v>
      </c>
      <c r="L586" s="69"/>
      <c r="M586" s="7"/>
      <c r="N586" s="7"/>
    </row>
    <row r="587" spans="1:14" ht="22.5">
      <c r="A587" s="8">
        <v>585</v>
      </c>
      <c r="B587" s="9" t="s">
        <v>12</v>
      </c>
      <c r="C587" s="10" t="s">
        <v>1979</v>
      </c>
      <c r="D587" s="11" t="s">
        <v>1980</v>
      </c>
      <c r="E587" s="12" t="s">
        <v>100</v>
      </c>
      <c r="F587" s="12" t="s">
        <v>1950</v>
      </c>
      <c r="G587" s="13" t="s">
        <v>1981</v>
      </c>
      <c r="H587" s="8">
        <v>19062</v>
      </c>
      <c r="I587" s="14" t="s">
        <v>18</v>
      </c>
      <c r="J587" s="51">
        <v>49010</v>
      </c>
      <c r="K587" s="15">
        <v>5</v>
      </c>
      <c r="L587" s="69"/>
      <c r="M587" s="7"/>
      <c r="N587" s="7"/>
    </row>
    <row r="588" spans="1:14" ht="22.5">
      <c r="A588" s="8">
        <v>586</v>
      </c>
      <c r="B588" s="9" t="s">
        <v>12</v>
      </c>
      <c r="C588" s="10" t="s">
        <v>1982</v>
      </c>
      <c r="D588" s="11" t="s">
        <v>1983</v>
      </c>
      <c r="E588" s="12" t="s">
        <v>100</v>
      </c>
      <c r="F588" s="12" t="s">
        <v>1950</v>
      </c>
      <c r="G588" s="13" t="s">
        <v>1984</v>
      </c>
      <c r="H588" s="8">
        <v>19063</v>
      </c>
      <c r="I588" s="14" t="s">
        <v>18</v>
      </c>
      <c r="J588" s="51">
        <v>55210</v>
      </c>
      <c r="K588" s="15">
        <v>5</v>
      </c>
      <c r="L588" s="69"/>
      <c r="M588" s="7"/>
      <c r="N588" s="7"/>
    </row>
    <row r="589" spans="1:14" ht="22.5">
      <c r="A589" s="8">
        <v>587</v>
      </c>
      <c r="B589" s="9" t="s">
        <v>19</v>
      </c>
      <c r="C589" s="10" t="s">
        <v>1985</v>
      </c>
      <c r="D589" s="11" t="s">
        <v>514</v>
      </c>
      <c r="E589" s="12" t="s">
        <v>100</v>
      </c>
      <c r="F589" s="12" t="s">
        <v>1950</v>
      </c>
      <c r="G589" s="13" t="s">
        <v>1986</v>
      </c>
      <c r="H589" s="8">
        <v>19064</v>
      </c>
      <c r="I589" s="14" t="s">
        <v>18</v>
      </c>
      <c r="J589" s="51">
        <v>48480</v>
      </c>
      <c r="K589" s="15">
        <v>5</v>
      </c>
      <c r="L589" s="69"/>
      <c r="M589" s="7"/>
      <c r="N589" s="7"/>
    </row>
    <row r="590" spans="1:14" ht="22.5">
      <c r="A590" s="8">
        <v>588</v>
      </c>
      <c r="B590" s="9" t="s">
        <v>12</v>
      </c>
      <c r="C590" s="10" t="s">
        <v>1987</v>
      </c>
      <c r="D590" s="11" t="s">
        <v>1988</v>
      </c>
      <c r="E590" s="12" t="s">
        <v>100</v>
      </c>
      <c r="F590" s="12" t="s">
        <v>1950</v>
      </c>
      <c r="G590" s="13" t="s">
        <v>1989</v>
      </c>
      <c r="H590" s="8">
        <v>19066</v>
      </c>
      <c r="I590" s="14" t="s">
        <v>18</v>
      </c>
      <c r="J590" s="51">
        <v>64130</v>
      </c>
      <c r="K590" s="15">
        <v>5</v>
      </c>
      <c r="L590" s="69"/>
      <c r="M590" s="7"/>
      <c r="N590" s="7"/>
    </row>
    <row r="591" spans="1:14" ht="22.5">
      <c r="A591" s="8">
        <v>589</v>
      </c>
      <c r="B591" s="9" t="s">
        <v>19</v>
      </c>
      <c r="C591" s="10" t="s">
        <v>185</v>
      </c>
      <c r="D591" s="11" t="s">
        <v>1990</v>
      </c>
      <c r="E591" s="12" t="s">
        <v>100</v>
      </c>
      <c r="F591" s="12" t="s">
        <v>1950</v>
      </c>
      <c r="G591" s="13" t="s">
        <v>1991</v>
      </c>
      <c r="H591" s="8">
        <v>19067</v>
      </c>
      <c r="I591" s="14" t="s">
        <v>18</v>
      </c>
      <c r="J591" s="51">
        <v>49730</v>
      </c>
      <c r="K591" s="15">
        <v>5</v>
      </c>
      <c r="L591" s="69"/>
      <c r="M591" s="7"/>
      <c r="N591" s="7"/>
    </row>
    <row r="592" spans="1:14" ht="22.5">
      <c r="A592" s="8">
        <v>590</v>
      </c>
      <c r="B592" s="9" t="s">
        <v>19</v>
      </c>
      <c r="C592" s="10" t="s">
        <v>1992</v>
      </c>
      <c r="D592" s="11" t="s">
        <v>1993</v>
      </c>
      <c r="E592" s="12" t="s">
        <v>100</v>
      </c>
      <c r="F592" s="12" t="s">
        <v>1950</v>
      </c>
      <c r="G592" s="13" t="s">
        <v>1994</v>
      </c>
      <c r="H592" s="8">
        <v>19068</v>
      </c>
      <c r="I592" s="14" t="s">
        <v>18</v>
      </c>
      <c r="J592" s="51">
        <v>30920</v>
      </c>
      <c r="K592" s="15">
        <v>5</v>
      </c>
      <c r="L592" s="69"/>
      <c r="M592" s="7"/>
      <c r="N592" s="7"/>
    </row>
    <row r="593" spans="1:14" ht="22.5">
      <c r="A593" s="8">
        <v>591</v>
      </c>
      <c r="B593" s="9" t="s">
        <v>23</v>
      </c>
      <c r="C593" s="10" t="s">
        <v>90</v>
      </c>
      <c r="D593" s="11" t="s">
        <v>1995</v>
      </c>
      <c r="E593" s="12" t="s">
        <v>124</v>
      </c>
      <c r="F593" s="12" t="s">
        <v>1950</v>
      </c>
      <c r="G593" s="13" t="s">
        <v>1996</v>
      </c>
      <c r="H593" s="8">
        <v>19069</v>
      </c>
      <c r="I593" s="14" t="s">
        <v>124</v>
      </c>
      <c r="J593" s="51">
        <v>16830</v>
      </c>
      <c r="K593" s="15">
        <v>5</v>
      </c>
      <c r="L593" s="69"/>
      <c r="M593" s="7"/>
      <c r="N593" s="7"/>
    </row>
    <row r="594" spans="1:14" ht="22.5">
      <c r="A594" s="8">
        <v>592</v>
      </c>
      <c r="B594" s="9" t="s">
        <v>19</v>
      </c>
      <c r="C594" s="10" t="s">
        <v>1997</v>
      </c>
      <c r="D594" s="11" t="s">
        <v>1998</v>
      </c>
      <c r="E594" s="12" t="s">
        <v>100</v>
      </c>
      <c r="F594" s="12" t="s">
        <v>1950</v>
      </c>
      <c r="G594" s="13" t="s">
        <v>1999</v>
      </c>
      <c r="H594" s="8">
        <v>19929</v>
      </c>
      <c r="I594" s="14" t="s">
        <v>18</v>
      </c>
      <c r="J594" s="51">
        <v>31310</v>
      </c>
      <c r="K594" s="15">
        <v>5</v>
      </c>
      <c r="L594" s="69"/>
      <c r="M594" s="7"/>
      <c r="N594" s="7"/>
    </row>
    <row r="595" spans="1:14" ht="22.5">
      <c r="A595" s="8">
        <v>593</v>
      </c>
      <c r="B595" s="9" t="s">
        <v>12</v>
      </c>
      <c r="C595" s="10" t="s">
        <v>1461</v>
      </c>
      <c r="D595" s="11" t="s">
        <v>2000</v>
      </c>
      <c r="E595" s="12" t="s">
        <v>100</v>
      </c>
      <c r="F595" s="12" t="s">
        <v>1950</v>
      </c>
      <c r="G595" s="13" t="s">
        <v>2001</v>
      </c>
      <c r="H595" s="8">
        <v>19933</v>
      </c>
      <c r="I595" s="14" t="s">
        <v>18</v>
      </c>
      <c r="J595" s="51">
        <v>34360</v>
      </c>
      <c r="K595" s="15">
        <v>5</v>
      </c>
      <c r="L595" s="69"/>
      <c r="M595" s="7"/>
      <c r="N595" s="7"/>
    </row>
    <row r="596" spans="1:14" ht="22.5">
      <c r="A596" s="8">
        <v>594</v>
      </c>
      <c r="B596" s="9" t="s">
        <v>12</v>
      </c>
      <c r="C596" s="10" t="s">
        <v>2006</v>
      </c>
      <c r="D596" s="11" t="s">
        <v>2007</v>
      </c>
      <c r="E596" s="12" t="s">
        <v>100</v>
      </c>
      <c r="F596" s="12" t="s">
        <v>2004</v>
      </c>
      <c r="G596" s="13" t="s">
        <v>2008</v>
      </c>
      <c r="H596" s="8">
        <v>19076</v>
      </c>
      <c r="I596" s="14" t="s">
        <v>18</v>
      </c>
      <c r="J596" s="51">
        <v>69040</v>
      </c>
      <c r="K596" s="15">
        <v>5</v>
      </c>
      <c r="L596" s="69"/>
      <c r="M596" s="7"/>
      <c r="N596" s="7"/>
    </row>
    <row r="597" spans="1:14" ht="22.5">
      <c r="A597" s="8">
        <v>595</v>
      </c>
      <c r="B597" s="9" t="s">
        <v>23</v>
      </c>
      <c r="C597" s="10" t="s">
        <v>2013</v>
      </c>
      <c r="D597" s="11" t="s">
        <v>2014</v>
      </c>
      <c r="E597" s="12" t="s">
        <v>124</v>
      </c>
      <c r="F597" s="12" t="s">
        <v>2011</v>
      </c>
      <c r="G597" s="13" t="s">
        <v>2015</v>
      </c>
      <c r="H597" s="8">
        <v>19078</v>
      </c>
      <c r="I597" s="14" t="s">
        <v>124</v>
      </c>
      <c r="J597" s="51">
        <v>16670</v>
      </c>
      <c r="K597" s="15">
        <v>5</v>
      </c>
      <c r="L597" s="69"/>
      <c r="M597" s="7"/>
      <c r="N597" s="7"/>
    </row>
    <row r="598" spans="1:14" ht="22.5">
      <c r="A598" s="8">
        <v>596</v>
      </c>
      <c r="B598" s="9" t="s">
        <v>23</v>
      </c>
      <c r="C598" s="10" t="s">
        <v>2016</v>
      </c>
      <c r="D598" s="11" t="s">
        <v>2017</v>
      </c>
      <c r="E598" s="12" t="s">
        <v>100</v>
      </c>
      <c r="F598" s="12" t="s">
        <v>2011</v>
      </c>
      <c r="G598" s="13" t="s">
        <v>2018</v>
      </c>
      <c r="H598" s="8">
        <v>19114</v>
      </c>
      <c r="I598" s="14" t="s">
        <v>98</v>
      </c>
      <c r="J598" s="51">
        <v>20660</v>
      </c>
      <c r="K598" s="15">
        <v>5</v>
      </c>
      <c r="L598" s="69"/>
      <c r="M598" s="7"/>
      <c r="N598" s="7"/>
    </row>
    <row r="599" spans="1:14" ht="22.5">
      <c r="A599" s="8">
        <v>597</v>
      </c>
      <c r="B599" s="9" t="s">
        <v>19</v>
      </c>
      <c r="C599" s="10" t="s">
        <v>2019</v>
      </c>
      <c r="D599" s="11" t="s">
        <v>2020</v>
      </c>
      <c r="E599" s="12" t="s">
        <v>100</v>
      </c>
      <c r="F599" s="12" t="s">
        <v>2011</v>
      </c>
      <c r="G599" s="13" t="s">
        <v>2021</v>
      </c>
      <c r="H599" s="8">
        <v>19115</v>
      </c>
      <c r="I599" s="14" t="s">
        <v>98</v>
      </c>
      <c r="J599" s="51">
        <v>17910</v>
      </c>
      <c r="K599" s="15">
        <v>5</v>
      </c>
      <c r="L599" s="69"/>
      <c r="M599" s="7"/>
      <c r="N599" s="7"/>
    </row>
    <row r="600" spans="1:14" ht="22.5">
      <c r="A600" s="8">
        <v>598</v>
      </c>
      <c r="B600" s="9" t="s">
        <v>23</v>
      </c>
      <c r="C600" s="10" t="s">
        <v>2022</v>
      </c>
      <c r="D600" s="11" t="s">
        <v>2023</v>
      </c>
      <c r="E600" s="12" t="s">
        <v>100</v>
      </c>
      <c r="F600" s="12" t="s">
        <v>2011</v>
      </c>
      <c r="G600" s="13" t="s">
        <v>2024</v>
      </c>
      <c r="H600" s="8">
        <v>19117</v>
      </c>
      <c r="I600" s="14" t="s">
        <v>18</v>
      </c>
      <c r="J600" s="51">
        <v>51010</v>
      </c>
      <c r="K600" s="15">
        <v>5</v>
      </c>
      <c r="L600" s="69"/>
      <c r="M600" s="7"/>
      <c r="N600" s="7"/>
    </row>
    <row r="601" spans="1:14" ht="22.5">
      <c r="A601" s="8">
        <v>599</v>
      </c>
      <c r="B601" s="9" t="s">
        <v>12</v>
      </c>
      <c r="C601" s="10" t="s">
        <v>2025</v>
      </c>
      <c r="D601" s="11" t="s">
        <v>2026</v>
      </c>
      <c r="E601" s="12" t="s">
        <v>100</v>
      </c>
      <c r="F601" s="12" t="s">
        <v>2011</v>
      </c>
      <c r="G601" s="13" t="s">
        <v>2027</v>
      </c>
      <c r="H601" s="8">
        <v>19120</v>
      </c>
      <c r="I601" s="14" t="s">
        <v>98</v>
      </c>
      <c r="J601" s="51">
        <v>19020</v>
      </c>
      <c r="K601" s="15">
        <v>5</v>
      </c>
      <c r="L601" s="69"/>
      <c r="M601" s="7"/>
      <c r="N601" s="7"/>
    </row>
    <row r="602" spans="1:14" ht="22.5">
      <c r="A602" s="8">
        <v>600</v>
      </c>
      <c r="B602" s="9" t="s">
        <v>19</v>
      </c>
      <c r="C602" s="10" t="s">
        <v>2028</v>
      </c>
      <c r="D602" s="11" t="s">
        <v>2029</v>
      </c>
      <c r="E602" s="12" t="s">
        <v>100</v>
      </c>
      <c r="F602" s="12" t="s">
        <v>2011</v>
      </c>
      <c r="G602" s="13" t="s">
        <v>2030</v>
      </c>
      <c r="H602" s="8">
        <v>19121</v>
      </c>
      <c r="I602" s="14" t="s">
        <v>18</v>
      </c>
      <c r="J602" s="51">
        <v>30630</v>
      </c>
      <c r="K602" s="15">
        <v>5</v>
      </c>
      <c r="L602" s="69"/>
      <c r="M602" s="7"/>
      <c r="N602" s="7"/>
    </row>
    <row r="603" spans="1:14" ht="22.5">
      <c r="A603" s="8">
        <v>601</v>
      </c>
      <c r="B603" s="9" t="s">
        <v>19</v>
      </c>
      <c r="C603" s="10" t="s">
        <v>2031</v>
      </c>
      <c r="D603" s="11" t="s">
        <v>2032</v>
      </c>
      <c r="E603" s="12" t="s">
        <v>100</v>
      </c>
      <c r="F603" s="12" t="s">
        <v>2011</v>
      </c>
      <c r="G603" s="13" t="s">
        <v>2033</v>
      </c>
      <c r="H603" s="8">
        <v>19122</v>
      </c>
      <c r="I603" s="14" t="s">
        <v>98</v>
      </c>
      <c r="J603" s="51">
        <v>19260</v>
      </c>
      <c r="K603" s="15">
        <v>5</v>
      </c>
      <c r="L603" s="69"/>
      <c r="M603" s="7"/>
      <c r="N603" s="7"/>
    </row>
    <row r="604" spans="1:14" ht="22.5">
      <c r="A604" s="8">
        <v>602</v>
      </c>
      <c r="B604" s="9" t="s">
        <v>19</v>
      </c>
      <c r="C604" s="10" t="s">
        <v>2034</v>
      </c>
      <c r="D604" s="11" t="s">
        <v>2035</v>
      </c>
      <c r="E604" s="12" t="s">
        <v>124</v>
      </c>
      <c r="F604" s="12" t="s">
        <v>2011</v>
      </c>
      <c r="G604" s="13" t="s">
        <v>2036</v>
      </c>
      <c r="H604" s="8">
        <v>19123</v>
      </c>
      <c r="I604" s="14" t="s">
        <v>124</v>
      </c>
      <c r="J604" s="51">
        <v>17330</v>
      </c>
      <c r="K604" s="15">
        <v>5</v>
      </c>
      <c r="L604" s="69"/>
      <c r="M604" s="7"/>
      <c r="N604" s="7"/>
    </row>
    <row r="605" spans="1:14" ht="22.5">
      <c r="A605" s="8">
        <v>603</v>
      </c>
      <c r="B605" s="9" t="s">
        <v>23</v>
      </c>
      <c r="C605" s="10" t="s">
        <v>2037</v>
      </c>
      <c r="D605" s="11" t="s">
        <v>2038</v>
      </c>
      <c r="E605" s="12" t="s">
        <v>100</v>
      </c>
      <c r="F605" s="12" t="s">
        <v>2011</v>
      </c>
      <c r="G605" s="13" t="s">
        <v>2039</v>
      </c>
      <c r="H605" s="8">
        <v>19124</v>
      </c>
      <c r="I605" s="14" t="s">
        <v>18</v>
      </c>
      <c r="J605" s="51">
        <v>59850</v>
      </c>
      <c r="K605" s="15">
        <v>5</v>
      </c>
      <c r="L605" s="69"/>
      <c r="M605" s="7"/>
      <c r="N605" s="7"/>
    </row>
    <row r="606" spans="1:14" ht="22.5">
      <c r="A606" s="8">
        <v>604</v>
      </c>
      <c r="B606" s="9" t="s">
        <v>12</v>
      </c>
      <c r="C606" s="10" t="s">
        <v>2040</v>
      </c>
      <c r="D606" s="11" t="s">
        <v>2023</v>
      </c>
      <c r="E606" s="12" t="s">
        <v>100</v>
      </c>
      <c r="F606" s="12" t="s">
        <v>2011</v>
      </c>
      <c r="G606" s="13" t="s">
        <v>2041</v>
      </c>
      <c r="H606" s="8">
        <v>19125</v>
      </c>
      <c r="I606" s="14" t="s">
        <v>18</v>
      </c>
      <c r="J606" s="51">
        <v>48140</v>
      </c>
      <c r="K606" s="15">
        <v>5</v>
      </c>
      <c r="L606" s="69"/>
      <c r="M606" s="7"/>
      <c r="N606" s="7"/>
    </row>
    <row r="607" spans="1:14" ht="22.5">
      <c r="A607" s="8">
        <v>605</v>
      </c>
      <c r="B607" s="9" t="s">
        <v>23</v>
      </c>
      <c r="C607" s="10" t="s">
        <v>2042</v>
      </c>
      <c r="D607" s="11" t="s">
        <v>2043</v>
      </c>
      <c r="E607" s="12" t="s">
        <v>100</v>
      </c>
      <c r="F607" s="12" t="s">
        <v>2011</v>
      </c>
      <c r="G607" s="13" t="s">
        <v>2044</v>
      </c>
      <c r="H607" s="8">
        <v>19126</v>
      </c>
      <c r="I607" s="14" t="s">
        <v>18</v>
      </c>
      <c r="J607" s="51">
        <v>47610</v>
      </c>
      <c r="K607" s="15">
        <v>5</v>
      </c>
      <c r="L607" s="69"/>
      <c r="M607" s="7"/>
      <c r="N607" s="7"/>
    </row>
    <row r="608" spans="1:14" ht="22.5">
      <c r="A608" s="8">
        <v>606</v>
      </c>
      <c r="B608" s="9" t="s">
        <v>23</v>
      </c>
      <c r="C608" s="10" t="s">
        <v>2045</v>
      </c>
      <c r="D608" s="11" t="s">
        <v>2046</v>
      </c>
      <c r="E608" s="12" t="s">
        <v>100</v>
      </c>
      <c r="F608" s="12" t="s">
        <v>2011</v>
      </c>
      <c r="G608" s="13" t="s">
        <v>2047</v>
      </c>
      <c r="H608" s="8">
        <v>19127</v>
      </c>
      <c r="I608" s="14" t="s">
        <v>18</v>
      </c>
      <c r="J608" s="51">
        <v>58730</v>
      </c>
      <c r="K608" s="15">
        <v>5</v>
      </c>
      <c r="L608" s="69"/>
      <c r="M608" s="7"/>
      <c r="N608" s="7"/>
    </row>
    <row r="609" spans="1:14" ht="22.5">
      <c r="A609" s="8">
        <v>607</v>
      </c>
      <c r="B609" s="9" t="s">
        <v>19</v>
      </c>
      <c r="C609" s="10" t="s">
        <v>2048</v>
      </c>
      <c r="D609" s="11" t="s">
        <v>2049</v>
      </c>
      <c r="E609" s="12" t="s">
        <v>100</v>
      </c>
      <c r="F609" s="12" t="s">
        <v>2011</v>
      </c>
      <c r="G609" s="13" t="s">
        <v>2050</v>
      </c>
      <c r="H609" s="8">
        <v>19128</v>
      </c>
      <c r="I609" s="14" t="s">
        <v>34</v>
      </c>
      <c r="J609" s="51">
        <v>27170</v>
      </c>
      <c r="K609" s="15">
        <v>5</v>
      </c>
      <c r="L609" s="69"/>
      <c r="M609" s="7"/>
      <c r="N609" s="7"/>
    </row>
    <row r="610" spans="1:14" ht="22.5">
      <c r="A610" s="8">
        <v>608</v>
      </c>
      <c r="B610" s="9" t="s">
        <v>23</v>
      </c>
      <c r="C610" s="10" t="s">
        <v>2051</v>
      </c>
      <c r="D610" s="11" t="s">
        <v>2052</v>
      </c>
      <c r="E610" s="12" t="s">
        <v>100</v>
      </c>
      <c r="F610" s="12" t="s">
        <v>2011</v>
      </c>
      <c r="G610" s="13" t="s">
        <v>2053</v>
      </c>
      <c r="H610" s="8">
        <v>19436</v>
      </c>
      <c r="I610" s="14" t="s">
        <v>18</v>
      </c>
      <c r="J610" s="51">
        <v>38190</v>
      </c>
      <c r="K610" s="15">
        <v>5</v>
      </c>
      <c r="L610" s="69"/>
      <c r="M610" s="7"/>
      <c r="N610" s="7"/>
    </row>
    <row r="611" spans="1:14" ht="22.5">
      <c r="A611" s="8">
        <v>609</v>
      </c>
      <c r="B611" s="9" t="s">
        <v>19</v>
      </c>
      <c r="C611" s="10" t="s">
        <v>2058</v>
      </c>
      <c r="D611" s="11" t="s">
        <v>2059</v>
      </c>
      <c r="E611" s="12" t="s">
        <v>100</v>
      </c>
      <c r="F611" s="12" t="s">
        <v>2056</v>
      </c>
      <c r="G611" s="13" t="s">
        <v>2060</v>
      </c>
      <c r="H611" s="8">
        <v>19134</v>
      </c>
      <c r="I611" s="14" t="s">
        <v>18</v>
      </c>
      <c r="J611" s="51">
        <v>42690</v>
      </c>
      <c r="K611" s="15">
        <v>5</v>
      </c>
      <c r="L611" s="69"/>
      <c r="M611" s="7"/>
      <c r="N611" s="7"/>
    </row>
    <row r="612" spans="1:14" ht="22.5">
      <c r="A612" s="8">
        <v>610</v>
      </c>
      <c r="B612" s="9" t="s">
        <v>19</v>
      </c>
      <c r="C612" s="10" t="s">
        <v>2061</v>
      </c>
      <c r="D612" s="11" t="s">
        <v>1352</v>
      </c>
      <c r="E612" s="12" t="s">
        <v>100</v>
      </c>
      <c r="F612" s="12" t="s">
        <v>2056</v>
      </c>
      <c r="G612" s="13" t="s">
        <v>2062</v>
      </c>
      <c r="H612" s="8">
        <v>19135</v>
      </c>
      <c r="I612" s="14" t="s">
        <v>18</v>
      </c>
      <c r="J612" s="51">
        <v>44990</v>
      </c>
      <c r="K612" s="15">
        <v>5</v>
      </c>
      <c r="L612" s="69"/>
      <c r="M612" s="7"/>
      <c r="N612" s="7"/>
    </row>
    <row r="613" spans="1:14" ht="22.5">
      <c r="A613" s="8">
        <v>611</v>
      </c>
      <c r="B613" s="9" t="s">
        <v>19</v>
      </c>
      <c r="C613" s="10" t="s">
        <v>170</v>
      </c>
      <c r="D613" s="11" t="s">
        <v>2063</v>
      </c>
      <c r="E613" s="12" t="s">
        <v>100</v>
      </c>
      <c r="F613" s="12" t="s">
        <v>2056</v>
      </c>
      <c r="G613" s="13" t="s">
        <v>1224</v>
      </c>
      <c r="H613" s="8">
        <v>19136</v>
      </c>
      <c r="I613" s="14" t="s">
        <v>18</v>
      </c>
      <c r="J613" s="51">
        <v>47470</v>
      </c>
      <c r="K613" s="15">
        <v>5</v>
      </c>
      <c r="L613" s="69"/>
      <c r="M613" s="7"/>
      <c r="N613" s="7"/>
    </row>
    <row r="614" spans="1:14" ht="22.5">
      <c r="A614" s="8">
        <v>612</v>
      </c>
      <c r="B614" s="9" t="s">
        <v>19</v>
      </c>
      <c r="C614" s="10" t="s">
        <v>2064</v>
      </c>
      <c r="D614" s="11" t="s">
        <v>670</v>
      </c>
      <c r="E614" s="12" t="s">
        <v>124</v>
      </c>
      <c r="F614" s="12" t="s">
        <v>2056</v>
      </c>
      <c r="G614" s="23">
        <v>2103</v>
      </c>
      <c r="H614" s="8">
        <v>19137</v>
      </c>
      <c r="I614" s="14" t="s">
        <v>124</v>
      </c>
      <c r="J614" s="51">
        <v>16150</v>
      </c>
      <c r="K614" s="15">
        <v>5</v>
      </c>
      <c r="L614" s="69"/>
      <c r="M614" s="7"/>
      <c r="N614" s="7"/>
    </row>
    <row r="615" spans="1:14" ht="22.5">
      <c r="A615" s="8">
        <v>613</v>
      </c>
      <c r="B615" s="9" t="s">
        <v>19</v>
      </c>
      <c r="C615" s="10" t="s">
        <v>2065</v>
      </c>
      <c r="D615" s="11" t="s">
        <v>2066</v>
      </c>
      <c r="E615" s="12" t="s">
        <v>124</v>
      </c>
      <c r="F615" s="12" t="s">
        <v>2056</v>
      </c>
      <c r="G615" s="13" t="s">
        <v>2067</v>
      </c>
      <c r="H615" s="8">
        <v>19192</v>
      </c>
      <c r="I615" s="14" t="s">
        <v>124</v>
      </c>
      <c r="J615" s="51">
        <v>15800</v>
      </c>
      <c r="K615" s="15">
        <v>5</v>
      </c>
      <c r="L615" s="69"/>
      <c r="M615" s="7"/>
      <c r="N615" s="7"/>
    </row>
    <row r="616" spans="1:14" ht="22.5">
      <c r="A616" s="8">
        <v>614</v>
      </c>
      <c r="B616" s="9" t="s">
        <v>23</v>
      </c>
      <c r="C616" s="10" t="s">
        <v>995</v>
      </c>
      <c r="D616" s="11" t="s">
        <v>2072</v>
      </c>
      <c r="E616" s="12" t="s">
        <v>100</v>
      </c>
      <c r="F616" s="12" t="s">
        <v>2070</v>
      </c>
      <c r="G616" s="21">
        <v>6783</v>
      </c>
      <c r="H616" s="8">
        <v>13235</v>
      </c>
      <c r="I616" s="14" t="s">
        <v>98</v>
      </c>
      <c r="J616" s="51">
        <v>22630</v>
      </c>
      <c r="K616" s="15">
        <v>5</v>
      </c>
      <c r="L616" s="69"/>
      <c r="M616" s="7"/>
      <c r="N616" s="7"/>
    </row>
    <row r="617" spans="1:14" ht="22.5">
      <c r="A617" s="8">
        <v>615</v>
      </c>
      <c r="B617" s="9" t="s">
        <v>12</v>
      </c>
      <c r="C617" s="10" t="s">
        <v>2073</v>
      </c>
      <c r="D617" s="11" t="s">
        <v>2074</v>
      </c>
      <c r="E617" s="12" t="s">
        <v>100</v>
      </c>
      <c r="F617" s="12" t="s">
        <v>2070</v>
      </c>
      <c r="G617" s="13" t="s">
        <v>2075</v>
      </c>
      <c r="H617" s="8">
        <v>19140</v>
      </c>
      <c r="I617" s="14" t="s">
        <v>18</v>
      </c>
      <c r="J617" s="51">
        <v>59020</v>
      </c>
      <c r="K617" s="15">
        <v>5</v>
      </c>
      <c r="L617" s="69"/>
      <c r="M617" s="7"/>
      <c r="N617" s="7"/>
    </row>
    <row r="618" spans="1:14" ht="22.5">
      <c r="A618" s="8">
        <v>616</v>
      </c>
      <c r="B618" s="9" t="s">
        <v>23</v>
      </c>
      <c r="C618" s="10" t="s">
        <v>837</v>
      </c>
      <c r="D618" s="11" t="s">
        <v>2076</v>
      </c>
      <c r="E618" s="12" t="s">
        <v>100</v>
      </c>
      <c r="F618" s="12" t="s">
        <v>2070</v>
      </c>
      <c r="G618" s="13" t="s">
        <v>2077</v>
      </c>
      <c r="H618" s="8">
        <v>19143</v>
      </c>
      <c r="I618" s="14" t="s">
        <v>18</v>
      </c>
      <c r="J618" s="51">
        <v>50840</v>
      </c>
      <c r="K618" s="15">
        <v>5</v>
      </c>
      <c r="L618" s="69"/>
      <c r="M618" s="7"/>
      <c r="N618" s="7"/>
    </row>
    <row r="619" spans="1:14" ht="22.5">
      <c r="A619" s="8">
        <v>617</v>
      </c>
      <c r="B619" s="9" t="s">
        <v>12</v>
      </c>
      <c r="C619" s="10" t="s">
        <v>2078</v>
      </c>
      <c r="D619" s="11" t="s">
        <v>2079</v>
      </c>
      <c r="E619" s="12" t="s">
        <v>100</v>
      </c>
      <c r="F619" s="12" t="s">
        <v>2070</v>
      </c>
      <c r="G619" s="13" t="s">
        <v>2080</v>
      </c>
      <c r="H619" s="8">
        <v>19522</v>
      </c>
      <c r="I619" s="14" t="s">
        <v>18</v>
      </c>
      <c r="J619" s="51">
        <v>51190</v>
      </c>
      <c r="K619" s="15">
        <v>5</v>
      </c>
      <c r="L619" s="69"/>
      <c r="M619" s="7"/>
      <c r="N619" s="7"/>
    </row>
    <row r="620" spans="1:14" ht="22.5">
      <c r="A620" s="8">
        <v>618</v>
      </c>
      <c r="B620" s="9" t="s">
        <v>12</v>
      </c>
      <c r="C620" s="10" t="s">
        <v>2085</v>
      </c>
      <c r="D620" s="11" t="s">
        <v>2086</v>
      </c>
      <c r="E620" s="12" t="s">
        <v>100</v>
      </c>
      <c r="F620" s="12" t="s">
        <v>2083</v>
      </c>
      <c r="G620" s="13" t="s">
        <v>2087</v>
      </c>
      <c r="H620" s="8">
        <v>10373</v>
      </c>
      <c r="I620" s="14" t="s">
        <v>98</v>
      </c>
      <c r="J620" s="51">
        <v>23910</v>
      </c>
      <c r="K620" s="15">
        <v>5</v>
      </c>
      <c r="L620" s="69"/>
      <c r="M620" s="7"/>
      <c r="N620" s="7"/>
    </row>
    <row r="621" spans="1:14" ht="22.5">
      <c r="A621" s="8">
        <v>619</v>
      </c>
      <c r="B621" s="9" t="s">
        <v>12</v>
      </c>
      <c r="C621" s="10" t="s">
        <v>2088</v>
      </c>
      <c r="D621" s="11" t="s">
        <v>2089</v>
      </c>
      <c r="E621" s="12" t="s">
        <v>100</v>
      </c>
      <c r="F621" s="12" t="s">
        <v>2083</v>
      </c>
      <c r="G621" s="13" t="s">
        <v>2090</v>
      </c>
      <c r="H621" s="8">
        <v>19148</v>
      </c>
      <c r="I621" s="14" t="s">
        <v>98</v>
      </c>
      <c r="J621" s="51">
        <v>17920</v>
      </c>
      <c r="K621" s="15">
        <v>5</v>
      </c>
      <c r="L621" s="69"/>
      <c r="M621" s="7"/>
      <c r="N621" s="7"/>
    </row>
    <row r="622" spans="1:14" ht="22.5">
      <c r="A622" s="8">
        <v>620</v>
      </c>
      <c r="B622" s="9" t="s">
        <v>12</v>
      </c>
      <c r="C622" s="10" t="s">
        <v>2091</v>
      </c>
      <c r="D622" s="11" t="s">
        <v>2092</v>
      </c>
      <c r="E622" s="12" t="s">
        <v>100</v>
      </c>
      <c r="F622" s="12" t="s">
        <v>2083</v>
      </c>
      <c r="G622" s="13" t="s">
        <v>2093</v>
      </c>
      <c r="H622" s="8">
        <v>19153</v>
      </c>
      <c r="I622" s="14" t="s">
        <v>34</v>
      </c>
      <c r="J622" s="51">
        <v>29540</v>
      </c>
      <c r="K622" s="15">
        <v>5</v>
      </c>
      <c r="L622" s="69"/>
      <c r="M622" s="7"/>
      <c r="N622" s="7"/>
    </row>
    <row r="623" spans="1:14" ht="22.5">
      <c r="A623" s="8">
        <v>621</v>
      </c>
      <c r="B623" s="9" t="s">
        <v>12</v>
      </c>
      <c r="C623" s="10" t="s">
        <v>2094</v>
      </c>
      <c r="D623" s="11" t="s">
        <v>2095</v>
      </c>
      <c r="E623" s="12" t="s">
        <v>100</v>
      </c>
      <c r="F623" s="12" t="s">
        <v>2083</v>
      </c>
      <c r="G623" s="13" t="s">
        <v>2096</v>
      </c>
      <c r="H623" s="8">
        <v>19154</v>
      </c>
      <c r="I623" s="14" t="s">
        <v>18</v>
      </c>
      <c r="J623" s="51">
        <v>37710</v>
      </c>
      <c r="K623" s="15">
        <v>5</v>
      </c>
      <c r="L623" s="69"/>
      <c r="M623" s="7"/>
      <c r="N623" s="7"/>
    </row>
    <row r="624" spans="1:14" ht="22.5">
      <c r="A624" s="8">
        <v>622</v>
      </c>
      <c r="B624" s="9" t="s">
        <v>23</v>
      </c>
      <c r="C624" s="10" t="s">
        <v>2097</v>
      </c>
      <c r="D624" s="11" t="s">
        <v>2098</v>
      </c>
      <c r="E624" s="12" t="s">
        <v>100</v>
      </c>
      <c r="F624" s="12" t="s">
        <v>2083</v>
      </c>
      <c r="G624" s="13" t="s">
        <v>2099</v>
      </c>
      <c r="H624" s="8">
        <v>19156</v>
      </c>
      <c r="I624" s="14" t="s">
        <v>18</v>
      </c>
      <c r="J624" s="51">
        <v>61450</v>
      </c>
      <c r="K624" s="15">
        <v>5</v>
      </c>
      <c r="L624" s="69"/>
      <c r="M624" s="7"/>
      <c r="N624" s="7"/>
    </row>
    <row r="625" spans="1:14" ht="22.5">
      <c r="A625" s="8">
        <v>623</v>
      </c>
      <c r="B625" s="9" t="s">
        <v>19</v>
      </c>
      <c r="C625" s="10" t="s">
        <v>2100</v>
      </c>
      <c r="D625" s="11" t="s">
        <v>747</v>
      </c>
      <c r="E625" s="12" t="s">
        <v>100</v>
      </c>
      <c r="F625" s="12" t="s">
        <v>2083</v>
      </c>
      <c r="G625" s="13" t="s">
        <v>2101</v>
      </c>
      <c r="H625" s="8">
        <v>19157</v>
      </c>
      <c r="I625" s="14" t="s">
        <v>18</v>
      </c>
      <c r="J625" s="51">
        <v>35880</v>
      </c>
      <c r="K625" s="15">
        <v>5</v>
      </c>
      <c r="L625" s="69"/>
      <c r="M625" s="7"/>
      <c r="N625" s="7"/>
    </row>
    <row r="626" spans="1:14" ht="22.5">
      <c r="A626" s="8">
        <v>624</v>
      </c>
      <c r="B626" s="9" t="s">
        <v>23</v>
      </c>
      <c r="C626" s="10" t="s">
        <v>2102</v>
      </c>
      <c r="D626" s="11" t="s">
        <v>2103</v>
      </c>
      <c r="E626" s="12" t="s">
        <v>100</v>
      </c>
      <c r="F626" s="12" t="s">
        <v>2083</v>
      </c>
      <c r="G626" s="13" t="s">
        <v>2104</v>
      </c>
      <c r="H626" s="8">
        <v>19159</v>
      </c>
      <c r="I626" s="14" t="s">
        <v>18</v>
      </c>
      <c r="J626" s="51">
        <v>51400</v>
      </c>
      <c r="K626" s="15">
        <v>5</v>
      </c>
      <c r="L626" s="69"/>
      <c r="M626" s="7"/>
      <c r="N626" s="7"/>
    </row>
    <row r="627" spans="1:14" ht="22.5">
      <c r="A627" s="8">
        <v>625</v>
      </c>
      <c r="B627" s="9" t="s">
        <v>12</v>
      </c>
      <c r="C627" s="10" t="s">
        <v>2105</v>
      </c>
      <c r="D627" s="11" t="s">
        <v>208</v>
      </c>
      <c r="E627" s="12" t="s">
        <v>100</v>
      </c>
      <c r="F627" s="12" t="s">
        <v>2083</v>
      </c>
      <c r="G627" s="13" t="s">
        <v>2106</v>
      </c>
      <c r="H627" s="8">
        <v>19160</v>
      </c>
      <c r="I627" s="14" t="s">
        <v>34</v>
      </c>
      <c r="J627" s="51">
        <v>45090</v>
      </c>
      <c r="K627" s="15">
        <v>5</v>
      </c>
      <c r="L627" s="69"/>
      <c r="M627" s="7"/>
      <c r="N627" s="7"/>
    </row>
    <row r="628" spans="1:14" ht="22.5">
      <c r="A628" s="8">
        <v>626</v>
      </c>
      <c r="B628" s="9" t="s">
        <v>19</v>
      </c>
      <c r="C628" s="10" t="s">
        <v>2107</v>
      </c>
      <c r="D628" s="11" t="s">
        <v>2108</v>
      </c>
      <c r="E628" s="12" t="s">
        <v>100</v>
      </c>
      <c r="F628" s="12" t="s">
        <v>2083</v>
      </c>
      <c r="G628" s="13" t="s">
        <v>2109</v>
      </c>
      <c r="H628" s="8">
        <v>19200</v>
      </c>
      <c r="I628" s="14" t="s">
        <v>98</v>
      </c>
      <c r="J628" s="51">
        <v>19420</v>
      </c>
      <c r="K628" s="15">
        <v>5</v>
      </c>
      <c r="L628" s="69"/>
      <c r="M628" s="7"/>
      <c r="N628" s="7"/>
    </row>
    <row r="629" spans="1:14" ht="22.5">
      <c r="A629" s="8">
        <v>627</v>
      </c>
      <c r="B629" s="9" t="s">
        <v>19</v>
      </c>
      <c r="C629" s="10" t="s">
        <v>2110</v>
      </c>
      <c r="D629" s="11" t="s">
        <v>2111</v>
      </c>
      <c r="E629" s="12" t="s">
        <v>124</v>
      </c>
      <c r="F629" s="12" t="s">
        <v>2083</v>
      </c>
      <c r="G629" s="13" t="s">
        <v>2112</v>
      </c>
      <c r="H629" s="8">
        <v>19554</v>
      </c>
      <c r="I629" s="14" t="s">
        <v>124</v>
      </c>
      <c r="J629" s="51">
        <v>15800</v>
      </c>
      <c r="K629" s="15">
        <v>5</v>
      </c>
      <c r="L629" s="69"/>
      <c r="M629" s="7"/>
      <c r="N629" s="7"/>
    </row>
    <row r="630" spans="1:14" ht="22.5">
      <c r="A630" s="8">
        <v>628</v>
      </c>
      <c r="B630" s="9" t="s">
        <v>12</v>
      </c>
      <c r="C630" s="10" t="s">
        <v>2114</v>
      </c>
      <c r="D630" s="11" t="s">
        <v>2115</v>
      </c>
      <c r="E630" s="12" t="s">
        <v>100</v>
      </c>
      <c r="F630" s="12" t="s">
        <v>2083</v>
      </c>
      <c r="G630" s="21">
        <v>1193</v>
      </c>
      <c r="H630" s="8">
        <v>19613</v>
      </c>
      <c r="I630" s="14" t="s">
        <v>98</v>
      </c>
      <c r="J630" s="51">
        <v>21580</v>
      </c>
      <c r="K630" s="15">
        <v>5</v>
      </c>
      <c r="L630" s="69"/>
      <c r="M630" s="7"/>
      <c r="N630" s="7"/>
    </row>
    <row r="631" spans="1:14" ht="22.5">
      <c r="A631" s="8">
        <v>629</v>
      </c>
      <c r="B631" s="9" t="s">
        <v>19</v>
      </c>
      <c r="C631" s="10" t="s">
        <v>2116</v>
      </c>
      <c r="D631" s="11" t="s">
        <v>2117</v>
      </c>
      <c r="E631" s="12" t="s">
        <v>100</v>
      </c>
      <c r="F631" s="12" t="s">
        <v>2083</v>
      </c>
      <c r="G631" s="13" t="s">
        <v>2118</v>
      </c>
      <c r="H631" s="8">
        <v>20266</v>
      </c>
      <c r="I631" s="14" t="s">
        <v>18</v>
      </c>
      <c r="J631" s="51">
        <v>50780</v>
      </c>
      <c r="K631" s="15">
        <v>5</v>
      </c>
      <c r="L631" s="69"/>
      <c r="M631" s="7"/>
      <c r="N631" s="7"/>
    </row>
    <row r="632" spans="1:14" ht="22.5">
      <c r="A632" s="8">
        <v>630</v>
      </c>
      <c r="B632" s="9" t="s">
        <v>19</v>
      </c>
      <c r="C632" s="10" t="s">
        <v>2119</v>
      </c>
      <c r="D632" s="11" t="s">
        <v>2120</v>
      </c>
      <c r="E632" s="12" t="s">
        <v>100</v>
      </c>
      <c r="F632" s="12" t="s">
        <v>2083</v>
      </c>
      <c r="G632" s="13" t="s">
        <v>2121</v>
      </c>
      <c r="H632" s="8">
        <v>20271</v>
      </c>
      <c r="I632" s="14" t="s">
        <v>98</v>
      </c>
      <c r="J632" s="51">
        <v>19660</v>
      </c>
      <c r="K632" s="15">
        <v>5</v>
      </c>
      <c r="L632" s="69"/>
      <c r="M632" s="7"/>
      <c r="N632" s="7"/>
    </row>
    <row r="633" spans="1:14" ht="22.5">
      <c r="A633" s="8">
        <v>631</v>
      </c>
      <c r="B633" s="9" t="s">
        <v>19</v>
      </c>
      <c r="C633" s="10" t="s">
        <v>2122</v>
      </c>
      <c r="D633" s="11" t="s">
        <v>2123</v>
      </c>
      <c r="E633" s="12" t="s">
        <v>124</v>
      </c>
      <c r="F633" s="12" t="s">
        <v>2083</v>
      </c>
      <c r="G633" s="13" t="s">
        <v>2124</v>
      </c>
      <c r="H633" s="8">
        <v>20383</v>
      </c>
      <c r="I633" s="14" t="s">
        <v>124</v>
      </c>
      <c r="J633" s="51">
        <v>16830</v>
      </c>
      <c r="K633" s="15">
        <v>5</v>
      </c>
      <c r="L633" s="69"/>
      <c r="M633" s="7"/>
      <c r="N633" s="7"/>
    </row>
    <row r="634" spans="1:14" ht="22.5">
      <c r="A634" s="8">
        <v>632</v>
      </c>
      <c r="B634" s="9" t="s">
        <v>19</v>
      </c>
      <c r="C634" s="10" t="s">
        <v>2128</v>
      </c>
      <c r="D634" s="11" t="s">
        <v>2129</v>
      </c>
      <c r="E634" s="12" t="s">
        <v>100</v>
      </c>
      <c r="F634" s="12" t="s">
        <v>2126</v>
      </c>
      <c r="G634" s="13" t="s">
        <v>2130</v>
      </c>
      <c r="H634" s="8">
        <v>19071</v>
      </c>
      <c r="I634" s="14" t="s">
        <v>34</v>
      </c>
      <c r="J634" s="51">
        <v>39030</v>
      </c>
      <c r="K634" s="15">
        <v>5</v>
      </c>
      <c r="L634" s="69"/>
      <c r="M634" s="7"/>
      <c r="N634" s="7"/>
    </row>
    <row r="635" spans="1:14" ht="22.5">
      <c r="A635" s="8">
        <v>633</v>
      </c>
      <c r="B635" s="9" t="s">
        <v>12</v>
      </c>
      <c r="C635" s="10" t="s">
        <v>2131</v>
      </c>
      <c r="D635" s="11" t="s">
        <v>2132</v>
      </c>
      <c r="E635" s="12" t="s">
        <v>100</v>
      </c>
      <c r="F635" s="12" t="s">
        <v>2126</v>
      </c>
      <c r="G635" s="13" t="s">
        <v>2133</v>
      </c>
      <c r="H635" s="8">
        <v>19072</v>
      </c>
      <c r="I635" s="14" t="s">
        <v>18</v>
      </c>
      <c r="J635" s="51">
        <v>60170</v>
      </c>
      <c r="K635" s="15">
        <v>5</v>
      </c>
      <c r="L635" s="69"/>
      <c r="M635" s="7"/>
      <c r="N635" s="7"/>
    </row>
    <row r="636" spans="1:14" ht="22.5">
      <c r="A636" s="8">
        <v>634</v>
      </c>
      <c r="B636" s="9" t="s">
        <v>12</v>
      </c>
      <c r="C636" s="10" t="s">
        <v>2134</v>
      </c>
      <c r="D636" s="11" t="s">
        <v>2135</v>
      </c>
      <c r="E636" s="12" t="s">
        <v>100</v>
      </c>
      <c r="F636" s="12" t="s">
        <v>2126</v>
      </c>
      <c r="G636" s="13" t="s">
        <v>2136</v>
      </c>
      <c r="H636" s="8">
        <v>19073</v>
      </c>
      <c r="I636" s="14" t="s">
        <v>18</v>
      </c>
      <c r="J636" s="51">
        <v>59420</v>
      </c>
      <c r="K636" s="15">
        <v>5</v>
      </c>
      <c r="L636" s="69"/>
      <c r="M636" s="7"/>
      <c r="N636" s="7"/>
    </row>
    <row r="637" spans="1:14" ht="22.5">
      <c r="A637" s="8">
        <v>635</v>
      </c>
      <c r="B637" s="9" t="s">
        <v>19</v>
      </c>
      <c r="C637" s="10" t="s">
        <v>2140</v>
      </c>
      <c r="D637" s="11" t="s">
        <v>2141</v>
      </c>
      <c r="E637" s="12" t="s">
        <v>124</v>
      </c>
      <c r="F637" s="12" t="s">
        <v>2138</v>
      </c>
      <c r="G637" s="23">
        <v>1459</v>
      </c>
      <c r="H637" s="8">
        <v>10585</v>
      </c>
      <c r="I637" s="14" t="s">
        <v>124</v>
      </c>
      <c r="J637" s="51">
        <v>16150</v>
      </c>
      <c r="K637" s="15">
        <v>5</v>
      </c>
      <c r="L637" s="69"/>
      <c r="M637" s="7"/>
      <c r="N637" s="7"/>
    </row>
    <row r="638" spans="1:14" ht="22.5">
      <c r="A638" s="8">
        <v>636</v>
      </c>
      <c r="B638" s="9" t="s">
        <v>19</v>
      </c>
      <c r="C638" s="10" t="s">
        <v>2142</v>
      </c>
      <c r="D638" s="11" t="s">
        <v>2143</v>
      </c>
      <c r="E638" s="12" t="s">
        <v>100</v>
      </c>
      <c r="F638" s="12" t="s">
        <v>2138</v>
      </c>
      <c r="G638" s="13" t="s">
        <v>2144</v>
      </c>
      <c r="H638" s="8">
        <v>19080</v>
      </c>
      <c r="I638" s="14" t="s">
        <v>98</v>
      </c>
      <c r="J638" s="51">
        <v>19460</v>
      </c>
      <c r="K638" s="15">
        <v>5</v>
      </c>
      <c r="L638" s="69"/>
      <c r="M638" s="7"/>
      <c r="N638" s="7"/>
    </row>
    <row r="639" spans="1:14" ht="22.5">
      <c r="A639" s="8">
        <v>637</v>
      </c>
      <c r="B639" s="9" t="s">
        <v>12</v>
      </c>
      <c r="C639" s="10" t="s">
        <v>2145</v>
      </c>
      <c r="D639" s="11" t="s">
        <v>2146</v>
      </c>
      <c r="E639" s="12" t="s">
        <v>100</v>
      </c>
      <c r="F639" s="12" t="s">
        <v>2138</v>
      </c>
      <c r="G639" s="13" t="s">
        <v>2147</v>
      </c>
      <c r="H639" s="8">
        <v>19082</v>
      </c>
      <c r="I639" s="14" t="s">
        <v>18</v>
      </c>
      <c r="J639" s="51">
        <v>33240</v>
      </c>
      <c r="K639" s="15">
        <v>5</v>
      </c>
      <c r="L639" s="69"/>
      <c r="M639" s="7"/>
      <c r="N639" s="7"/>
    </row>
    <row r="640" spans="1:14" ht="22.5">
      <c r="A640" s="8">
        <v>638</v>
      </c>
      <c r="B640" s="9" t="s">
        <v>12</v>
      </c>
      <c r="C640" s="10" t="s">
        <v>2148</v>
      </c>
      <c r="D640" s="11" t="s">
        <v>2149</v>
      </c>
      <c r="E640" s="12" t="s">
        <v>100</v>
      </c>
      <c r="F640" s="12" t="s">
        <v>2138</v>
      </c>
      <c r="G640" s="13" t="s">
        <v>2150</v>
      </c>
      <c r="H640" s="8">
        <v>19084</v>
      </c>
      <c r="I640" s="14" t="s">
        <v>18</v>
      </c>
      <c r="J640" s="51">
        <v>51150</v>
      </c>
      <c r="K640" s="15">
        <v>5</v>
      </c>
      <c r="L640" s="69"/>
      <c r="M640" s="7"/>
      <c r="N640" s="7"/>
    </row>
    <row r="641" spans="1:14" ht="22.5">
      <c r="A641" s="8">
        <v>639</v>
      </c>
      <c r="B641" s="9" t="s">
        <v>12</v>
      </c>
      <c r="C641" s="10" t="s">
        <v>1048</v>
      </c>
      <c r="D641" s="11" t="s">
        <v>2151</v>
      </c>
      <c r="E641" s="12" t="s">
        <v>100</v>
      </c>
      <c r="F641" s="12" t="s">
        <v>2138</v>
      </c>
      <c r="G641" s="13" t="s">
        <v>2152</v>
      </c>
      <c r="H641" s="8">
        <v>19085</v>
      </c>
      <c r="I641" s="14" t="s">
        <v>18</v>
      </c>
      <c r="J641" s="51">
        <v>34540</v>
      </c>
      <c r="K641" s="15">
        <v>5</v>
      </c>
      <c r="L641" s="69"/>
      <c r="M641" s="7"/>
      <c r="N641" s="7"/>
    </row>
    <row r="642" spans="1:14" ht="22.5">
      <c r="A642" s="8">
        <v>640</v>
      </c>
      <c r="B642" s="9" t="s">
        <v>12</v>
      </c>
      <c r="C642" s="10" t="s">
        <v>2153</v>
      </c>
      <c r="D642" s="11" t="s">
        <v>2154</v>
      </c>
      <c r="E642" s="12" t="s">
        <v>100</v>
      </c>
      <c r="F642" s="12" t="s">
        <v>2138</v>
      </c>
      <c r="G642" s="13" t="s">
        <v>2155</v>
      </c>
      <c r="H642" s="8">
        <v>19086</v>
      </c>
      <c r="I642" s="14" t="s">
        <v>18</v>
      </c>
      <c r="J642" s="51">
        <v>53520</v>
      </c>
      <c r="K642" s="15">
        <v>5</v>
      </c>
      <c r="L642" s="69"/>
      <c r="M642" s="7"/>
      <c r="N642" s="7"/>
    </row>
    <row r="643" spans="1:14" ht="22.5">
      <c r="A643" s="8">
        <v>641</v>
      </c>
      <c r="B643" s="9" t="s">
        <v>19</v>
      </c>
      <c r="C643" s="10" t="s">
        <v>2065</v>
      </c>
      <c r="D643" s="11" t="s">
        <v>2156</v>
      </c>
      <c r="E643" s="12" t="s">
        <v>100</v>
      </c>
      <c r="F643" s="12" t="s">
        <v>2138</v>
      </c>
      <c r="G643" s="13" t="s">
        <v>2157</v>
      </c>
      <c r="H643" s="8">
        <v>19087</v>
      </c>
      <c r="I643" s="14" t="s">
        <v>98</v>
      </c>
      <c r="J643" s="51">
        <v>17750</v>
      </c>
      <c r="K643" s="15">
        <v>5</v>
      </c>
      <c r="L643" s="69"/>
      <c r="M643" s="7"/>
      <c r="N643" s="7"/>
    </row>
    <row r="644" spans="1:14" ht="22.5">
      <c r="A644" s="8">
        <v>642</v>
      </c>
      <c r="B644" s="9" t="s">
        <v>12</v>
      </c>
      <c r="C644" s="10" t="s">
        <v>2158</v>
      </c>
      <c r="D644" s="11" t="s">
        <v>2159</v>
      </c>
      <c r="E644" s="12" t="s">
        <v>100</v>
      </c>
      <c r="F644" s="12" t="s">
        <v>2138</v>
      </c>
      <c r="G644" s="13" t="s">
        <v>2160</v>
      </c>
      <c r="H644" s="8">
        <v>19088</v>
      </c>
      <c r="I644" s="14" t="s">
        <v>18</v>
      </c>
      <c r="J644" s="51">
        <v>64290</v>
      </c>
      <c r="K644" s="15">
        <v>5</v>
      </c>
      <c r="L644" s="69"/>
      <c r="M644" s="7"/>
      <c r="N644" s="7"/>
    </row>
    <row r="645" spans="1:14" ht="22.5">
      <c r="A645" s="8">
        <v>643</v>
      </c>
      <c r="B645" s="9" t="s">
        <v>23</v>
      </c>
      <c r="C645" s="10" t="s">
        <v>54</v>
      </c>
      <c r="D645" s="11" t="s">
        <v>1389</v>
      </c>
      <c r="E645" s="12" t="s">
        <v>100</v>
      </c>
      <c r="F645" s="12" t="s">
        <v>2138</v>
      </c>
      <c r="G645" s="13" t="s">
        <v>2161</v>
      </c>
      <c r="H645" s="8">
        <v>19089</v>
      </c>
      <c r="I645" s="14" t="s">
        <v>18</v>
      </c>
      <c r="J645" s="51">
        <v>59930</v>
      </c>
      <c r="K645" s="15">
        <v>5</v>
      </c>
      <c r="L645" s="69"/>
      <c r="M645" s="7"/>
      <c r="N645" s="7"/>
    </row>
    <row r="646" spans="1:14" ht="22.5">
      <c r="A646" s="8">
        <v>644</v>
      </c>
      <c r="B646" s="9" t="s">
        <v>19</v>
      </c>
      <c r="C646" s="10" t="s">
        <v>2162</v>
      </c>
      <c r="D646" s="11" t="s">
        <v>2163</v>
      </c>
      <c r="E646" s="12" t="s">
        <v>124</v>
      </c>
      <c r="F646" s="12" t="s">
        <v>2138</v>
      </c>
      <c r="G646" s="23">
        <v>12451</v>
      </c>
      <c r="H646" s="8">
        <v>19091</v>
      </c>
      <c r="I646" s="14" t="s">
        <v>124</v>
      </c>
      <c r="J646" s="51">
        <v>16150</v>
      </c>
      <c r="K646" s="15">
        <v>5</v>
      </c>
      <c r="L646" s="69"/>
      <c r="M646" s="7"/>
      <c r="N646" s="7"/>
    </row>
    <row r="647" spans="1:14" ht="22.5">
      <c r="A647" s="8">
        <v>645</v>
      </c>
      <c r="B647" s="9" t="s">
        <v>23</v>
      </c>
      <c r="C647" s="10" t="s">
        <v>2086</v>
      </c>
      <c r="D647" s="11" t="s">
        <v>2151</v>
      </c>
      <c r="E647" s="12" t="s">
        <v>100</v>
      </c>
      <c r="F647" s="12" t="s">
        <v>2138</v>
      </c>
      <c r="G647" s="13" t="s">
        <v>2164</v>
      </c>
      <c r="H647" s="8">
        <v>19210</v>
      </c>
      <c r="I647" s="14" t="s">
        <v>18</v>
      </c>
      <c r="J647" s="51">
        <v>58840</v>
      </c>
      <c r="K647" s="15">
        <v>5</v>
      </c>
      <c r="L647" s="69"/>
      <c r="M647" s="7"/>
      <c r="N647" s="7"/>
    </row>
    <row r="648" spans="1:14" ht="22.5">
      <c r="A648" s="8">
        <v>646</v>
      </c>
      <c r="B648" s="9" t="s">
        <v>19</v>
      </c>
      <c r="C648" s="10" t="s">
        <v>2165</v>
      </c>
      <c r="D648" s="11" t="s">
        <v>2166</v>
      </c>
      <c r="E648" s="12" t="s">
        <v>124</v>
      </c>
      <c r="F648" s="12" t="s">
        <v>2138</v>
      </c>
      <c r="G648" s="13" t="s">
        <v>2167</v>
      </c>
      <c r="H648" s="8">
        <v>19755</v>
      </c>
      <c r="I648" s="14" t="s">
        <v>124</v>
      </c>
      <c r="J648" s="51">
        <v>16670</v>
      </c>
      <c r="K648" s="15">
        <v>5</v>
      </c>
      <c r="L648" s="69"/>
      <c r="M648" s="7"/>
      <c r="N648" s="7"/>
    </row>
    <row r="649" spans="1:14" ht="22.5">
      <c r="A649" s="8">
        <v>647</v>
      </c>
      <c r="B649" s="9" t="s">
        <v>12</v>
      </c>
      <c r="C649" s="10" t="s">
        <v>2168</v>
      </c>
      <c r="D649" s="11" t="s">
        <v>2169</v>
      </c>
      <c r="E649" s="12" t="s">
        <v>100</v>
      </c>
      <c r="F649" s="12" t="s">
        <v>2138</v>
      </c>
      <c r="G649" s="19">
        <v>9377</v>
      </c>
      <c r="H649" s="8">
        <v>20518</v>
      </c>
      <c r="I649" s="14" t="s">
        <v>18</v>
      </c>
      <c r="J649" s="51">
        <v>33880</v>
      </c>
      <c r="K649" s="15">
        <v>5</v>
      </c>
      <c r="L649" s="69"/>
      <c r="M649" s="7"/>
      <c r="N649" s="7"/>
    </row>
    <row r="650" spans="1:14" ht="22.5">
      <c r="A650" s="8">
        <v>648</v>
      </c>
      <c r="B650" s="9" t="s">
        <v>12</v>
      </c>
      <c r="C650" s="10" t="s">
        <v>2170</v>
      </c>
      <c r="D650" s="11" t="s">
        <v>2171</v>
      </c>
      <c r="E650" s="12" t="s">
        <v>100</v>
      </c>
      <c r="F650" s="12" t="s">
        <v>2138</v>
      </c>
      <c r="G650" s="13" t="s">
        <v>2172</v>
      </c>
      <c r="H650" s="8">
        <v>20664</v>
      </c>
      <c r="I650" s="14" t="s">
        <v>18</v>
      </c>
      <c r="J650" s="51">
        <v>35820</v>
      </c>
      <c r="K650" s="15">
        <v>5</v>
      </c>
      <c r="L650" s="69"/>
      <c r="M650" s="7"/>
      <c r="N650" s="7"/>
    </row>
    <row r="651" spans="1:14" ht="22.5">
      <c r="A651" s="8">
        <v>649</v>
      </c>
      <c r="B651" s="9" t="s">
        <v>12</v>
      </c>
      <c r="C651" s="10" t="s">
        <v>2173</v>
      </c>
      <c r="D651" s="11" t="s">
        <v>2174</v>
      </c>
      <c r="E651" s="12" t="s">
        <v>100</v>
      </c>
      <c r="F651" s="12" t="s">
        <v>2175</v>
      </c>
      <c r="G651" s="13" t="s">
        <v>2176</v>
      </c>
      <c r="H651" s="8">
        <v>19099</v>
      </c>
      <c r="I651" s="14" t="s">
        <v>18</v>
      </c>
      <c r="J651" s="51">
        <v>56730</v>
      </c>
      <c r="K651" s="15">
        <v>5</v>
      </c>
      <c r="L651" s="69"/>
      <c r="M651" s="7"/>
      <c r="N651" s="7"/>
    </row>
    <row r="652" spans="1:14" ht="22.5">
      <c r="A652" s="8">
        <v>650</v>
      </c>
      <c r="B652" s="9" t="s">
        <v>12</v>
      </c>
      <c r="C652" s="10" t="s">
        <v>1057</v>
      </c>
      <c r="D652" s="11" t="s">
        <v>2103</v>
      </c>
      <c r="E652" s="12" t="s">
        <v>100</v>
      </c>
      <c r="F652" s="12" t="s">
        <v>2175</v>
      </c>
      <c r="G652" s="13" t="s">
        <v>2177</v>
      </c>
      <c r="H652" s="8">
        <v>19100</v>
      </c>
      <c r="I652" s="14" t="s">
        <v>18</v>
      </c>
      <c r="J652" s="51">
        <v>59730</v>
      </c>
      <c r="K652" s="15">
        <v>5</v>
      </c>
      <c r="L652" s="69"/>
      <c r="M652" s="7"/>
      <c r="N652" s="7"/>
    </row>
    <row r="653" spans="1:14" ht="22.5">
      <c r="A653" s="8">
        <v>651</v>
      </c>
      <c r="B653" s="9" t="s">
        <v>12</v>
      </c>
      <c r="C653" s="10" t="s">
        <v>621</v>
      </c>
      <c r="D653" s="11" t="s">
        <v>2178</v>
      </c>
      <c r="E653" s="12" t="s">
        <v>100</v>
      </c>
      <c r="F653" s="12" t="s">
        <v>2175</v>
      </c>
      <c r="G653" s="13" t="s">
        <v>2179</v>
      </c>
      <c r="H653" s="8">
        <v>20361</v>
      </c>
      <c r="I653" s="14" t="s">
        <v>34</v>
      </c>
      <c r="J653" s="51">
        <v>28660</v>
      </c>
      <c r="K653" s="15">
        <v>5</v>
      </c>
      <c r="L653" s="69"/>
      <c r="M653" s="7"/>
      <c r="N653" s="7"/>
    </row>
    <row r="654" spans="1:14" ht="22.5">
      <c r="A654" s="8">
        <v>652</v>
      </c>
      <c r="B654" s="9" t="s">
        <v>12</v>
      </c>
      <c r="C654" s="10" t="s">
        <v>942</v>
      </c>
      <c r="D654" s="11" t="s">
        <v>2184</v>
      </c>
      <c r="E654" s="12" t="s">
        <v>100</v>
      </c>
      <c r="F654" s="12" t="s">
        <v>2182</v>
      </c>
      <c r="G654" s="13" t="s">
        <v>2185</v>
      </c>
      <c r="H654" s="8">
        <v>19104</v>
      </c>
      <c r="I654" s="14" t="s">
        <v>18</v>
      </c>
      <c r="J654" s="51">
        <v>45150</v>
      </c>
      <c r="K654" s="15">
        <v>5</v>
      </c>
      <c r="L654" s="69"/>
      <c r="M654" s="7"/>
      <c r="N654" s="7"/>
    </row>
    <row r="655" spans="1:14" ht="22.5">
      <c r="A655" s="8">
        <v>653</v>
      </c>
      <c r="B655" s="9" t="s">
        <v>12</v>
      </c>
      <c r="C655" s="10" t="s">
        <v>753</v>
      </c>
      <c r="D655" s="11" t="s">
        <v>2186</v>
      </c>
      <c r="E655" s="12" t="s">
        <v>100</v>
      </c>
      <c r="F655" s="12" t="s">
        <v>2182</v>
      </c>
      <c r="G655" s="13" t="s">
        <v>2187</v>
      </c>
      <c r="H655" s="8">
        <v>19106</v>
      </c>
      <c r="I655" s="14" t="s">
        <v>18</v>
      </c>
      <c r="J655" s="51">
        <v>51250</v>
      </c>
      <c r="K655" s="15">
        <v>5</v>
      </c>
      <c r="L655" s="69"/>
      <c r="M655" s="7"/>
      <c r="N655" s="7"/>
    </row>
    <row r="656" spans="1:14" ht="22.5">
      <c r="A656" s="8">
        <v>654</v>
      </c>
      <c r="B656" s="9" t="s">
        <v>19</v>
      </c>
      <c r="C656" s="10" t="s">
        <v>2188</v>
      </c>
      <c r="D656" s="11" t="s">
        <v>2189</v>
      </c>
      <c r="E656" s="12" t="s">
        <v>124</v>
      </c>
      <c r="F656" s="12" t="s">
        <v>2182</v>
      </c>
      <c r="G656" s="13" t="s">
        <v>2190</v>
      </c>
      <c r="H656" s="8">
        <v>19107</v>
      </c>
      <c r="I656" s="14" t="s">
        <v>124</v>
      </c>
      <c r="J656" s="51">
        <v>15800</v>
      </c>
      <c r="K656" s="15">
        <v>5</v>
      </c>
      <c r="L656" s="69"/>
      <c r="M656" s="7"/>
      <c r="N656" s="7"/>
    </row>
    <row r="657" spans="1:14" ht="22.5">
      <c r="A657" s="8">
        <v>655</v>
      </c>
      <c r="B657" s="9" t="s">
        <v>12</v>
      </c>
      <c r="C657" s="10" t="s">
        <v>242</v>
      </c>
      <c r="D657" s="11" t="s">
        <v>2194</v>
      </c>
      <c r="E657" s="12" t="s">
        <v>100</v>
      </c>
      <c r="F657" s="12" t="s">
        <v>2192</v>
      </c>
      <c r="G657" s="13" t="s">
        <v>2195</v>
      </c>
      <c r="H657" s="8">
        <v>19110</v>
      </c>
      <c r="I657" s="14" t="s">
        <v>18</v>
      </c>
      <c r="J657" s="51">
        <v>61260</v>
      </c>
      <c r="K657" s="15">
        <v>5</v>
      </c>
      <c r="L657" s="69"/>
      <c r="M657" s="7"/>
      <c r="N657" s="7"/>
    </row>
    <row r="658" spans="1:14" ht="22.5">
      <c r="A658" s="8">
        <v>656</v>
      </c>
      <c r="B658" s="9" t="s">
        <v>19</v>
      </c>
      <c r="C658" s="10" t="s">
        <v>339</v>
      </c>
      <c r="D658" s="11" t="s">
        <v>2196</v>
      </c>
      <c r="E658" s="12" t="s">
        <v>100</v>
      </c>
      <c r="F658" s="12" t="s">
        <v>2192</v>
      </c>
      <c r="G658" s="13" t="s">
        <v>2197</v>
      </c>
      <c r="H658" s="8">
        <v>19111</v>
      </c>
      <c r="I658" s="14" t="s">
        <v>18</v>
      </c>
      <c r="J658" s="51">
        <v>31370</v>
      </c>
      <c r="K658" s="15">
        <v>5</v>
      </c>
      <c r="L658" s="69"/>
      <c r="M658" s="7"/>
      <c r="N658" s="7"/>
    </row>
    <row r="659" spans="1:14" ht="22.5">
      <c r="A659" s="8">
        <v>657</v>
      </c>
      <c r="B659" s="9" t="s">
        <v>23</v>
      </c>
      <c r="C659" s="10" t="s">
        <v>2198</v>
      </c>
      <c r="D659" s="11" t="s">
        <v>2199</v>
      </c>
      <c r="E659" s="12" t="s">
        <v>100</v>
      </c>
      <c r="F659" s="12" t="s">
        <v>2192</v>
      </c>
      <c r="G659" s="13" t="s">
        <v>2200</v>
      </c>
      <c r="H659" s="8">
        <v>19130</v>
      </c>
      <c r="I659" s="14" t="s">
        <v>18</v>
      </c>
      <c r="J659" s="51">
        <v>48940</v>
      </c>
      <c r="K659" s="15">
        <v>5</v>
      </c>
      <c r="L659" s="69"/>
      <c r="M659" s="7"/>
      <c r="N659" s="7"/>
    </row>
    <row r="660" spans="1:14" ht="22.5">
      <c r="A660" s="8">
        <v>658</v>
      </c>
      <c r="B660" s="9" t="s">
        <v>19</v>
      </c>
      <c r="C660" s="10" t="s">
        <v>2203</v>
      </c>
      <c r="D660" s="11" t="s">
        <v>2204</v>
      </c>
      <c r="E660" s="12" t="s">
        <v>100</v>
      </c>
      <c r="F660" s="12" t="s">
        <v>2202</v>
      </c>
      <c r="G660" s="24">
        <v>7237</v>
      </c>
      <c r="H660" s="8">
        <v>11667</v>
      </c>
      <c r="I660" s="14" t="s">
        <v>18</v>
      </c>
      <c r="J660" s="51">
        <v>36530</v>
      </c>
      <c r="K660" s="15">
        <v>5</v>
      </c>
      <c r="L660" s="69"/>
      <c r="M660" s="7"/>
      <c r="N660" s="7"/>
    </row>
    <row r="661" spans="1:14" ht="22.5">
      <c r="A661" s="8">
        <v>659</v>
      </c>
      <c r="B661" s="9" t="s">
        <v>19</v>
      </c>
      <c r="C661" s="10" t="s">
        <v>2205</v>
      </c>
      <c r="D661" s="11" t="s">
        <v>2206</v>
      </c>
      <c r="E661" s="12" t="s">
        <v>100</v>
      </c>
      <c r="F661" s="12" t="s">
        <v>2202</v>
      </c>
      <c r="G661" s="24">
        <v>5169</v>
      </c>
      <c r="H661" s="8">
        <v>11757</v>
      </c>
      <c r="I661" s="14" t="s">
        <v>18</v>
      </c>
      <c r="J661" s="51">
        <v>36530</v>
      </c>
      <c r="K661" s="15">
        <v>5</v>
      </c>
      <c r="L661" s="69"/>
      <c r="M661" s="7"/>
      <c r="N661" s="7"/>
    </row>
    <row r="662" spans="1:14" ht="22.5">
      <c r="A662" s="8">
        <v>660</v>
      </c>
      <c r="B662" s="9" t="s">
        <v>12</v>
      </c>
      <c r="C662" s="10" t="s">
        <v>2207</v>
      </c>
      <c r="D662" s="11" t="s">
        <v>2125</v>
      </c>
      <c r="E662" s="12" t="s">
        <v>100</v>
      </c>
      <c r="F662" s="12" t="s">
        <v>2202</v>
      </c>
      <c r="G662" s="13" t="s">
        <v>2208</v>
      </c>
      <c r="H662" s="8">
        <v>19162</v>
      </c>
      <c r="I662" s="14" t="s">
        <v>18</v>
      </c>
      <c r="J662" s="51">
        <v>45930</v>
      </c>
      <c r="K662" s="15">
        <v>5</v>
      </c>
      <c r="L662" s="69"/>
      <c r="M662" s="7"/>
      <c r="N662" s="7"/>
    </row>
    <row r="663" spans="1:14" ht="22.5">
      <c r="A663" s="8">
        <v>661</v>
      </c>
      <c r="B663" s="9" t="s">
        <v>23</v>
      </c>
      <c r="C663" s="10" t="s">
        <v>2209</v>
      </c>
      <c r="D663" s="11" t="s">
        <v>1649</v>
      </c>
      <c r="E663" s="12" t="s">
        <v>100</v>
      </c>
      <c r="F663" s="12" t="s">
        <v>2202</v>
      </c>
      <c r="G663" s="13" t="s">
        <v>2210</v>
      </c>
      <c r="H663" s="8">
        <v>19163</v>
      </c>
      <c r="I663" s="14" t="s">
        <v>18</v>
      </c>
      <c r="J663" s="51">
        <v>57360</v>
      </c>
      <c r="K663" s="15">
        <v>5</v>
      </c>
      <c r="L663" s="69"/>
      <c r="M663" s="7"/>
      <c r="N663" s="7"/>
    </row>
    <row r="664" spans="1:14" ht="22.5">
      <c r="A664" s="8">
        <v>662</v>
      </c>
      <c r="B664" s="9" t="s">
        <v>19</v>
      </c>
      <c r="C664" s="10" t="s">
        <v>2211</v>
      </c>
      <c r="D664" s="11" t="s">
        <v>2212</v>
      </c>
      <c r="E664" s="12" t="s">
        <v>124</v>
      </c>
      <c r="F664" s="12" t="s">
        <v>2202</v>
      </c>
      <c r="G664" s="13" t="s">
        <v>2213</v>
      </c>
      <c r="H664" s="8">
        <v>19164</v>
      </c>
      <c r="I664" s="14" t="s">
        <v>124</v>
      </c>
      <c r="J664" s="51">
        <v>15800</v>
      </c>
      <c r="K664" s="15">
        <v>5</v>
      </c>
      <c r="L664" s="69"/>
      <c r="M664" s="7"/>
      <c r="N664" s="7"/>
    </row>
    <row r="665" spans="1:14" ht="22.5">
      <c r="A665" s="8">
        <v>663</v>
      </c>
      <c r="B665" s="9" t="s">
        <v>12</v>
      </c>
      <c r="C665" s="10" t="s">
        <v>1502</v>
      </c>
      <c r="D665" s="11" t="s">
        <v>2103</v>
      </c>
      <c r="E665" s="12" t="s">
        <v>100</v>
      </c>
      <c r="F665" s="12" t="s">
        <v>2202</v>
      </c>
      <c r="G665" s="13" t="s">
        <v>2214</v>
      </c>
      <c r="H665" s="8">
        <v>19165</v>
      </c>
      <c r="I665" s="14" t="s">
        <v>18</v>
      </c>
      <c r="J665" s="51">
        <v>51390</v>
      </c>
      <c r="K665" s="15">
        <v>5</v>
      </c>
      <c r="L665" s="69"/>
      <c r="M665" s="7"/>
      <c r="N665" s="7"/>
    </row>
    <row r="666" spans="1:14" ht="22.5">
      <c r="A666" s="8">
        <v>664</v>
      </c>
      <c r="B666" s="9" t="s">
        <v>23</v>
      </c>
      <c r="C666" s="10" t="s">
        <v>1322</v>
      </c>
      <c r="D666" s="11" t="s">
        <v>2215</v>
      </c>
      <c r="E666" s="12" t="s">
        <v>100</v>
      </c>
      <c r="F666" s="12" t="s">
        <v>2202</v>
      </c>
      <c r="G666" s="13" t="s">
        <v>2216</v>
      </c>
      <c r="H666" s="8">
        <v>19166</v>
      </c>
      <c r="I666" s="14" t="s">
        <v>98</v>
      </c>
      <c r="J666" s="51">
        <v>19450</v>
      </c>
      <c r="K666" s="15">
        <v>5</v>
      </c>
      <c r="L666" s="69"/>
      <c r="M666" s="7"/>
      <c r="N666" s="7"/>
    </row>
    <row r="667" spans="1:14" ht="22.5">
      <c r="A667" s="8">
        <v>665</v>
      </c>
      <c r="B667" s="9" t="s">
        <v>23</v>
      </c>
      <c r="C667" s="10" t="s">
        <v>2217</v>
      </c>
      <c r="D667" s="11" t="s">
        <v>2218</v>
      </c>
      <c r="E667" s="12" t="s">
        <v>100</v>
      </c>
      <c r="F667" s="12" t="s">
        <v>2202</v>
      </c>
      <c r="G667" s="13" t="s">
        <v>2219</v>
      </c>
      <c r="H667" s="8">
        <v>19167</v>
      </c>
      <c r="I667" s="14" t="s">
        <v>18</v>
      </c>
      <c r="J667" s="51">
        <v>41030</v>
      </c>
      <c r="K667" s="15">
        <v>5</v>
      </c>
      <c r="L667" s="69"/>
      <c r="M667" s="7"/>
      <c r="N667" s="7"/>
    </row>
    <row r="668" spans="1:14" ht="22.5">
      <c r="A668" s="8">
        <v>666</v>
      </c>
      <c r="B668" s="9" t="s">
        <v>12</v>
      </c>
      <c r="C668" s="10" t="s">
        <v>2220</v>
      </c>
      <c r="D668" s="11" t="s">
        <v>2221</v>
      </c>
      <c r="E668" s="12" t="s">
        <v>100</v>
      </c>
      <c r="F668" s="12" t="s">
        <v>2202</v>
      </c>
      <c r="G668" s="13" t="s">
        <v>2222</v>
      </c>
      <c r="H668" s="8">
        <v>19168</v>
      </c>
      <c r="I668" s="14" t="s">
        <v>18</v>
      </c>
      <c r="J668" s="51">
        <v>51330</v>
      </c>
      <c r="K668" s="15">
        <v>5</v>
      </c>
      <c r="L668" s="69"/>
      <c r="M668" s="7"/>
      <c r="N668" s="7"/>
    </row>
    <row r="669" spans="1:14" ht="22.5">
      <c r="A669" s="8">
        <v>667</v>
      </c>
      <c r="B669" s="9" t="s">
        <v>23</v>
      </c>
      <c r="C669" s="10" t="s">
        <v>2223</v>
      </c>
      <c r="D669" s="11" t="s">
        <v>2224</v>
      </c>
      <c r="E669" s="12" t="s">
        <v>100</v>
      </c>
      <c r="F669" s="12" t="s">
        <v>2202</v>
      </c>
      <c r="G669" s="13" t="s">
        <v>2225</v>
      </c>
      <c r="H669" s="8">
        <v>19169</v>
      </c>
      <c r="I669" s="14" t="s">
        <v>18</v>
      </c>
      <c r="J669" s="51">
        <v>59230</v>
      </c>
      <c r="K669" s="15">
        <v>5</v>
      </c>
      <c r="L669" s="69"/>
      <c r="M669" s="7"/>
      <c r="N669" s="7"/>
    </row>
    <row r="670" spans="1:14" ht="22.5">
      <c r="A670" s="8">
        <v>668</v>
      </c>
      <c r="B670" s="9" t="s">
        <v>19</v>
      </c>
      <c r="C670" s="10" t="s">
        <v>2226</v>
      </c>
      <c r="D670" s="11" t="s">
        <v>2227</v>
      </c>
      <c r="E670" s="12" t="s">
        <v>124</v>
      </c>
      <c r="F670" s="12" t="s">
        <v>2202</v>
      </c>
      <c r="G670" s="13" t="s">
        <v>2228</v>
      </c>
      <c r="H670" s="8">
        <v>19170</v>
      </c>
      <c r="I670" s="14" t="s">
        <v>124</v>
      </c>
      <c r="J670" s="51">
        <v>17400</v>
      </c>
      <c r="K670" s="15">
        <v>5</v>
      </c>
      <c r="L670" s="69"/>
      <c r="M670" s="7"/>
      <c r="N670" s="7"/>
    </row>
    <row r="671" spans="1:14" ht="22.5">
      <c r="A671" s="8">
        <v>669</v>
      </c>
      <c r="B671" s="9" t="s">
        <v>23</v>
      </c>
      <c r="C671" s="10" t="s">
        <v>1677</v>
      </c>
      <c r="D671" s="11" t="s">
        <v>2229</v>
      </c>
      <c r="E671" s="12" t="s">
        <v>100</v>
      </c>
      <c r="F671" s="12" t="s">
        <v>2202</v>
      </c>
      <c r="G671" s="13" t="s">
        <v>2230</v>
      </c>
      <c r="H671" s="8">
        <v>19171</v>
      </c>
      <c r="I671" s="14" t="s">
        <v>18</v>
      </c>
      <c r="J671" s="51">
        <v>33180</v>
      </c>
      <c r="K671" s="15">
        <v>5</v>
      </c>
      <c r="L671" s="69"/>
      <c r="M671" s="7"/>
      <c r="N671" s="7"/>
    </row>
    <row r="672" spans="1:14" ht="22.5">
      <c r="A672" s="8">
        <v>670</v>
      </c>
      <c r="B672" s="9" t="s">
        <v>23</v>
      </c>
      <c r="C672" s="10" t="s">
        <v>2231</v>
      </c>
      <c r="D672" s="11" t="s">
        <v>2232</v>
      </c>
      <c r="E672" s="12" t="s">
        <v>100</v>
      </c>
      <c r="F672" s="12" t="s">
        <v>2202</v>
      </c>
      <c r="G672" s="13" t="s">
        <v>2233</v>
      </c>
      <c r="H672" s="8">
        <v>19174</v>
      </c>
      <c r="I672" s="14" t="s">
        <v>18</v>
      </c>
      <c r="J672" s="51">
        <v>49220</v>
      </c>
      <c r="K672" s="15">
        <v>5</v>
      </c>
      <c r="L672" s="69"/>
      <c r="M672" s="7"/>
      <c r="N672" s="7"/>
    </row>
    <row r="673" spans="1:14" ht="22.5">
      <c r="A673" s="8">
        <v>671</v>
      </c>
      <c r="B673" s="9" t="s">
        <v>12</v>
      </c>
      <c r="C673" s="10" t="s">
        <v>1515</v>
      </c>
      <c r="D673" s="11" t="s">
        <v>2234</v>
      </c>
      <c r="E673" s="12" t="s">
        <v>100</v>
      </c>
      <c r="F673" s="12" t="s">
        <v>2202</v>
      </c>
      <c r="G673" s="13" t="s">
        <v>2235</v>
      </c>
      <c r="H673" s="8">
        <v>19175</v>
      </c>
      <c r="I673" s="14" t="s">
        <v>18</v>
      </c>
      <c r="J673" s="51">
        <v>41000</v>
      </c>
      <c r="K673" s="15">
        <v>5</v>
      </c>
      <c r="L673" s="69"/>
      <c r="M673" s="7"/>
      <c r="N673" s="7"/>
    </row>
    <row r="674" spans="1:14" ht="22.5">
      <c r="A674" s="8">
        <v>672</v>
      </c>
      <c r="B674" s="9" t="s">
        <v>12</v>
      </c>
      <c r="C674" s="10" t="s">
        <v>1364</v>
      </c>
      <c r="D674" s="11" t="s">
        <v>2082</v>
      </c>
      <c r="E674" s="12" t="s">
        <v>100</v>
      </c>
      <c r="F674" s="12" t="s">
        <v>2202</v>
      </c>
      <c r="G674" s="13" t="s">
        <v>2236</v>
      </c>
      <c r="H674" s="8">
        <v>19176</v>
      </c>
      <c r="I674" s="14" t="s">
        <v>18</v>
      </c>
      <c r="J674" s="51">
        <v>56530</v>
      </c>
      <c r="K674" s="15">
        <v>5</v>
      </c>
      <c r="L674" s="69"/>
      <c r="M674" s="7"/>
      <c r="N674" s="7"/>
    </row>
    <row r="675" spans="1:14" ht="22.5">
      <c r="A675" s="8">
        <v>673</v>
      </c>
      <c r="B675" s="9" t="s">
        <v>12</v>
      </c>
      <c r="C675" s="10" t="s">
        <v>2237</v>
      </c>
      <c r="D675" s="11" t="s">
        <v>2238</v>
      </c>
      <c r="E675" s="12" t="s">
        <v>100</v>
      </c>
      <c r="F675" s="12" t="s">
        <v>2202</v>
      </c>
      <c r="G675" s="13" t="s">
        <v>2239</v>
      </c>
      <c r="H675" s="8">
        <v>19177</v>
      </c>
      <c r="I675" s="14" t="s">
        <v>18</v>
      </c>
      <c r="J675" s="51">
        <v>42210</v>
      </c>
      <c r="K675" s="15">
        <v>5</v>
      </c>
      <c r="L675" s="69"/>
      <c r="M675" s="7"/>
      <c r="N675" s="7"/>
    </row>
    <row r="676" spans="1:14" ht="22.5">
      <c r="A676" s="8">
        <v>674</v>
      </c>
      <c r="B676" s="9" t="s">
        <v>19</v>
      </c>
      <c r="C676" s="10" t="s">
        <v>277</v>
      </c>
      <c r="D676" s="11" t="s">
        <v>2240</v>
      </c>
      <c r="E676" s="12" t="s">
        <v>100</v>
      </c>
      <c r="F676" s="12" t="s">
        <v>2202</v>
      </c>
      <c r="G676" s="13" t="s">
        <v>2241</v>
      </c>
      <c r="H676" s="8">
        <v>19992</v>
      </c>
      <c r="I676" s="14" t="s">
        <v>98</v>
      </c>
      <c r="J676" s="51">
        <v>19080</v>
      </c>
      <c r="K676" s="15">
        <v>5</v>
      </c>
      <c r="L676" s="69"/>
      <c r="M676" s="7"/>
      <c r="N676" s="7"/>
    </row>
    <row r="677" spans="1:14" ht="22.5">
      <c r="A677" s="8">
        <v>675</v>
      </c>
      <c r="B677" s="9" t="s">
        <v>19</v>
      </c>
      <c r="C677" s="10" t="s">
        <v>2065</v>
      </c>
      <c r="D677" s="11" t="s">
        <v>2245</v>
      </c>
      <c r="E677" s="12" t="s">
        <v>124</v>
      </c>
      <c r="F677" s="12" t="s">
        <v>2243</v>
      </c>
      <c r="G677" s="13" t="s">
        <v>2246</v>
      </c>
      <c r="H677" s="8">
        <v>19181</v>
      </c>
      <c r="I677" s="14" t="s">
        <v>124</v>
      </c>
      <c r="J677" s="51">
        <v>15800</v>
      </c>
      <c r="K677" s="15">
        <v>5</v>
      </c>
      <c r="L677" s="69"/>
      <c r="M677" s="7"/>
      <c r="N677" s="7"/>
    </row>
    <row r="678" spans="1:14" ht="22.5">
      <c r="A678" s="8">
        <v>676</v>
      </c>
      <c r="B678" s="9" t="s">
        <v>23</v>
      </c>
      <c r="C678" s="10" t="s">
        <v>2037</v>
      </c>
      <c r="D678" s="11" t="s">
        <v>2151</v>
      </c>
      <c r="E678" s="12" t="s">
        <v>100</v>
      </c>
      <c r="F678" s="12" t="s">
        <v>2243</v>
      </c>
      <c r="G678" s="19">
        <v>1204</v>
      </c>
      <c r="H678" s="8">
        <v>19183</v>
      </c>
      <c r="I678" s="14" t="s">
        <v>18</v>
      </c>
      <c r="J678" s="51">
        <v>36030</v>
      </c>
      <c r="K678" s="15">
        <v>5</v>
      </c>
      <c r="L678" s="69"/>
      <c r="M678" s="7"/>
      <c r="N678" s="7"/>
    </row>
    <row r="679" spans="1:14" ht="22.5">
      <c r="A679" s="8">
        <v>677</v>
      </c>
      <c r="B679" s="9" t="s">
        <v>23</v>
      </c>
      <c r="C679" s="10" t="s">
        <v>2022</v>
      </c>
      <c r="D679" s="11" t="s">
        <v>2248</v>
      </c>
      <c r="E679" s="12" t="s">
        <v>100</v>
      </c>
      <c r="F679" s="12" t="s">
        <v>2243</v>
      </c>
      <c r="G679" s="13" t="s">
        <v>2249</v>
      </c>
      <c r="H679" s="8">
        <v>19185</v>
      </c>
      <c r="I679" s="14" t="s">
        <v>18</v>
      </c>
      <c r="J679" s="51">
        <v>51950</v>
      </c>
      <c r="K679" s="15">
        <v>5</v>
      </c>
      <c r="L679" s="69"/>
      <c r="M679" s="7"/>
      <c r="N679" s="7"/>
    </row>
    <row r="680" spans="1:14" ht="22.5">
      <c r="A680" s="8">
        <v>678</v>
      </c>
      <c r="B680" s="9" t="s">
        <v>12</v>
      </c>
      <c r="C680" s="10" t="s">
        <v>1375</v>
      </c>
      <c r="D680" s="11" t="s">
        <v>1649</v>
      </c>
      <c r="E680" s="12" t="s">
        <v>100</v>
      </c>
      <c r="F680" s="12" t="s">
        <v>2243</v>
      </c>
      <c r="G680" s="13" t="s">
        <v>2250</v>
      </c>
      <c r="H680" s="8">
        <v>19186</v>
      </c>
      <c r="I680" s="14" t="s">
        <v>18</v>
      </c>
      <c r="J680" s="51">
        <v>57720</v>
      </c>
      <c r="K680" s="15">
        <v>5</v>
      </c>
      <c r="L680" s="69"/>
      <c r="M680" s="7"/>
      <c r="N680" s="7"/>
    </row>
    <row r="681" spans="1:14" ht="22.5">
      <c r="A681" s="8">
        <v>679</v>
      </c>
      <c r="B681" s="9" t="s">
        <v>12</v>
      </c>
      <c r="C681" s="10" t="s">
        <v>2251</v>
      </c>
      <c r="D681" s="11" t="s">
        <v>1687</v>
      </c>
      <c r="E681" s="12" t="s">
        <v>100</v>
      </c>
      <c r="F681" s="12" t="s">
        <v>2243</v>
      </c>
      <c r="G681" s="13" t="s">
        <v>2252</v>
      </c>
      <c r="H681" s="8">
        <v>19187</v>
      </c>
      <c r="I681" s="14" t="s">
        <v>18</v>
      </c>
      <c r="J681" s="51">
        <v>40730</v>
      </c>
      <c r="K681" s="15">
        <v>5</v>
      </c>
      <c r="L681" s="69"/>
      <c r="M681" s="7"/>
      <c r="N681" s="7"/>
    </row>
    <row r="682" spans="1:14" ht="22.5">
      <c r="A682" s="8">
        <v>680</v>
      </c>
      <c r="B682" s="9" t="s">
        <v>23</v>
      </c>
      <c r="C682" s="10" t="s">
        <v>2253</v>
      </c>
      <c r="D682" s="11" t="s">
        <v>2254</v>
      </c>
      <c r="E682" s="12" t="s">
        <v>100</v>
      </c>
      <c r="F682" s="12" t="s">
        <v>2243</v>
      </c>
      <c r="G682" s="13" t="s">
        <v>2255</v>
      </c>
      <c r="H682" s="8">
        <v>19188</v>
      </c>
      <c r="I682" s="14" t="s">
        <v>18</v>
      </c>
      <c r="J682" s="51">
        <v>47340</v>
      </c>
      <c r="K682" s="15">
        <v>5</v>
      </c>
      <c r="L682" s="69"/>
      <c r="M682" s="7"/>
      <c r="N682" s="7"/>
    </row>
    <row r="683" spans="1:14" ht="22.5">
      <c r="A683" s="8">
        <v>681</v>
      </c>
      <c r="B683" s="9" t="s">
        <v>19</v>
      </c>
      <c r="C683" s="10" t="s">
        <v>2256</v>
      </c>
      <c r="D683" s="11" t="s">
        <v>1977</v>
      </c>
      <c r="E683" s="12" t="s">
        <v>124</v>
      </c>
      <c r="F683" s="12" t="s">
        <v>2243</v>
      </c>
      <c r="G683" s="13" t="s">
        <v>2257</v>
      </c>
      <c r="H683" s="8">
        <v>19199</v>
      </c>
      <c r="I683" s="14" t="s">
        <v>124</v>
      </c>
      <c r="J683" s="51">
        <v>15800</v>
      </c>
      <c r="K683" s="15">
        <v>5</v>
      </c>
      <c r="L683" s="69"/>
      <c r="M683" s="7"/>
      <c r="N683" s="7"/>
    </row>
    <row r="684" spans="1:14" ht="22.5">
      <c r="A684" s="8">
        <v>682</v>
      </c>
      <c r="B684" s="9" t="s">
        <v>19</v>
      </c>
      <c r="C684" s="10" t="s">
        <v>1317</v>
      </c>
      <c r="D684" s="11" t="s">
        <v>2258</v>
      </c>
      <c r="E684" s="12" t="s">
        <v>124</v>
      </c>
      <c r="F684" s="12" t="s">
        <v>2243</v>
      </c>
      <c r="G684" s="17" t="s">
        <v>2259</v>
      </c>
      <c r="H684" s="8">
        <v>20717</v>
      </c>
      <c r="I684" s="14" t="s">
        <v>124</v>
      </c>
      <c r="J684" s="51">
        <v>15800</v>
      </c>
      <c r="K684" s="15">
        <v>5</v>
      </c>
      <c r="L684" s="69"/>
      <c r="M684" s="7"/>
      <c r="N684" s="7"/>
    </row>
    <row r="685" spans="1:14" ht="22.5">
      <c r="A685" s="8">
        <v>683</v>
      </c>
      <c r="B685" s="9" t="s">
        <v>12</v>
      </c>
      <c r="C685" s="10" t="s">
        <v>1317</v>
      </c>
      <c r="D685" s="11" t="s">
        <v>2260</v>
      </c>
      <c r="E685" s="12" t="s">
        <v>100</v>
      </c>
      <c r="F685" s="12" t="s">
        <v>2261</v>
      </c>
      <c r="G685" s="13" t="s">
        <v>2262</v>
      </c>
      <c r="H685" s="8">
        <v>19431</v>
      </c>
      <c r="I685" s="14" t="s">
        <v>18</v>
      </c>
      <c r="J685" s="51">
        <v>40440</v>
      </c>
      <c r="K685" s="15">
        <v>5</v>
      </c>
      <c r="L685" s="69"/>
      <c r="M685" s="7"/>
      <c r="N685" s="7"/>
    </row>
    <row r="686" spans="1:14" ht="22.5">
      <c r="A686" s="8">
        <v>684</v>
      </c>
      <c r="B686" s="9" t="s">
        <v>23</v>
      </c>
      <c r="C686" s="10" t="s">
        <v>2263</v>
      </c>
      <c r="D686" s="11" t="s">
        <v>2264</v>
      </c>
      <c r="E686" s="12" t="s">
        <v>100</v>
      </c>
      <c r="F686" s="12" t="s">
        <v>2261</v>
      </c>
      <c r="G686" s="13" t="s">
        <v>2265</v>
      </c>
      <c r="H686" s="8">
        <v>19435</v>
      </c>
      <c r="I686" s="14" t="s">
        <v>18</v>
      </c>
      <c r="J686" s="51">
        <v>59390</v>
      </c>
      <c r="K686" s="15">
        <v>5</v>
      </c>
      <c r="L686" s="69"/>
      <c r="M686" s="7"/>
      <c r="N686" s="7"/>
    </row>
    <row r="687" spans="1:14" ht="22.5">
      <c r="A687" s="8">
        <v>685</v>
      </c>
      <c r="B687" s="9" t="s">
        <v>12</v>
      </c>
      <c r="C687" s="10" t="s">
        <v>2269</v>
      </c>
      <c r="D687" s="11" t="s">
        <v>2270</v>
      </c>
      <c r="E687" s="12" t="s">
        <v>100</v>
      </c>
      <c r="F687" s="12" t="s">
        <v>2267</v>
      </c>
      <c r="G687" s="13" t="s">
        <v>2271</v>
      </c>
      <c r="H687" s="8">
        <v>19213</v>
      </c>
      <c r="I687" s="14" t="s">
        <v>18</v>
      </c>
      <c r="J687" s="51">
        <v>64520</v>
      </c>
      <c r="K687" s="15">
        <v>5</v>
      </c>
      <c r="L687" s="69"/>
      <c r="M687" s="7"/>
      <c r="N687" s="7"/>
    </row>
    <row r="688" spans="1:14" ht="22.5">
      <c r="A688" s="8">
        <v>686</v>
      </c>
      <c r="B688" s="9" t="s">
        <v>12</v>
      </c>
      <c r="C688" s="10" t="s">
        <v>2272</v>
      </c>
      <c r="D688" s="11" t="s">
        <v>2273</v>
      </c>
      <c r="E688" s="12" t="s">
        <v>100</v>
      </c>
      <c r="F688" s="12" t="s">
        <v>2267</v>
      </c>
      <c r="G688" s="13" t="s">
        <v>2274</v>
      </c>
      <c r="H688" s="8">
        <v>19214</v>
      </c>
      <c r="I688" s="14" t="s">
        <v>18</v>
      </c>
      <c r="J688" s="51">
        <v>33500</v>
      </c>
      <c r="K688" s="15">
        <v>5</v>
      </c>
      <c r="L688" s="69"/>
      <c r="M688" s="7"/>
      <c r="N688" s="7"/>
    </row>
    <row r="689" spans="1:14" ht="22.5">
      <c r="A689" s="8">
        <v>687</v>
      </c>
      <c r="B689" s="9" t="s">
        <v>23</v>
      </c>
      <c r="C689" s="10" t="s">
        <v>2275</v>
      </c>
      <c r="D689" s="11" t="s">
        <v>2276</v>
      </c>
      <c r="E689" s="12" t="s">
        <v>100</v>
      </c>
      <c r="F689" s="12" t="s">
        <v>2267</v>
      </c>
      <c r="G689" s="13" t="s">
        <v>2277</v>
      </c>
      <c r="H689" s="8">
        <v>19215</v>
      </c>
      <c r="I689" s="14" t="s">
        <v>98</v>
      </c>
      <c r="J689" s="51">
        <v>22350</v>
      </c>
      <c r="K689" s="15">
        <v>5</v>
      </c>
      <c r="L689" s="69"/>
      <c r="M689" s="7"/>
      <c r="N689" s="7"/>
    </row>
    <row r="690" spans="1:14" ht="22.5">
      <c r="A690" s="8">
        <v>688</v>
      </c>
      <c r="B690" s="9" t="s">
        <v>23</v>
      </c>
      <c r="C690" s="10" t="s">
        <v>2278</v>
      </c>
      <c r="D690" s="11" t="s">
        <v>2279</v>
      </c>
      <c r="E690" s="12" t="s">
        <v>100</v>
      </c>
      <c r="F690" s="12" t="s">
        <v>2267</v>
      </c>
      <c r="G690" s="13" t="s">
        <v>2280</v>
      </c>
      <c r="H690" s="8">
        <v>19216</v>
      </c>
      <c r="I690" s="14" t="s">
        <v>98</v>
      </c>
      <c r="J690" s="51">
        <v>30370</v>
      </c>
      <c r="K690" s="15">
        <v>5</v>
      </c>
      <c r="L690" s="69"/>
      <c r="M690" s="7"/>
      <c r="N690" s="7"/>
    </row>
    <row r="691" spans="1:14" ht="22.5">
      <c r="A691" s="8">
        <v>689</v>
      </c>
      <c r="B691" s="9" t="s">
        <v>19</v>
      </c>
      <c r="C691" s="10" t="s">
        <v>1048</v>
      </c>
      <c r="D691" s="11" t="s">
        <v>2281</v>
      </c>
      <c r="E691" s="12" t="s">
        <v>100</v>
      </c>
      <c r="F691" s="12" t="s">
        <v>2267</v>
      </c>
      <c r="G691" s="13" t="s">
        <v>2282</v>
      </c>
      <c r="H691" s="8">
        <v>19218</v>
      </c>
      <c r="I691" s="14" t="s">
        <v>18</v>
      </c>
      <c r="J691" s="51">
        <v>61450</v>
      </c>
      <c r="K691" s="15">
        <v>5</v>
      </c>
      <c r="L691" s="69"/>
      <c r="M691" s="7"/>
      <c r="N691" s="7"/>
    </row>
    <row r="692" spans="1:14" ht="22.5">
      <c r="A692" s="8">
        <v>690</v>
      </c>
      <c r="B692" s="9" t="s">
        <v>23</v>
      </c>
      <c r="C692" s="10" t="s">
        <v>2287</v>
      </c>
      <c r="D692" s="11" t="s">
        <v>2288</v>
      </c>
      <c r="E692" s="12" t="s">
        <v>100</v>
      </c>
      <c r="F692" s="12" t="s">
        <v>2285</v>
      </c>
      <c r="G692" s="19">
        <v>4201</v>
      </c>
      <c r="H692" s="8">
        <v>14240</v>
      </c>
      <c r="I692" s="14" t="s">
        <v>98</v>
      </c>
      <c r="J692" s="51">
        <v>21810</v>
      </c>
      <c r="K692" s="15">
        <v>5</v>
      </c>
      <c r="L692" s="69"/>
      <c r="M692" s="7"/>
      <c r="N692" s="7"/>
    </row>
    <row r="693" spans="1:14" ht="22.5">
      <c r="A693" s="8">
        <v>691</v>
      </c>
      <c r="B693" s="9" t="s">
        <v>12</v>
      </c>
      <c r="C693" s="10" t="s">
        <v>2289</v>
      </c>
      <c r="D693" s="11" t="s">
        <v>2290</v>
      </c>
      <c r="E693" s="12" t="s">
        <v>100</v>
      </c>
      <c r="F693" s="12" t="s">
        <v>2285</v>
      </c>
      <c r="G693" s="13" t="s">
        <v>2291</v>
      </c>
      <c r="H693" s="8">
        <v>19234</v>
      </c>
      <c r="I693" s="14" t="s">
        <v>18</v>
      </c>
      <c r="J693" s="51">
        <v>51190</v>
      </c>
      <c r="K693" s="15">
        <v>5</v>
      </c>
      <c r="L693" s="69"/>
      <c r="M693" s="7"/>
      <c r="N693" s="7"/>
    </row>
    <row r="694" spans="1:14" ht="22.5">
      <c r="A694" s="8">
        <v>692</v>
      </c>
      <c r="B694" s="9" t="s">
        <v>19</v>
      </c>
      <c r="C694" s="10" t="s">
        <v>2292</v>
      </c>
      <c r="D694" s="11" t="s">
        <v>2293</v>
      </c>
      <c r="E694" s="12" t="s">
        <v>100</v>
      </c>
      <c r="F694" s="12" t="s">
        <v>2285</v>
      </c>
      <c r="G694" s="13" t="s">
        <v>2294</v>
      </c>
      <c r="H694" s="8">
        <v>19235</v>
      </c>
      <c r="I694" s="14" t="s">
        <v>98</v>
      </c>
      <c r="J694" s="51">
        <v>19350</v>
      </c>
      <c r="K694" s="15">
        <v>5</v>
      </c>
      <c r="L694" s="69"/>
      <c r="M694" s="7"/>
      <c r="N694" s="7"/>
    </row>
    <row r="695" spans="1:14" ht="22.5">
      <c r="A695" s="8">
        <v>693</v>
      </c>
      <c r="B695" s="9" t="s">
        <v>12</v>
      </c>
      <c r="C695" s="10" t="s">
        <v>2295</v>
      </c>
      <c r="D695" s="11" t="s">
        <v>2296</v>
      </c>
      <c r="E695" s="12" t="s">
        <v>100</v>
      </c>
      <c r="F695" s="12" t="s">
        <v>2285</v>
      </c>
      <c r="G695" s="13" t="s">
        <v>2297</v>
      </c>
      <c r="H695" s="8">
        <v>19237</v>
      </c>
      <c r="I695" s="14" t="s">
        <v>18</v>
      </c>
      <c r="J695" s="51">
        <v>60120</v>
      </c>
      <c r="K695" s="15">
        <v>5</v>
      </c>
      <c r="L695" s="69"/>
      <c r="M695" s="7"/>
      <c r="N695" s="7"/>
    </row>
    <row r="696" spans="1:14" ht="22.5">
      <c r="A696" s="8">
        <v>694</v>
      </c>
      <c r="B696" s="9" t="s">
        <v>12</v>
      </c>
      <c r="C696" s="10" t="s">
        <v>2116</v>
      </c>
      <c r="D696" s="11" t="s">
        <v>2298</v>
      </c>
      <c r="E696" s="12" t="s">
        <v>100</v>
      </c>
      <c r="F696" s="12" t="s">
        <v>2285</v>
      </c>
      <c r="G696" s="13" t="s">
        <v>2299</v>
      </c>
      <c r="H696" s="8">
        <v>19239</v>
      </c>
      <c r="I696" s="14" t="s">
        <v>18</v>
      </c>
      <c r="J696" s="51">
        <v>59890</v>
      </c>
      <c r="K696" s="15">
        <v>5</v>
      </c>
      <c r="L696" s="69"/>
      <c r="M696" s="7"/>
      <c r="N696" s="7"/>
    </row>
    <row r="697" spans="1:14" ht="22.5">
      <c r="A697" s="8">
        <v>695</v>
      </c>
      <c r="B697" s="9" t="s">
        <v>23</v>
      </c>
      <c r="C697" s="10" t="s">
        <v>2300</v>
      </c>
      <c r="D697" s="11" t="s">
        <v>2301</v>
      </c>
      <c r="E697" s="12" t="s">
        <v>100</v>
      </c>
      <c r="F697" s="12" t="s">
        <v>2285</v>
      </c>
      <c r="G697" s="13" t="s">
        <v>2302</v>
      </c>
      <c r="H697" s="8">
        <v>19240</v>
      </c>
      <c r="I697" s="14" t="s">
        <v>98</v>
      </c>
      <c r="J697" s="51">
        <v>21770</v>
      </c>
      <c r="K697" s="15">
        <v>5</v>
      </c>
      <c r="L697" s="69"/>
      <c r="M697" s="7"/>
      <c r="N697" s="7"/>
    </row>
    <row r="698" spans="1:14" ht="22.5">
      <c r="A698" s="8">
        <v>696</v>
      </c>
      <c r="B698" s="9" t="s">
        <v>12</v>
      </c>
      <c r="C698" s="10" t="s">
        <v>2303</v>
      </c>
      <c r="D698" s="11" t="s">
        <v>2304</v>
      </c>
      <c r="E698" s="12" t="s">
        <v>100</v>
      </c>
      <c r="F698" s="12" t="s">
        <v>2285</v>
      </c>
      <c r="G698" s="13" t="s">
        <v>2305</v>
      </c>
      <c r="H698" s="8">
        <v>19241</v>
      </c>
      <c r="I698" s="14" t="s">
        <v>18</v>
      </c>
      <c r="J698" s="51">
        <v>60120</v>
      </c>
      <c r="K698" s="15">
        <v>5</v>
      </c>
      <c r="L698" s="69"/>
      <c r="M698" s="7"/>
      <c r="N698" s="7"/>
    </row>
    <row r="699" spans="1:14" ht="22.5">
      <c r="A699" s="8">
        <v>697</v>
      </c>
      <c r="B699" s="9" t="s">
        <v>23</v>
      </c>
      <c r="C699" s="10" t="s">
        <v>2306</v>
      </c>
      <c r="D699" s="11" t="s">
        <v>2307</v>
      </c>
      <c r="E699" s="12" t="s">
        <v>100</v>
      </c>
      <c r="F699" s="12" t="s">
        <v>2285</v>
      </c>
      <c r="G699" s="13" t="s">
        <v>2308</v>
      </c>
      <c r="H699" s="8">
        <v>19242</v>
      </c>
      <c r="I699" s="14" t="s">
        <v>98</v>
      </c>
      <c r="J699" s="51">
        <v>18330</v>
      </c>
      <c r="K699" s="15">
        <v>5</v>
      </c>
      <c r="L699" s="69"/>
      <c r="M699" s="7"/>
      <c r="N699" s="7"/>
    </row>
    <row r="700" spans="1:14" ht="22.5">
      <c r="A700" s="8">
        <v>698</v>
      </c>
      <c r="B700" s="9" t="s">
        <v>12</v>
      </c>
      <c r="C700" s="10" t="s">
        <v>2309</v>
      </c>
      <c r="D700" s="11" t="s">
        <v>2310</v>
      </c>
      <c r="E700" s="12" t="s">
        <v>100</v>
      </c>
      <c r="F700" s="12" t="s">
        <v>2285</v>
      </c>
      <c r="G700" s="13" t="s">
        <v>2311</v>
      </c>
      <c r="H700" s="8">
        <v>19243</v>
      </c>
      <c r="I700" s="14" t="s">
        <v>18</v>
      </c>
      <c r="J700" s="51">
        <v>64760</v>
      </c>
      <c r="K700" s="15">
        <v>5</v>
      </c>
      <c r="L700" s="69"/>
      <c r="M700" s="7"/>
      <c r="N700" s="7"/>
    </row>
    <row r="701" spans="1:14" ht="22.5">
      <c r="A701" s="8">
        <v>699</v>
      </c>
      <c r="B701" s="9" t="s">
        <v>19</v>
      </c>
      <c r="C701" s="10" t="s">
        <v>94</v>
      </c>
      <c r="D701" s="11" t="s">
        <v>2312</v>
      </c>
      <c r="E701" s="12" t="s">
        <v>100</v>
      </c>
      <c r="F701" s="12" t="s">
        <v>2285</v>
      </c>
      <c r="G701" s="13" t="s">
        <v>2313</v>
      </c>
      <c r="H701" s="8">
        <v>19244</v>
      </c>
      <c r="I701" s="14" t="s">
        <v>18</v>
      </c>
      <c r="J701" s="51">
        <v>50530</v>
      </c>
      <c r="K701" s="15">
        <v>5</v>
      </c>
      <c r="L701" s="69"/>
      <c r="M701" s="7"/>
      <c r="N701" s="7"/>
    </row>
    <row r="702" spans="1:14" ht="22.5">
      <c r="A702" s="8">
        <v>700</v>
      </c>
      <c r="B702" s="9" t="s">
        <v>19</v>
      </c>
      <c r="C702" s="10" t="s">
        <v>692</v>
      </c>
      <c r="D702" s="11" t="s">
        <v>2314</v>
      </c>
      <c r="E702" s="12" t="s">
        <v>100</v>
      </c>
      <c r="F702" s="12" t="s">
        <v>2285</v>
      </c>
      <c r="G702" s="13" t="s">
        <v>2315</v>
      </c>
      <c r="H702" s="8">
        <v>19245</v>
      </c>
      <c r="I702" s="14" t="s">
        <v>34</v>
      </c>
      <c r="J702" s="51">
        <v>29870</v>
      </c>
      <c r="K702" s="15">
        <v>5</v>
      </c>
      <c r="L702" s="69"/>
      <c r="M702" s="7"/>
      <c r="N702" s="7"/>
    </row>
    <row r="703" spans="1:14" ht="22.5">
      <c r="A703" s="8">
        <v>701</v>
      </c>
      <c r="B703" s="9" t="s">
        <v>12</v>
      </c>
      <c r="C703" s="10" t="s">
        <v>2316</v>
      </c>
      <c r="D703" s="11" t="s">
        <v>2317</v>
      </c>
      <c r="E703" s="12" t="s">
        <v>100</v>
      </c>
      <c r="F703" s="12" t="s">
        <v>2285</v>
      </c>
      <c r="G703" s="13" t="s">
        <v>2318</v>
      </c>
      <c r="H703" s="8">
        <v>19246</v>
      </c>
      <c r="I703" s="14" t="s">
        <v>34</v>
      </c>
      <c r="J703" s="51">
        <v>33160</v>
      </c>
      <c r="K703" s="15">
        <v>5</v>
      </c>
      <c r="L703" s="69"/>
      <c r="M703" s="7"/>
      <c r="N703" s="7"/>
    </row>
    <row r="704" spans="1:14" ht="22.5">
      <c r="A704" s="8">
        <v>702</v>
      </c>
      <c r="B704" s="9" t="s">
        <v>12</v>
      </c>
      <c r="C704" s="10" t="s">
        <v>2319</v>
      </c>
      <c r="D704" s="11" t="s">
        <v>2320</v>
      </c>
      <c r="E704" s="12" t="s">
        <v>100</v>
      </c>
      <c r="F704" s="12" t="s">
        <v>2285</v>
      </c>
      <c r="G704" s="13" t="s">
        <v>2321</v>
      </c>
      <c r="H704" s="8">
        <v>19247</v>
      </c>
      <c r="I704" s="14" t="s">
        <v>18</v>
      </c>
      <c r="J704" s="51">
        <v>34650</v>
      </c>
      <c r="K704" s="15">
        <v>5</v>
      </c>
      <c r="L704" s="69"/>
      <c r="M704" s="7"/>
      <c r="N704" s="7"/>
    </row>
    <row r="705" spans="1:14" ht="22.5">
      <c r="A705" s="8">
        <v>703</v>
      </c>
      <c r="B705" s="9" t="s">
        <v>12</v>
      </c>
      <c r="C705" s="10" t="s">
        <v>2322</v>
      </c>
      <c r="D705" s="11" t="s">
        <v>2323</v>
      </c>
      <c r="E705" s="12" t="s">
        <v>100</v>
      </c>
      <c r="F705" s="12" t="s">
        <v>2285</v>
      </c>
      <c r="G705" s="13" t="s">
        <v>2324</v>
      </c>
      <c r="H705" s="8">
        <v>20369</v>
      </c>
      <c r="I705" s="14" t="s">
        <v>18</v>
      </c>
      <c r="J705" s="51">
        <v>59740</v>
      </c>
      <c r="K705" s="15">
        <v>5</v>
      </c>
      <c r="L705" s="69"/>
      <c r="M705" s="7"/>
      <c r="N705" s="7"/>
    </row>
    <row r="706" spans="1:14" ht="22.5">
      <c r="A706" s="8">
        <v>704</v>
      </c>
      <c r="B706" s="9" t="s">
        <v>12</v>
      </c>
      <c r="C706" s="10" t="s">
        <v>2325</v>
      </c>
      <c r="D706" s="11" t="s">
        <v>2326</v>
      </c>
      <c r="E706" s="12" t="s">
        <v>124</v>
      </c>
      <c r="F706" s="12" t="s">
        <v>2285</v>
      </c>
      <c r="G706" s="17" t="s">
        <v>2327</v>
      </c>
      <c r="H706" s="8">
        <v>20407</v>
      </c>
      <c r="I706" s="14" t="s">
        <v>124</v>
      </c>
      <c r="J706" s="51">
        <v>15800</v>
      </c>
      <c r="K706" s="15">
        <v>5</v>
      </c>
      <c r="L706" s="69"/>
      <c r="M706" s="7"/>
      <c r="N706" s="7"/>
    </row>
    <row r="707" spans="1:14" ht="22.5">
      <c r="A707" s="8">
        <v>705</v>
      </c>
      <c r="B707" s="9" t="s">
        <v>12</v>
      </c>
      <c r="C707" s="10" t="s">
        <v>2328</v>
      </c>
      <c r="D707" s="11" t="s">
        <v>2329</v>
      </c>
      <c r="E707" s="12" t="s">
        <v>100</v>
      </c>
      <c r="F707" s="12" t="s">
        <v>2285</v>
      </c>
      <c r="G707" s="13" t="s">
        <v>2330</v>
      </c>
      <c r="H707" s="8">
        <v>20618</v>
      </c>
      <c r="I707" s="14" t="s">
        <v>18</v>
      </c>
      <c r="J707" s="51">
        <v>57880</v>
      </c>
      <c r="K707" s="15">
        <v>5</v>
      </c>
      <c r="L707" s="69"/>
      <c r="M707" s="7"/>
      <c r="N707" s="7"/>
    </row>
    <row r="708" spans="1:14" ht="22.5">
      <c r="A708" s="8">
        <v>706</v>
      </c>
      <c r="B708" s="9" t="s">
        <v>19</v>
      </c>
      <c r="C708" s="10" t="s">
        <v>877</v>
      </c>
      <c r="D708" s="11" t="s">
        <v>2335</v>
      </c>
      <c r="E708" s="12" t="s">
        <v>100</v>
      </c>
      <c r="F708" s="12" t="s">
        <v>2333</v>
      </c>
      <c r="G708" s="13" t="s">
        <v>2336</v>
      </c>
      <c r="H708" s="8">
        <v>19228</v>
      </c>
      <c r="I708" s="14" t="s">
        <v>18</v>
      </c>
      <c r="J708" s="51">
        <v>46670</v>
      </c>
      <c r="K708" s="15">
        <v>5</v>
      </c>
      <c r="L708" s="69"/>
      <c r="M708" s="7"/>
      <c r="N708" s="7"/>
    </row>
    <row r="709" spans="1:14" ht="22.5">
      <c r="A709" s="8">
        <v>707</v>
      </c>
      <c r="B709" s="9" t="s">
        <v>19</v>
      </c>
      <c r="C709" s="10" t="s">
        <v>2337</v>
      </c>
      <c r="D709" s="11" t="s">
        <v>2338</v>
      </c>
      <c r="E709" s="12" t="s">
        <v>100</v>
      </c>
      <c r="F709" s="12" t="s">
        <v>2333</v>
      </c>
      <c r="G709" s="13" t="s">
        <v>2339</v>
      </c>
      <c r="H709" s="8">
        <v>19230</v>
      </c>
      <c r="I709" s="14" t="s">
        <v>98</v>
      </c>
      <c r="J709" s="51">
        <v>18770</v>
      </c>
      <c r="K709" s="15">
        <v>5</v>
      </c>
      <c r="L709" s="69"/>
      <c r="M709" s="7"/>
      <c r="N709" s="7"/>
    </row>
    <row r="710" spans="1:14" ht="22.5">
      <c r="A710" s="8">
        <v>708</v>
      </c>
      <c r="B710" s="9" t="s">
        <v>12</v>
      </c>
      <c r="C710" s="10" t="s">
        <v>868</v>
      </c>
      <c r="D710" s="11" t="s">
        <v>208</v>
      </c>
      <c r="E710" s="12" t="s">
        <v>100</v>
      </c>
      <c r="F710" s="12" t="s">
        <v>2340</v>
      </c>
      <c r="G710" s="13" t="s">
        <v>2341</v>
      </c>
      <c r="H710" s="8">
        <v>19250</v>
      </c>
      <c r="I710" s="14" t="s">
        <v>18</v>
      </c>
      <c r="J710" s="51">
        <v>52040</v>
      </c>
      <c r="K710" s="15">
        <v>5</v>
      </c>
      <c r="L710" s="69"/>
      <c r="M710" s="7"/>
      <c r="N710" s="7"/>
    </row>
    <row r="711" spans="1:14" ht="22.5">
      <c r="A711" s="8">
        <v>709</v>
      </c>
      <c r="B711" s="9" t="s">
        <v>19</v>
      </c>
      <c r="C711" s="10" t="s">
        <v>2342</v>
      </c>
      <c r="D711" s="11" t="s">
        <v>2343</v>
      </c>
      <c r="E711" s="12" t="s">
        <v>100</v>
      </c>
      <c r="F711" s="12" t="s">
        <v>2340</v>
      </c>
      <c r="G711" s="13" t="s">
        <v>2344</v>
      </c>
      <c r="H711" s="8">
        <v>19251</v>
      </c>
      <c r="I711" s="14" t="s">
        <v>18</v>
      </c>
      <c r="J711" s="51">
        <v>32030</v>
      </c>
      <c r="K711" s="15">
        <v>5</v>
      </c>
      <c r="L711" s="69"/>
      <c r="M711" s="7"/>
      <c r="N711" s="7"/>
    </row>
    <row r="712" spans="1:14" ht="22.5">
      <c r="A712" s="8">
        <v>710</v>
      </c>
      <c r="B712" s="9" t="s">
        <v>23</v>
      </c>
      <c r="C712" s="10" t="s">
        <v>2349</v>
      </c>
      <c r="D712" s="11" t="s">
        <v>2350</v>
      </c>
      <c r="E712" s="12" t="s">
        <v>100</v>
      </c>
      <c r="F712" s="12" t="s">
        <v>2347</v>
      </c>
      <c r="G712" s="13" t="s">
        <v>2351</v>
      </c>
      <c r="H712" s="8">
        <v>19254</v>
      </c>
      <c r="I712" s="14" t="s">
        <v>34</v>
      </c>
      <c r="J712" s="51">
        <v>27800</v>
      </c>
      <c r="K712" s="15">
        <v>5</v>
      </c>
      <c r="L712" s="69"/>
      <c r="M712" s="7"/>
      <c r="N712" s="7"/>
    </row>
    <row r="713" spans="1:14" ht="22.5">
      <c r="A713" s="8">
        <v>711</v>
      </c>
      <c r="B713" s="9" t="s">
        <v>12</v>
      </c>
      <c r="C713" s="10" t="s">
        <v>2352</v>
      </c>
      <c r="D713" s="11" t="s">
        <v>2353</v>
      </c>
      <c r="E713" s="12" t="s">
        <v>100</v>
      </c>
      <c r="F713" s="12" t="s">
        <v>2347</v>
      </c>
      <c r="G713" s="13" t="s">
        <v>2354</v>
      </c>
      <c r="H713" s="8">
        <v>19255</v>
      </c>
      <c r="I713" s="14" t="s">
        <v>18</v>
      </c>
      <c r="J713" s="51">
        <v>58260</v>
      </c>
      <c r="K713" s="15">
        <v>5</v>
      </c>
      <c r="L713" s="69"/>
      <c r="M713" s="7"/>
      <c r="N713" s="7"/>
    </row>
    <row r="714" spans="1:14" ht="22.5">
      <c r="A714" s="8">
        <v>712</v>
      </c>
      <c r="B714" s="9" t="s">
        <v>12</v>
      </c>
      <c r="C714" s="10" t="s">
        <v>2355</v>
      </c>
      <c r="D714" s="11" t="s">
        <v>2356</v>
      </c>
      <c r="E714" s="12" t="s">
        <v>100</v>
      </c>
      <c r="F714" s="12" t="s">
        <v>2347</v>
      </c>
      <c r="G714" s="13" t="s">
        <v>2357</v>
      </c>
      <c r="H714" s="8">
        <v>19257</v>
      </c>
      <c r="I714" s="14" t="s">
        <v>18</v>
      </c>
      <c r="J714" s="51">
        <v>47700</v>
      </c>
      <c r="K714" s="15">
        <v>5</v>
      </c>
      <c r="L714" s="69"/>
      <c r="M714" s="7"/>
      <c r="N714" s="7"/>
    </row>
    <row r="715" spans="1:14" ht="22.5">
      <c r="A715" s="8">
        <v>713</v>
      </c>
      <c r="B715" s="9" t="s">
        <v>23</v>
      </c>
      <c r="C715" s="10" t="s">
        <v>2358</v>
      </c>
      <c r="D715" s="11" t="s">
        <v>2359</v>
      </c>
      <c r="E715" s="12" t="s">
        <v>124</v>
      </c>
      <c r="F715" s="12" t="s">
        <v>2347</v>
      </c>
      <c r="G715" s="13" t="s">
        <v>2360</v>
      </c>
      <c r="H715" s="8">
        <v>19258</v>
      </c>
      <c r="I715" s="14" t="s">
        <v>124</v>
      </c>
      <c r="J715" s="51">
        <v>16340</v>
      </c>
      <c r="K715" s="15">
        <v>5</v>
      </c>
      <c r="L715" s="69"/>
      <c r="M715" s="7"/>
      <c r="N715" s="7"/>
    </row>
    <row r="716" spans="1:14" ht="22.5">
      <c r="A716" s="8">
        <v>714</v>
      </c>
      <c r="B716" s="9" t="s">
        <v>12</v>
      </c>
      <c r="C716" s="10" t="s">
        <v>2361</v>
      </c>
      <c r="D716" s="11" t="s">
        <v>2362</v>
      </c>
      <c r="E716" s="12" t="s">
        <v>100</v>
      </c>
      <c r="F716" s="12" t="s">
        <v>2347</v>
      </c>
      <c r="G716" s="13" t="s">
        <v>2363</v>
      </c>
      <c r="H716" s="8">
        <v>19259</v>
      </c>
      <c r="I716" s="14" t="s">
        <v>18</v>
      </c>
      <c r="J716" s="51">
        <v>45180</v>
      </c>
      <c r="K716" s="15">
        <v>5</v>
      </c>
      <c r="L716" s="69"/>
      <c r="M716" s="7"/>
      <c r="N716" s="7"/>
    </row>
    <row r="717" spans="1:14" ht="22.5">
      <c r="A717" s="8">
        <v>715</v>
      </c>
      <c r="B717" s="9" t="s">
        <v>23</v>
      </c>
      <c r="C717" s="10" t="s">
        <v>2364</v>
      </c>
      <c r="D717" s="11" t="s">
        <v>2365</v>
      </c>
      <c r="E717" s="12" t="s">
        <v>100</v>
      </c>
      <c r="F717" s="12" t="s">
        <v>2347</v>
      </c>
      <c r="G717" s="13" t="s">
        <v>2366</v>
      </c>
      <c r="H717" s="8">
        <v>19260</v>
      </c>
      <c r="I717" s="14" t="s">
        <v>18</v>
      </c>
      <c r="J717" s="51">
        <v>55570</v>
      </c>
      <c r="K717" s="15">
        <v>5</v>
      </c>
      <c r="L717" s="69"/>
      <c r="M717" s="7"/>
      <c r="N717" s="7"/>
    </row>
    <row r="718" spans="1:14" ht="22.5">
      <c r="A718" s="8">
        <v>716</v>
      </c>
      <c r="B718" s="9" t="s">
        <v>19</v>
      </c>
      <c r="C718" s="10" t="s">
        <v>2367</v>
      </c>
      <c r="D718" s="11" t="s">
        <v>2368</v>
      </c>
      <c r="E718" s="12" t="s">
        <v>100</v>
      </c>
      <c r="F718" s="12" t="s">
        <v>2347</v>
      </c>
      <c r="G718" s="13" t="s">
        <v>2369</v>
      </c>
      <c r="H718" s="8">
        <v>19594</v>
      </c>
      <c r="I718" s="14" t="s">
        <v>98</v>
      </c>
      <c r="J718" s="51">
        <v>17950</v>
      </c>
      <c r="K718" s="15">
        <v>5</v>
      </c>
      <c r="L718" s="69"/>
      <c r="M718" s="7"/>
      <c r="N718" s="7"/>
    </row>
    <row r="719" spans="1:14" ht="22.5">
      <c r="A719" s="8">
        <v>717</v>
      </c>
      <c r="B719" s="9" t="s">
        <v>19</v>
      </c>
      <c r="C719" s="10" t="s">
        <v>2370</v>
      </c>
      <c r="D719" s="11" t="s">
        <v>2371</v>
      </c>
      <c r="E719" s="12" t="s">
        <v>124</v>
      </c>
      <c r="F719" s="12" t="s">
        <v>2347</v>
      </c>
      <c r="G719" s="13" t="s">
        <v>2372</v>
      </c>
      <c r="H719" s="8">
        <v>20511</v>
      </c>
      <c r="I719" s="14" t="s">
        <v>124</v>
      </c>
      <c r="J719" s="51">
        <v>15800</v>
      </c>
      <c r="K719" s="15">
        <v>5</v>
      </c>
      <c r="L719" s="69"/>
      <c r="M719" s="7"/>
      <c r="N719" s="7"/>
    </row>
    <row r="720" spans="1:14" ht="22.5">
      <c r="A720" s="8">
        <v>718</v>
      </c>
      <c r="B720" s="9" t="s">
        <v>12</v>
      </c>
      <c r="C720" s="10" t="s">
        <v>1571</v>
      </c>
      <c r="D720" s="11" t="s">
        <v>2377</v>
      </c>
      <c r="E720" s="12" t="s">
        <v>100</v>
      </c>
      <c r="F720" s="12" t="s">
        <v>2375</v>
      </c>
      <c r="G720" s="13" t="s">
        <v>2378</v>
      </c>
      <c r="H720" s="8">
        <v>19193</v>
      </c>
      <c r="I720" s="14" t="s">
        <v>18</v>
      </c>
      <c r="J720" s="51">
        <v>55450</v>
      </c>
      <c r="K720" s="15">
        <v>5</v>
      </c>
      <c r="L720" s="69"/>
      <c r="M720" s="7"/>
      <c r="N720" s="7"/>
    </row>
    <row r="721" spans="1:14" ht="22.5">
      <c r="A721" s="8">
        <v>719</v>
      </c>
      <c r="B721" s="9" t="s">
        <v>12</v>
      </c>
      <c r="C721" s="10" t="s">
        <v>1213</v>
      </c>
      <c r="D721" s="11" t="s">
        <v>2379</v>
      </c>
      <c r="E721" s="12" t="s">
        <v>100</v>
      </c>
      <c r="F721" s="12" t="s">
        <v>2375</v>
      </c>
      <c r="G721" s="13" t="s">
        <v>2380</v>
      </c>
      <c r="H721" s="8">
        <v>19196</v>
      </c>
      <c r="I721" s="14" t="s">
        <v>18</v>
      </c>
      <c r="J721" s="51">
        <v>40590</v>
      </c>
      <c r="K721" s="15">
        <v>5</v>
      </c>
      <c r="L721" s="69"/>
      <c r="M721" s="7"/>
      <c r="N721" s="7"/>
    </row>
    <row r="722" spans="1:14" ht="22.5">
      <c r="A722" s="8">
        <v>720</v>
      </c>
      <c r="B722" s="9" t="s">
        <v>19</v>
      </c>
      <c r="C722" s="10" t="s">
        <v>2381</v>
      </c>
      <c r="D722" s="11" t="s">
        <v>2382</v>
      </c>
      <c r="E722" s="12" t="s">
        <v>100</v>
      </c>
      <c r="F722" s="12" t="s">
        <v>2375</v>
      </c>
      <c r="G722" s="13" t="s">
        <v>2383</v>
      </c>
      <c r="H722" s="8">
        <v>19202</v>
      </c>
      <c r="I722" s="14" t="s">
        <v>18</v>
      </c>
      <c r="J722" s="51">
        <v>47370</v>
      </c>
      <c r="K722" s="15">
        <v>5</v>
      </c>
      <c r="L722" s="69"/>
      <c r="M722" s="7"/>
      <c r="N722" s="7"/>
    </row>
    <row r="723" spans="1:14" ht="22.5">
      <c r="A723" s="8">
        <v>721</v>
      </c>
      <c r="B723" s="9" t="s">
        <v>12</v>
      </c>
      <c r="C723" s="10" t="s">
        <v>2384</v>
      </c>
      <c r="D723" s="11" t="s">
        <v>2385</v>
      </c>
      <c r="E723" s="12" t="s">
        <v>100</v>
      </c>
      <c r="F723" s="12" t="s">
        <v>2375</v>
      </c>
      <c r="G723" s="13" t="s">
        <v>2386</v>
      </c>
      <c r="H723" s="8">
        <v>19203</v>
      </c>
      <c r="I723" s="14" t="s">
        <v>18</v>
      </c>
      <c r="J723" s="51">
        <v>49830</v>
      </c>
      <c r="K723" s="15">
        <v>5</v>
      </c>
      <c r="L723" s="69"/>
      <c r="M723" s="7"/>
      <c r="N723" s="7"/>
    </row>
    <row r="724" spans="1:14" ht="22.5">
      <c r="A724" s="8">
        <v>722</v>
      </c>
      <c r="B724" s="9" t="s">
        <v>19</v>
      </c>
      <c r="C724" s="10" t="s">
        <v>2387</v>
      </c>
      <c r="D724" s="11" t="s">
        <v>2388</v>
      </c>
      <c r="E724" s="12" t="s">
        <v>124</v>
      </c>
      <c r="F724" s="12" t="s">
        <v>2389</v>
      </c>
      <c r="G724" s="23">
        <v>2614</v>
      </c>
      <c r="H724" s="8">
        <v>13178</v>
      </c>
      <c r="I724" s="14" t="s">
        <v>124</v>
      </c>
      <c r="J724" s="51">
        <v>16150</v>
      </c>
      <c r="K724" s="15">
        <v>5</v>
      </c>
      <c r="L724" s="69"/>
      <c r="M724" s="7"/>
      <c r="N724" s="7"/>
    </row>
    <row r="725" spans="1:14" ht="22.5">
      <c r="A725" s="8">
        <v>723</v>
      </c>
      <c r="B725" s="9" t="s">
        <v>23</v>
      </c>
      <c r="C725" s="10" t="s">
        <v>2390</v>
      </c>
      <c r="D725" s="11" t="s">
        <v>2391</v>
      </c>
      <c r="E725" s="12" t="s">
        <v>124</v>
      </c>
      <c r="F725" s="12" t="s">
        <v>2389</v>
      </c>
      <c r="G725" s="13" t="s">
        <v>2392</v>
      </c>
      <c r="H725" s="8">
        <v>19207</v>
      </c>
      <c r="I725" s="14" t="s">
        <v>124</v>
      </c>
      <c r="J725" s="51">
        <v>15800</v>
      </c>
      <c r="K725" s="15">
        <v>5</v>
      </c>
      <c r="L725" s="69"/>
      <c r="M725" s="7"/>
      <c r="N725" s="7"/>
    </row>
    <row r="726" spans="1:14" ht="22.5">
      <c r="A726" s="8">
        <v>724</v>
      </c>
      <c r="B726" s="9" t="s">
        <v>19</v>
      </c>
      <c r="C726" s="10" t="s">
        <v>2393</v>
      </c>
      <c r="D726" s="11" t="s">
        <v>2394</v>
      </c>
      <c r="E726" s="12" t="s">
        <v>124</v>
      </c>
      <c r="F726" s="12" t="s">
        <v>2389</v>
      </c>
      <c r="G726" s="13" t="s">
        <v>2395</v>
      </c>
      <c r="H726" s="8">
        <v>19208</v>
      </c>
      <c r="I726" s="14" t="s">
        <v>124</v>
      </c>
      <c r="J726" s="51">
        <v>15800</v>
      </c>
      <c r="K726" s="15">
        <v>5</v>
      </c>
      <c r="L726" s="69"/>
      <c r="M726" s="7"/>
      <c r="N726" s="7"/>
    </row>
    <row r="727" spans="1:14" ht="22.5">
      <c r="A727" s="8">
        <v>725</v>
      </c>
      <c r="B727" s="9" t="s">
        <v>19</v>
      </c>
      <c r="C727" s="10" t="s">
        <v>2396</v>
      </c>
      <c r="D727" s="11" t="s">
        <v>2397</v>
      </c>
      <c r="E727" s="12" t="s">
        <v>100</v>
      </c>
      <c r="F727" s="12" t="s">
        <v>2389</v>
      </c>
      <c r="G727" s="13" t="s">
        <v>2398</v>
      </c>
      <c r="H727" s="8">
        <v>19923</v>
      </c>
      <c r="I727" s="14" t="s">
        <v>98</v>
      </c>
      <c r="J727" s="51">
        <v>20620</v>
      </c>
      <c r="K727" s="15">
        <v>5</v>
      </c>
      <c r="L727" s="69"/>
      <c r="M727" s="7"/>
      <c r="N727" s="7"/>
    </row>
    <row r="728" spans="1:14" ht="22.5">
      <c r="A728" s="8">
        <v>726</v>
      </c>
      <c r="B728" s="9" t="s">
        <v>19</v>
      </c>
      <c r="C728" s="10" t="s">
        <v>2402</v>
      </c>
      <c r="D728" s="11" t="s">
        <v>2403</v>
      </c>
      <c r="E728" s="12" t="s">
        <v>100</v>
      </c>
      <c r="F728" s="12" t="s">
        <v>2400</v>
      </c>
      <c r="G728" s="19">
        <v>10289</v>
      </c>
      <c r="H728" s="8">
        <v>19691</v>
      </c>
      <c r="I728" s="14" t="s">
        <v>98</v>
      </c>
      <c r="J728" s="51">
        <v>23710</v>
      </c>
      <c r="K728" s="15">
        <v>5</v>
      </c>
      <c r="L728" s="69"/>
      <c r="M728" s="7"/>
      <c r="N728" s="7"/>
    </row>
    <row r="729" spans="1:14" ht="22.5">
      <c r="A729" s="8">
        <v>727</v>
      </c>
      <c r="B729" s="9" t="s">
        <v>19</v>
      </c>
      <c r="C729" s="10" t="s">
        <v>2404</v>
      </c>
      <c r="D729" s="11" t="s">
        <v>2405</v>
      </c>
      <c r="E729" s="12" t="s">
        <v>100</v>
      </c>
      <c r="F729" s="12" t="s">
        <v>2400</v>
      </c>
      <c r="G729" s="23">
        <v>2501</v>
      </c>
      <c r="H729" s="8">
        <v>19910</v>
      </c>
      <c r="I729" s="14" t="s">
        <v>98</v>
      </c>
      <c r="J729" s="51">
        <v>20120</v>
      </c>
      <c r="K729" s="15">
        <v>5</v>
      </c>
      <c r="L729" s="69"/>
      <c r="M729" s="7"/>
      <c r="N729" s="7"/>
    </row>
    <row r="730" spans="1:14" ht="22.5">
      <c r="A730" s="8">
        <v>728</v>
      </c>
      <c r="B730" s="9" t="s">
        <v>23</v>
      </c>
      <c r="C730" s="10" t="s">
        <v>2410</v>
      </c>
      <c r="D730" s="11" t="s">
        <v>2411</v>
      </c>
      <c r="E730" s="12" t="s">
        <v>240</v>
      </c>
      <c r="F730" s="12" t="s">
        <v>2408</v>
      </c>
      <c r="G730" s="13" t="s">
        <v>2412</v>
      </c>
      <c r="H730" s="8">
        <v>20000</v>
      </c>
      <c r="I730" s="14" t="s">
        <v>34</v>
      </c>
      <c r="J730" s="51">
        <v>36870</v>
      </c>
      <c r="K730" s="15">
        <v>6</v>
      </c>
      <c r="L730" s="69"/>
      <c r="M730" s="7"/>
      <c r="N730" s="7"/>
    </row>
    <row r="731" spans="1:14" ht="22.5">
      <c r="A731" s="8">
        <v>729</v>
      </c>
      <c r="B731" s="9" t="s">
        <v>23</v>
      </c>
      <c r="C731" s="10" t="s">
        <v>2413</v>
      </c>
      <c r="D731" s="11" t="s">
        <v>2414</v>
      </c>
      <c r="E731" s="12" t="s">
        <v>240</v>
      </c>
      <c r="F731" s="12" t="s">
        <v>2408</v>
      </c>
      <c r="G731" s="13" t="s">
        <v>2415</v>
      </c>
      <c r="H731" s="8">
        <v>20001</v>
      </c>
      <c r="I731" s="14" t="s">
        <v>18</v>
      </c>
      <c r="J731" s="51">
        <v>54230</v>
      </c>
      <c r="K731" s="15">
        <v>6</v>
      </c>
      <c r="L731" s="69"/>
      <c r="M731" s="7"/>
      <c r="N731" s="7"/>
    </row>
    <row r="732" spans="1:14" ht="22.5">
      <c r="A732" s="8">
        <v>730</v>
      </c>
      <c r="B732" s="9" t="s">
        <v>23</v>
      </c>
      <c r="C732" s="10" t="s">
        <v>2416</v>
      </c>
      <c r="D732" s="11" t="s">
        <v>2417</v>
      </c>
      <c r="E732" s="12" t="s">
        <v>240</v>
      </c>
      <c r="F732" s="12" t="s">
        <v>2408</v>
      </c>
      <c r="G732" s="13" t="s">
        <v>2418</v>
      </c>
      <c r="H732" s="8">
        <v>20002</v>
      </c>
      <c r="I732" s="14" t="s">
        <v>18</v>
      </c>
      <c r="J732" s="51">
        <v>55260</v>
      </c>
      <c r="K732" s="15">
        <v>6</v>
      </c>
      <c r="L732" s="69"/>
      <c r="M732" s="7"/>
      <c r="N732" s="7"/>
    </row>
    <row r="733" spans="1:14" ht="22.5">
      <c r="A733" s="8">
        <v>731</v>
      </c>
      <c r="B733" s="9" t="s">
        <v>23</v>
      </c>
      <c r="C733" s="10" t="s">
        <v>2419</v>
      </c>
      <c r="D733" s="11" t="s">
        <v>2420</v>
      </c>
      <c r="E733" s="12" t="s">
        <v>240</v>
      </c>
      <c r="F733" s="12" t="s">
        <v>2408</v>
      </c>
      <c r="G733" s="17" t="s">
        <v>2421</v>
      </c>
      <c r="H733" s="8">
        <v>20003</v>
      </c>
      <c r="I733" s="14" t="s">
        <v>18</v>
      </c>
      <c r="J733" s="51">
        <v>32360</v>
      </c>
      <c r="K733" s="15">
        <v>6</v>
      </c>
      <c r="L733" s="69"/>
      <c r="M733" s="7"/>
      <c r="N733" s="7"/>
    </row>
    <row r="734" spans="1:14" ht="22.5">
      <c r="A734" s="8">
        <v>732</v>
      </c>
      <c r="B734" s="9" t="s">
        <v>19</v>
      </c>
      <c r="C734" s="10" t="s">
        <v>786</v>
      </c>
      <c r="D734" s="11" t="s">
        <v>2422</v>
      </c>
      <c r="E734" s="12" t="s">
        <v>100</v>
      </c>
      <c r="F734" s="12" t="s">
        <v>2408</v>
      </c>
      <c r="G734" s="30">
        <v>1410</v>
      </c>
      <c r="H734" s="8">
        <v>10922</v>
      </c>
      <c r="I734" s="14" t="s">
        <v>18</v>
      </c>
      <c r="J734" s="51">
        <v>42840</v>
      </c>
      <c r="K734" s="15">
        <v>6</v>
      </c>
      <c r="L734" s="69"/>
      <c r="M734" s="7"/>
      <c r="N734" s="7"/>
    </row>
    <row r="735" spans="1:14" ht="22.5">
      <c r="A735" s="8">
        <v>733</v>
      </c>
      <c r="B735" s="9" t="s">
        <v>12</v>
      </c>
      <c r="C735" s="10" t="s">
        <v>2078</v>
      </c>
      <c r="D735" s="11" t="s">
        <v>2423</v>
      </c>
      <c r="E735" s="12" t="s">
        <v>100</v>
      </c>
      <c r="F735" s="12" t="s">
        <v>2408</v>
      </c>
      <c r="G735" s="13" t="s">
        <v>2424</v>
      </c>
      <c r="H735" s="8">
        <v>19363</v>
      </c>
      <c r="I735" s="14" t="s">
        <v>18</v>
      </c>
      <c r="J735" s="51">
        <v>40590</v>
      </c>
      <c r="K735" s="15">
        <v>6</v>
      </c>
      <c r="L735" s="69"/>
      <c r="M735" s="7"/>
      <c r="N735" s="7"/>
    </row>
    <row r="736" spans="1:14" ht="22.5">
      <c r="A736" s="8">
        <v>734</v>
      </c>
      <c r="B736" s="9" t="s">
        <v>12</v>
      </c>
      <c r="C736" s="10" t="s">
        <v>1560</v>
      </c>
      <c r="D736" s="11" t="s">
        <v>2425</v>
      </c>
      <c r="E736" s="12" t="s">
        <v>100</v>
      </c>
      <c r="F736" s="12" t="s">
        <v>2408</v>
      </c>
      <c r="G736" s="13" t="s">
        <v>2426</v>
      </c>
      <c r="H736" s="8">
        <v>19573</v>
      </c>
      <c r="I736" s="14" t="s">
        <v>18</v>
      </c>
      <c r="J736" s="51">
        <v>32930</v>
      </c>
      <c r="K736" s="15">
        <v>6</v>
      </c>
      <c r="L736" s="69"/>
      <c r="M736" s="7"/>
      <c r="N736" s="7"/>
    </row>
    <row r="737" spans="1:14" ht="22.5">
      <c r="A737" s="8">
        <v>735</v>
      </c>
      <c r="B737" s="9" t="s">
        <v>12</v>
      </c>
      <c r="C737" s="10" t="s">
        <v>762</v>
      </c>
      <c r="D737" s="11" t="s">
        <v>2427</v>
      </c>
      <c r="E737" s="12" t="s">
        <v>100</v>
      </c>
      <c r="F737" s="12" t="s">
        <v>2408</v>
      </c>
      <c r="G737" s="13" t="s">
        <v>2428</v>
      </c>
      <c r="H737" s="8">
        <v>19665</v>
      </c>
      <c r="I737" s="14" t="s">
        <v>18</v>
      </c>
      <c r="J737" s="51">
        <v>59160</v>
      </c>
      <c r="K737" s="15">
        <v>6</v>
      </c>
      <c r="L737" s="69"/>
      <c r="M737" s="7"/>
      <c r="N737" s="7"/>
    </row>
    <row r="738" spans="1:14" ht="22.5">
      <c r="A738" s="8">
        <v>736</v>
      </c>
      <c r="B738" s="9" t="s">
        <v>19</v>
      </c>
      <c r="C738" s="10" t="s">
        <v>2429</v>
      </c>
      <c r="D738" s="11" t="s">
        <v>2430</v>
      </c>
      <c r="E738" s="12" t="s">
        <v>100</v>
      </c>
      <c r="F738" s="12" t="s">
        <v>2408</v>
      </c>
      <c r="G738" s="13" t="s">
        <v>2431</v>
      </c>
      <c r="H738" s="8">
        <v>19830</v>
      </c>
      <c r="I738" s="14" t="s">
        <v>34</v>
      </c>
      <c r="J738" s="51">
        <v>28690</v>
      </c>
      <c r="K738" s="15">
        <v>6</v>
      </c>
      <c r="L738" s="69"/>
      <c r="M738" s="7"/>
      <c r="N738" s="7"/>
    </row>
    <row r="739" spans="1:14" ht="22.5">
      <c r="A739" s="8">
        <v>737</v>
      </c>
      <c r="B739" s="9" t="s">
        <v>12</v>
      </c>
      <c r="C739" s="10" t="s">
        <v>977</v>
      </c>
      <c r="D739" s="11" t="s">
        <v>1132</v>
      </c>
      <c r="E739" s="12" t="s">
        <v>100</v>
      </c>
      <c r="F739" s="12" t="s">
        <v>2408</v>
      </c>
      <c r="G739" s="13" t="s">
        <v>2432</v>
      </c>
      <c r="H739" s="8">
        <v>19847</v>
      </c>
      <c r="I739" s="14" t="s">
        <v>18</v>
      </c>
      <c r="J739" s="51">
        <v>51580</v>
      </c>
      <c r="K739" s="15">
        <v>6</v>
      </c>
      <c r="L739" s="69"/>
      <c r="M739" s="7"/>
      <c r="N739" s="7"/>
    </row>
    <row r="740" spans="1:14" ht="22.5">
      <c r="A740" s="8">
        <v>739</v>
      </c>
      <c r="B740" s="9" t="s">
        <v>12</v>
      </c>
      <c r="C740" s="10" t="s">
        <v>2436</v>
      </c>
      <c r="D740" s="11" t="s">
        <v>2437</v>
      </c>
      <c r="E740" s="12" t="s">
        <v>100</v>
      </c>
      <c r="F740" s="12" t="s">
        <v>2408</v>
      </c>
      <c r="G740" s="13" t="s">
        <v>2438</v>
      </c>
      <c r="H740" s="8">
        <v>20005</v>
      </c>
      <c r="I740" s="14" t="s">
        <v>18</v>
      </c>
      <c r="J740" s="51">
        <v>60070</v>
      </c>
      <c r="K740" s="15">
        <v>6</v>
      </c>
      <c r="L740" s="69"/>
      <c r="M740" s="7"/>
      <c r="N740" s="7"/>
    </row>
    <row r="741" spans="1:14" ht="22.5">
      <c r="A741" s="8">
        <v>740</v>
      </c>
      <c r="B741" s="9" t="s">
        <v>12</v>
      </c>
      <c r="C741" s="10" t="s">
        <v>2439</v>
      </c>
      <c r="D741" s="11" t="s">
        <v>2440</v>
      </c>
      <c r="E741" s="12" t="s">
        <v>100</v>
      </c>
      <c r="F741" s="12" t="s">
        <v>2408</v>
      </c>
      <c r="G741" s="13" t="s">
        <v>2441</v>
      </c>
      <c r="H741" s="8">
        <v>20006</v>
      </c>
      <c r="I741" s="14" t="s">
        <v>18</v>
      </c>
      <c r="J741" s="51">
        <v>67430</v>
      </c>
      <c r="K741" s="15">
        <v>6</v>
      </c>
      <c r="L741" s="69"/>
      <c r="M741" s="7"/>
      <c r="N741" s="7"/>
    </row>
    <row r="742" spans="1:14" ht="22.5">
      <c r="A742" s="8">
        <v>741</v>
      </c>
      <c r="B742" s="9" t="s">
        <v>12</v>
      </c>
      <c r="C742" s="10" t="s">
        <v>2387</v>
      </c>
      <c r="D742" s="11" t="s">
        <v>2442</v>
      </c>
      <c r="E742" s="12" t="s">
        <v>100</v>
      </c>
      <c r="F742" s="12" t="s">
        <v>2408</v>
      </c>
      <c r="G742" s="13" t="s">
        <v>2443</v>
      </c>
      <c r="H742" s="8">
        <v>20007</v>
      </c>
      <c r="I742" s="14" t="s">
        <v>18</v>
      </c>
      <c r="J742" s="51">
        <v>46240</v>
      </c>
      <c r="K742" s="15">
        <v>6</v>
      </c>
      <c r="L742" s="69"/>
      <c r="M742" s="7"/>
      <c r="N742" s="7"/>
    </row>
    <row r="743" spans="1:14" ht="22.5">
      <c r="A743" s="8">
        <v>742</v>
      </c>
      <c r="B743" s="9" t="s">
        <v>12</v>
      </c>
      <c r="C743" s="10" t="s">
        <v>2444</v>
      </c>
      <c r="D743" s="11" t="s">
        <v>2445</v>
      </c>
      <c r="E743" s="12" t="s">
        <v>100</v>
      </c>
      <c r="F743" s="12" t="s">
        <v>2408</v>
      </c>
      <c r="G743" s="13" t="s">
        <v>2446</v>
      </c>
      <c r="H743" s="8">
        <v>20008</v>
      </c>
      <c r="I743" s="14" t="s">
        <v>18</v>
      </c>
      <c r="J743" s="51">
        <v>52560</v>
      </c>
      <c r="K743" s="15">
        <v>6</v>
      </c>
      <c r="L743" s="69"/>
      <c r="M743" s="7"/>
      <c r="N743" s="7"/>
    </row>
    <row r="744" spans="1:14" ht="22.5">
      <c r="A744" s="8">
        <v>743</v>
      </c>
      <c r="B744" s="9" t="s">
        <v>12</v>
      </c>
      <c r="C744" s="10" t="s">
        <v>2447</v>
      </c>
      <c r="D744" s="11" t="s">
        <v>2448</v>
      </c>
      <c r="E744" s="12" t="s">
        <v>100</v>
      </c>
      <c r="F744" s="12" t="s">
        <v>2408</v>
      </c>
      <c r="G744" s="13" t="s">
        <v>2449</v>
      </c>
      <c r="H744" s="8">
        <v>20010</v>
      </c>
      <c r="I744" s="14" t="s">
        <v>18</v>
      </c>
      <c r="J744" s="51">
        <v>47900</v>
      </c>
      <c r="K744" s="15">
        <v>6</v>
      </c>
      <c r="L744" s="69"/>
      <c r="M744" s="7"/>
      <c r="N744" s="7"/>
    </row>
    <row r="745" spans="1:14" ht="22.5">
      <c r="A745" s="8">
        <v>744</v>
      </c>
      <c r="B745" s="9" t="s">
        <v>12</v>
      </c>
      <c r="C745" s="10" t="s">
        <v>2450</v>
      </c>
      <c r="D745" s="11" t="s">
        <v>2451</v>
      </c>
      <c r="E745" s="12" t="s">
        <v>100</v>
      </c>
      <c r="F745" s="12" t="s">
        <v>2408</v>
      </c>
      <c r="G745" s="13" t="s">
        <v>2452</v>
      </c>
      <c r="H745" s="8">
        <v>20011</v>
      </c>
      <c r="I745" s="14" t="s">
        <v>34</v>
      </c>
      <c r="J745" s="51">
        <v>29690</v>
      </c>
      <c r="K745" s="15">
        <v>6</v>
      </c>
      <c r="L745" s="69"/>
      <c r="M745" s="7"/>
      <c r="N745" s="7"/>
    </row>
    <row r="746" spans="1:14" ht="22.5">
      <c r="A746" s="8">
        <v>745</v>
      </c>
      <c r="B746" s="9" t="s">
        <v>19</v>
      </c>
      <c r="C746" s="10" t="s">
        <v>2453</v>
      </c>
      <c r="D746" s="11" t="s">
        <v>2454</v>
      </c>
      <c r="E746" s="12" t="s">
        <v>100</v>
      </c>
      <c r="F746" s="12" t="s">
        <v>2408</v>
      </c>
      <c r="G746" s="13" t="s">
        <v>2455</v>
      </c>
      <c r="H746" s="8">
        <v>20012</v>
      </c>
      <c r="I746" s="14" t="s">
        <v>18</v>
      </c>
      <c r="J746" s="51">
        <v>38080</v>
      </c>
      <c r="K746" s="15">
        <v>6</v>
      </c>
      <c r="L746" s="69"/>
      <c r="M746" s="7"/>
      <c r="N746" s="7"/>
    </row>
    <row r="747" spans="1:14" ht="22.5">
      <c r="A747" s="8">
        <v>746</v>
      </c>
      <c r="B747" s="9" t="s">
        <v>12</v>
      </c>
      <c r="C747" s="10" t="s">
        <v>2456</v>
      </c>
      <c r="D747" s="11" t="s">
        <v>2457</v>
      </c>
      <c r="E747" s="12" t="s">
        <v>100</v>
      </c>
      <c r="F747" s="12" t="s">
        <v>2408</v>
      </c>
      <c r="G747" s="13" t="s">
        <v>2458</v>
      </c>
      <c r="H747" s="8">
        <v>20013</v>
      </c>
      <c r="I747" s="14" t="s">
        <v>18</v>
      </c>
      <c r="J747" s="51">
        <v>63330</v>
      </c>
      <c r="K747" s="15">
        <v>6</v>
      </c>
      <c r="L747" s="69"/>
      <c r="M747" s="7"/>
      <c r="N747" s="7"/>
    </row>
    <row r="748" spans="1:14" ht="22.5">
      <c r="A748" s="8">
        <v>747</v>
      </c>
      <c r="B748" s="9" t="s">
        <v>19</v>
      </c>
      <c r="C748" s="10" t="s">
        <v>450</v>
      </c>
      <c r="D748" s="11" t="s">
        <v>2459</v>
      </c>
      <c r="E748" s="12" t="s">
        <v>100</v>
      </c>
      <c r="F748" s="12" t="s">
        <v>2408</v>
      </c>
      <c r="G748" s="13" t="s">
        <v>2460</v>
      </c>
      <c r="H748" s="8">
        <v>20014</v>
      </c>
      <c r="I748" s="14" t="s">
        <v>34</v>
      </c>
      <c r="J748" s="51">
        <v>29750</v>
      </c>
      <c r="K748" s="15">
        <v>6</v>
      </c>
      <c r="L748" s="69"/>
      <c r="M748" s="7"/>
      <c r="N748" s="7"/>
    </row>
    <row r="749" spans="1:14" ht="22.5">
      <c r="A749" s="8">
        <v>748</v>
      </c>
      <c r="B749" s="9" t="s">
        <v>12</v>
      </c>
      <c r="C749" s="10" t="s">
        <v>2461</v>
      </c>
      <c r="D749" s="11" t="s">
        <v>2462</v>
      </c>
      <c r="E749" s="12" t="s">
        <v>100</v>
      </c>
      <c r="F749" s="12" t="s">
        <v>2408</v>
      </c>
      <c r="G749" s="13" t="s">
        <v>2463</v>
      </c>
      <c r="H749" s="8">
        <v>20015</v>
      </c>
      <c r="I749" s="14" t="s">
        <v>18</v>
      </c>
      <c r="J749" s="51">
        <v>49500</v>
      </c>
      <c r="K749" s="15">
        <v>6</v>
      </c>
      <c r="L749" s="69"/>
      <c r="M749" s="7"/>
      <c r="N749" s="7"/>
    </row>
    <row r="750" spans="1:14" ht="22.5">
      <c r="A750" s="8">
        <v>749</v>
      </c>
      <c r="B750" s="9" t="s">
        <v>19</v>
      </c>
      <c r="C750" s="10" t="s">
        <v>2464</v>
      </c>
      <c r="D750" s="11" t="s">
        <v>2465</v>
      </c>
      <c r="E750" s="12" t="s">
        <v>100</v>
      </c>
      <c r="F750" s="12" t="s">
        <v>2408</v>
      </c>
      <c r="G750" s="13" t="s">
        <v>2466</v>
      </c>
      <c r="H750" s="8">
        <v>20017</v>
      </c>
      <c r="I750" s="14" t="s">
        <v>18</v>
      </c>
      <c r="J750" s="51">
        <v>33910</v>
      </c>
      <c r="K750" s="15">
        <v>6</v>
      </c>
      <c r="L750" s="69"/>
      <c r="M750" s="7"/>
      <c r="N750" s="7"/>
    </row>
    <row r="751" spans="1:14" ht="22.5">
      <c r="A751" s="8">
        <v>750</v>
      </c>
      <c r="B751" s="9" t="s">
        <v>12</v>
      </c>
      <c r="C751" s="10" t="s">
        <v>2467</v>
      </c>
      <c r="D751" s="11" t="s">
        <v>2468</v>
      </c>
      <c r="E751" s="12" t="s">
        <v>100</v>
      </c>
      <c r="F751" s="12" t="s">
        <v>2408</v>
      </c>
      <c r="G751" s="13" t="s">
        <v>2469</v>
      </c>
      <c r="H751" s="8">
        <v>20018</v>
      </c>
      <c r="I751" s="14" t="s">
        <v>34</v>
      </c>
      <c r="J751" s="51">
        <v>32060</v>
      </c>
      <c r="K751" s="15">
        <v>6</v>
      </c>
      <c r="L751" s="69"/>
      <c r="M751" s="7"/>
      <c r="N751" s="7"/>
    </row>
    <row r="752" spans="1:14" ht="22.5">
      <c r="A752" s="8">
        <v>751</v>
      </c>
      <c r="B752" s="9" t="s">
        <v>12</v>
      </c>
      <c r="C752" s="10" t="s">
        <v>2470</v>
      </c>
      <c r="D752" s="11" t="s">
        <v>2471</v>
      </c>
      <c r="E752" s="12" t="s">
        <v>100</v>
      </c>
      <c r="F752" s="12" t="s">
        <v>2408</v>
      </c>
      <c r="G752" s="13" t="s">
        <v>2472</v>
      </c>
      <c r="H752" s="8">
        <v>20019</v>
      </c>
      <c r="I752" s="14" t="s">
        <v>18</v>
      </c>
      <c r="J752" s="51">
        <v>37220</v>
      </c>
      <c r="K752" s="15">
        <v>6</v>
      </c>
      <c r="L752" s="69"/>
      <c r="M752" s="7"/>
      <c r="N752" s="7"/>
    </row>
    <row r="753" spans="1:14" ht="22.5">
      <c r="A753" s="8">
        <v>752</v>
      </c>
      <c r="B753" s="9" t="s">
        <v>19</v>
      </c>
      <c r="C753" s="10" t="s">
        <v>263</v>
      </c>
      <c r="D753" s="11" t="s">
        <v>2473</v>
      </c>
      <c r="E753" s="12" t="s">
        <v>100</v>
      </c>
      <c r="F753" s="12" t="s">
        <v>2408</v>
      </c>
      <c r="G753" s="17" t="s">
        <v>2474</v>
      </c>
      <c r="H753" s="8">
        <v>20020</v>
      </c>
      <c r="I753" s="14" t="s">
        <v>18</v>
      </c>
      <c r="J753" s="51">
        <v>29380</v>
      </c>
      <c r="K753" s="15">
        <v>6</v>
      </c>
      <c r="L753" s="69"/>
      <c r="M753" s="7"/>
      <c r="N753" s="7"/>
    </row>
    <row r="754" spans="1:14" ht="22.5">
      <c r="A754" s="8">
        <v>753</v>
      </c>
      <c r="B754" s="9" t="s">
        <v>12</v>
      </c>
      <c r="C754" s="10" t="s">
        <v>2475</v>
      </c>
      <c r="D754" s="11" t="s">
        <v>2476</v>
      </c>
      <c r="E754" s="12" t="s">
        <v>100</v>
      </c>
      <c r="F754" s="12" t="s">
        <v>2408</v>
      </c>
      <c r="G754" s="13" t="s">
        <v>2477</v>
      </c>
      <c r="H754" s="8">
        <v>20021</v>
      </c>
      <c r="I754" s="14" t="s">
        <v>98</v>
      </c>
      <c r="J754" s="51">
        <v>19050</v>
      </c>
      <c r="K754" s="15">
        <v>6</v>
      </c>
      <c r="L754" s="69"/>
      <c r="M754" s="7"/>
      <c r="N754" s="7"/>
    </row>
    <row r="755" spans="1:14" ht="22.5">
      <c r="A755" s="8">
        <v>754</v>
      </c>
      <c r="B755" s="9" t="s">
        <v>23</v>
      </c>
      <c r="C755" s="10" t="s">
        <v>2478</v>
      </c>
      <c r="D755" s="11" t="s">
        <v>2479</v>
      </c>
      <c r="E755" s="12" t="s">
        <v>100</v>
      </c>
      <c r="F755" s="12" t="s">
        <v>2408</v>
      </c>
      <c r="G755" s="13" t="s">
        <v>2480</v>
      </c>
      <c r="H755" s="8">
        <v>20023</v>
      </c>
      <c r="I755" s="14" t="s">
        <v>18</v>
      </c>
      <c r="J755" s="51">
        <v>49720</v>
      </c>
      <c r="K755" s="15">
        <v>6</v>
      </c>
      <c r="L755" s="69"/>
      <c r="M755" s="7"/>
      <c r="N755" s="7"/>
    </row>
    <row r="756" spans="1:14" ht="22.5">
      <c r="A756" s="8">
        <v>755</v>
      </c>
      <c r="B756" s="9" t="s">
        <v>23</v>
      </c>
      <c r="C756" s="10" t="s">
        <v>2481</v>
      </c>
      <c r="D756" s="11" t="s">
        <v>2482</v>
      </c>
      <c r="E756" s="12" t="s">
        <v>100</v>
      </c>
      <c r="F756" s="12" t="s">
        <v>2408</v>
      </c>
      <c r="G756" s="13" t="s">
        <v>2483</v>
      </c>
      <c r="H756" s="8">
        <v>20024</v>
      </c>
      <c r="I756" s="14" t="s">
        <v>18</v>
      </c>
      <c r="J756" s="51">
        <v>50680</v>
      </c>
      <c r="K756" s="15">
        <v>6</v>
      </c>
      <c r="L756" s="69"/>
      <c r="M756" s="7"/>
      <c r="N756" s="7"/>
    </row>
    <row r="757" spans="1:14" ht="22.5">
      <c r="A757" s="8">
        <v>756</v>
      </c>
      <c r="B757" s="9" t="s">
        <v>12</v>
      </c>
      <c r="C757" s="10" t="s">
        <v>2484</v>
      </c>
      <c r="D757" s="11" t="s">
        <v>2485</v>
      </c>
      <c r="E757" s="12" t="s">
        <v>100</v>
      </c>
      <c r="F757" s="12" t="s">
        <v>2408</v>
      </c>
      <c r="G757" s="13" t="s">
        <v>2486</v>
      </c>
      <c r="H757" s="8">
        <v>20025</v>
      </c>
      <c r="I757" s="14" t="s">
        <v>18</v>
      </c>
      <c r="J757" s="51">
        <v>59500</v>
      </c>
      <c r="K757" s="15">
        <v>6</v>
      </c>
      <c r="L757" s="69"/>
      <c r="M757" s="7"/>
      <c r="N757" s="7"/>
    </row>
    <row r="758" spans="1:14" ht="22.5">
      <c r="A758" s="8">
        <v>757</v>
      </c>
      <c r="B758" s="9" t="s">
        <v>12</v>
      </c>
      <c r="C758" s="10" t="s">
        <v>689</v>
      </c>
      <c r="D758" s="11" t="s">
        <v>2487</v>
      </c>
      <c r="E758" s="12" t="s">
        <v>100</v>
      </c>
      <c r="F758" s="12" t="s">
        <v>2408</v>
      </c>
      <c r="G758" s="13" t="s">
        <v>2488</v>
      </c>
      <c r="H758" s="8">
        <v>20026</v>
      </c>
      <c r="I758" s="14" t="s">
        <v>34</v>
      </c>
      <c r="J758" s="51">
        <v>35300</v>
      </c>
      <c r="K758" s="15">
        <v>6</v>
      </c>
      <c r="L758" s="69"/>
      <c r="M758" s="7"/>
      <c r="N758" s="7"/>
    </row>
    <row r="759" spans="1:14" ht="22.5">
      <c r="A759" s="8">
        <v>758</v>
      </c>
      <c r="B759" s="9" t="s">
        <v>12</v>
      </c>
      <c r="C759" s="10" t="s">
        <v>2489</v>
      </c>
      <c r="D759" s="11" t="s">
        <v>2490</v>
      </c>
      <c r="E759" s="12" t="s">
        <v>100</v>
      </c>
      <c r="F759" s="12" t="s">
        <v>2408</v>
      </c>
      <c r="G759" s="13" t="s">
        <v>2491</v>
      </c>
      <c r="H759" s="8">
        <v>20027</v>
      </c>
      <c r="I759" s="14" t="s">
        <v>18</v>
      </c>
      <c r="J759" s="51">
        <v>38510</v>
      </c>
      <c r="K759" s="15">
        <v>6</v>
      </c>
      <c r="L759" s="69"/>
      <c r="M759" s="7"/>
      <c r="N759" s="7"/>
    </row>
    <row r="760" spans="1:14" ht="22.5">
      <c r="A760" s="8">
        <v>759</v>
      </c>
      <c r="B760" s="9" t="s">
        <v>23</v>
      </c>
      <c r="C760" s="10" t="s">
        <v>2492</v>
      </c>
      <c r="D760" s="11" t="s">
        <v>2493</v>
      </c>
      <c r="E760" s="12" t="s">
        <v>100</v>
      </c>
      <c r="F760" s="12" t="s">
        <v>2408</v>
      </c>
      <c r="G760" s="13" t="s">
        <v>2494</v>
      </c>
      <c r="H760" s="8">
        <v>20028</v>
      </c>
      <c r="I760" s="14" t="s">
        <v>34</v>
      </c>
      <c r="J760" s="51">
        <v>28760</v>
      </c>
      <c r="K760" s="15">
        <v>6</v>
      </c>
      <c r="L760" s="69"/>
      <c r="M760" s="7"/>
      <c r="N760" s="7"/>
    </row>
    <row r="761" spans="1:14" ht="22.5">
      <c r="A761" s="8">
        <v>760</v>
      </c>
      <c r="B761" s="9" t="s">
        <v>12</v>
      </c>
      <c r="C761" s="10" t="s">
        <v>1560</v>
      </c>
      <c r="D761" s="11" t="s">
        <v>2495</v>
      </c>
      <c r="E761" s="12" t="s">
        <v>100</v>
      </c>
      <c r="F761" s="12" t="s">
        <v>2408</v>
      </c>
      <c r="G761" s="13" t="s">
        <v>2496</v>
      </c>
      <c r="H761" s="8">
        <v>20029</v>
      </c>
      <c r="I761" s="14" t="s">
        <v>18</v>
      </c>
      <c r="J761" s="51">
        <v>50780</v>
      </c>
      <c r="K761" s="15">
        <v>6</v>
      </c>
      <c r="L761" s="69"/>
      <c r="M761" s="7"/>
      <c r="N761" s="7"/>
    </row>
    <row r="762" spans="1:14" ht="22.5">
      <c r="A762" s="8">
        <v>761</v>
      </c>
      <c r="B762" s="9" t="s">
        <v>19</v>
      </c>
      <c r="C762" s="10" t="s">
        <v>2497</v>
      </c>
      <c r="D762" s="11" t="s">
        <v>2498</v>
      </c>
      <c r="E762" s="12" t="s">
        <v>100</v>
      </c>
      <c r="F762" s="12" t="s">
        <v>2408</v>
      </c>
      <c r="G762" s="13" t="s">
        <v>2499</v>
      </c>
      <c r="H762" s="8">
        <v>20030</v>
      </c>
      <c r="I762" s="14" t="s">
        <v>34</v>
      </c>
      <c r="J762" s="51">
        <v>30630</v>
      </c>
      <c r="K762" s="15">
        <v>6</v>
      </c>
      <c r="L762" s="69"/>
      <c r="M762" s="7"/>
      <c r="N762" s="7"/>
    </row>
    <row r="763" spans="1:14" ht="22.5">
      <c r="A763" s="8">
        <v>762</v>
      </c>
      <c r="B763" s="9" t="s">
        <v>19</v>
      </c>
      <c r="C763" s="10" t="s">
        <v>1683</v>
      </c>
      <c r="D763" s="11" t="s">
        <v>2500</v>
      </c>
      <c r="E763" s="12" t="s">
        <v>100</v>
      </c>
      <c r="F763" s="12" t="s">
        <v>2408</v>
      </c>
      <c r="G763" s="13" t="s">
        <v>2501</v>
      </c>
      <c r="H763" s="8">
        <v>20031</v>
      </c>
      <c r="I763" s="14" t="s">
        <v>18</v>
      </c>
      <c r="J763" s="51">
        <v>46530</v>
      </c>
      <c r="K763" s="15">
        <v>6</v>
      </c>
      <c r="L763" s="69"/>
      <c r="M763" s="7"/>
      <c r="N763" s="7"/>
    </row>
    <row r="764" spans="1:14" ht="22.5">
      <c r="A764" s="8">
        <v>763</v>
      </c>
      <c r="B764" s="9" t="s">
        <v>19</v>
      </c>
      <c r="C764" s="10" t="s">
        <v>404</v>
      </c>
      <c r="D764" s="11" t="s">
        <v>2502</v>
      </c>
      <c r="E764" s="12" t="s">
        <v>100</v>
      </c>
      <c r="F764" s="12" t="s">
        <v>2408</v>
      </c>
      <c r="G764" s="13" t="s">
        <v>2503</v>
      </c>
      <c r="H764" s="8">
        <v>20033</v>
      </c>
      <c r="I764" s="14" t="s">
        <v>18</v>
      </c>
      <c r="J764" s="51">
        <v>51080</v>
      </c>
      <c r="K764" s="15">
        <v>6</v>
      </c>
      <c r="L764" s="69"/>
      <c r="M764" s="7"/>
      <c r="N764" s="7"/>
    </row>
    <row r="765" spans="1:14" ht="22.5">
      <c r="A765" s="8">
        <v>764</v>
      </c>
      <c r="B765" s="9" t="s">
        <v>19</v>
      </c>
      <c r="C765" s="10" t="s">
        <v>2504</v>
      </c>
      <c r="D765" s="11" t="s">
        <v>2505</v>
      </c>
      <c r="E765" s="12" t="s">
        <v>100</v>
      </c>
      <c r="F765" s="12" t="s">
        <v>2408</v>
      </c>
      <c r="G765" s="13" t="s">
        <v>2506</v>
      </c>
      <c r="H765" s="8">
        <v>20034</v>
      </c>
      <c r="I765" s="14" t="s">
        <v>34</v>
      </c>
      <c r="J765" s="51">
        <v>32090</v>
      </c>
      <c r="K765" s="15">
        <v>6</v>
      </c>
      <c r="L765" s="69"/>
      <c r="M765" s="7"/>
      <c r="N765" s="7"/>
    </row>
    <row r="766" spans="1:14" ht="22.5">
      <c r="A766" s="8">
        <v>765</v>
      </c>
      <c r="B766" s="9" t="s">
        <v>12</v>
      </c>
      <c r="C766" s="10" t="s">
        <v>404</v>
      </c>
      <c r="D766" s="11" t="s">
        <v>2507</v>
      </c>
      <c r="E766" s="12" t="s">
        <v>100</v>
      </c>
      <c r="F766" s="12" t="s">
        <v>2408</v>
      </c>
      <c r="G766" s="13" t="s">
        <v>2506</v>
      </c>
      <c r="H766" s="8">
        <v>20035</v>
      </c>
      <c r="I766" s="14" t="s">
        <v>18</v>
      </c>
      <c r="J766" s="51">
        <v>36120</v>
      </c>
      <c r="K766" s="15">
        <v>6</v>
      </c>
      <c r="L766" s="69"/>
      <c r="M766" s="7"/>
      <c r="N766" s="7"/>
    </row>
    <row r="767" spans="1:14" ht="22.5">
      <c r="A767" s="8">
        <v>766</v>
      </c>
      <c r="B767" s="9" t="s">
        <v>12</v>
      </c>
      <c r="C767" s="10" t="s">
        <v>2508</v>
      </c>
      <c r="D767" s="11" t="s">
        <v>2509</v>
      </c>
      <c r="E767" s="12" t="s">
        <v>100</v>
      </c>
      <c r="F767" s="12" t="s">
        <v>2408</v>
      </c>
      <c r="G767" s="13" t="s">
        <v>2510</v>
      </c>
      <c r="H767" s="8">
        <v>20036</v>
      </c>
      <c r="I767" s="14" t="s">
        <v>98</v>
      </c>
      <c r="J767" s="51">
        <v>18280</v>
      </c>
      <c r="K767" s="15">
        <v>6</v>
      </c>
      <c r="L767" s="69"/>
      <c r="M767" s="7"/>
      <c r="N767" s="7"/>
    </row>
    <row r="768" spans="1:14" ht="22.5">
      <c r="A768" s="8">
        <v>767</v>
      </c>
      <c r="B768" s="9" t="s">
        <v>19</v>
      </c>
      <c r="C768" s="10" t="s">
        <v>2511</v>
      </c>
      <c r="D768" s="11" t="s">
        <v>2512</v>
      </c>
      <c r="E768" s="12" t="s">
        <v>100</v>
      </c>
      <c r="F768" s="12" t="s">
        <v>2408</v>
      </c>
      <c r="G768" s="13" t="s">
        <v>2513</v>
      </c>
      <c r="H768" s="8">
        <v>20037</v>
      </c>
      <c r="I768" s="14" t="s">
        <v>18</v>
      </c>
      <c r="J768" s="51">
        <v>45960</v>
      </c>
      <c r="K768" s="15">
        <v>6</v>
      </c>
      <c r="L768" s="69"/>
      <c r="M768" s="7"/>
      <c r="N768" s="7"/>
    </row>
    <row r="769" spans="1:14" ht="22.5">
      <c r="A769" s="8">
        <v>768</v>
      </c>
      <c r="B769" s="9" t="s">
        <v>12</v>
      </c>
      <c r="C769" s="10" t="s">
        <v>2514</v>
      </c>
      <c r="D769" s="11" t="s">
        <v>2515</v>
      </c>
      <c r="E769" s="12" t="s">
        <v>100</v>
      </c>
      <c r="F769" s="12" t="s">
        <v>2408</v>
      </c>
      <c r="G769" s="13" t="s">
        <v>2516</v>
      </c>
      <c r="H769" s="8">
        <v>20038</v>
      </c>
      <c r="I769" s="14" t="s">
        <v>18</v>
      </c>
      <c r="J769" s="51">
        <v>45960</v>
      </c>
      <c r="K769" s="15">
        <v>6</v>
      </c>
      <c r="L769" s="69"/>
      <c r="M769" s="7"/>
      <c r="N769" s="7"/>
    </row>
    <row r="770" spans="1:14" ht="22.5">
      <c r="A770" s="8">
        <v>769</v>
      </c>
      <c r="B770" s="9" t="s">
        <v>12</v>
      </c>
      <c r="C770" s="10" t="s">
        <v>2517</v>
      </c>
      <c r="D770" s="11" t="s">
        <v>2518</v>
      </c>
      <c r="E770" s="12" t="s">
        <v>100</v>
      </c>
      <c r="F770" s="12" t="s">
        <v>2408</v>
      </c>
      <c r="G770" s="13" t="s">
        <v>2519</v>
      </c>
      <c r="H770" s="8">
        <v>20039</v>
      </c>
      <c r="I770" s="14" t="s">
        <v>18</v>
      </c>
      <c r="J770" s="51">
        <v>64610</v>
      </c>
      <c r="K770" s="15">
        <v>6</v>
      </c>
      <c r="L770" s="69"/>
      <c r="M770" s="7"/>
      <c r="N770" s="7"/>
    </row>
    <row r="771" spans="1:14" ht="22.5">
      <c r="A771" s="8">
        <v>770</v>
      </c>
      <c r="B771" s="9" t="s">
        <v>19</v>
      </c>
      <c r="C771" s="10" t="s">
        <v>158</v>
      </c>
      <c r="D771" s="11" t="s">
        <v>2520</v>
      </c>
      <c r="E771" s="12" t="s">
        <v>100</v>
      </c>
      <c r="F771" s="12" t="s">
        <v>2408</v>
      </c>
      <c r="G771" s="13" t="s">
        <v>2521</v>
      </c>
      <c r="H771" s="8">
        <v>20040</v>
      </c>
      <c r="I771" s="14" t="s">
        <v>18</v>
      </c>
      <c r="J771" s="51">
        <v>55060</v>
      </c>
      <c r="K771" s="15">
        <v>6</v>
      </c>
      <c r="L771" s="69"/>
      <c r="M771" s="7"/>
      <c r="N771" s="7"/>
    </row>
    <row r="772" spans="1:14" ht="22.5">
      <c r="A772" s="8">
        <v>771</v>
      </c>
      <c r="B772" s="9" t="s">
        <v>12</v>
      </c>
      <c r="C772" s="10" t="s">
        <v>2522</v>
      </c>
      <c r="D772" s="11" t="s">
        <v>2523</v>
      </c>
      <c r="E772" s="12" t="s">
        <v>100</v>
      </c>
      <c r="F772" s="12" t="s">
        <v>2408</v>
      </c>
      <c r="G772" s="13" t="s">
        <v>2524</v>
      </c>
      <c r="H772" s="8">
        <v>20041</v>
      </c>
      <c r="I772" s="14" t="s">
        <v>18</v>
      </c>
      <c r="J772" s="51">
        <v>45960</v>
      </c>
      <c r="K772" s="15">
        <v>6</v>
      </c>
      <c r="L772" s="69"/>
      <c r="M772" s="7"/>
      <c r="N772" s="7"/>
    </row>
    <row r="773" spans="1:14" ht="22.5">
      <c r="A773" s="8">
        <v>772</v>
      </c>
      <c r="B773" s="9" t="s">
        <v>23</v>
      </c>
      <c r="C773" s="10" t="s">
        <v>2525</v>
      </c>
      <c r="D773" s="11" t="s">
        <v>2526</v>
      </c>
      <c r="E773" s="12" t="s">
        <v>100</v>
      </c>
      <c r="F773" s="12" t="s">
        <v>2408</v>
      </c>
      <c r="G773" s="13" t="s">
        <v>2527</v>
      </c>
      <c r="H773" s="8">
        <v>20042</v>
      </c>
      <c r="I773" s="14" t="s">
        <v>18</v>
      </c>
      <c r="J773" s="51">
        <v>55840</v>
      </c>
      <c r="K773" s="15">
        <v>6</v>
      </c>
      <c r="L773" s="69"/>
      <c r="M773" s="7"/>
      <c r="N773" s="7"/>
    </row>
    <row r="774" spans="1:14" ht="22.5">
      <c r="A774" s="8">
        <v>773</v>
      </c>
      <c r="B774" s="9" t="s">
        <v>12</v>
      </c>
      <c r="C774" s="10" t="s">
        <v>2528</v>
      </c>
      <c r="D774" s="11" t="s">
        <v>1079</v>
      </c>
      <c r="E774" s="12" t="s">
        <v>100</v>
      </c>
      <c r="F774" s="12" t="s">
        <v>2408</v>
      </c>
      <c r="G774" s="13" t="s">
        <v>2529</v>
      </c>
      <c r="H774" s="8">
        <v>20044</v>
      </c>
      <c r="I774" s="14" t="s">
        <v>18</v>
      </c>
      <c r="J774" s="51">
        <v>32910</v>
      </c>
      <c r="K774" s="15">
        <v>6</v>
      </c>
      <c r="L774" s="69"/>
      <c r="M774" s="7"/>
      <c r="N774" s="7"/>
    </row>
    <row r="775" spans="1:14" ht="22.5">
      <c r="A775" s="8">
        <v>774</v>
      </c>
      <c r="B775" s="9" t="s">
        <v>12</v>
      </c>
      <c r="C775" s="10" t="s">
        <v>2530</v>
      </c>
      <c r="D775" s="11" t="s">
        <v>2531</v>
      </c>
      <c r="E775" s="12" t="s">
        <v>100</v>
      </c>
      <c r="F775" s="12" t="s">
        <v>2408</v>
      </c>
      <c r="G775" s="13" t="s">
        <v>2532</v>
      </c>
      <c r="H775" s="8">
        <v>20045</v>
      </c>
      <c r="I775" s="14" t="s">
        <v>18</v>
      </c>
      <c r="J775" s="51">
        <v>54760</v>
      </c>
      <c r="K775" s="15">
        <v>6</v>
      </c>
      <c r="L775" s="69"/>
      <c r="M775" s="7"/>
      <c r="N775" s="7"/>
    </row>
    <row r="776" spans="1:14" ht="22.5">
      <c r="A776" s="8">
        <v>775</v>
      </c>
      <c r="B776" s="9" t="s">
        <v>19</v>
      </c>
      <c r="C776" s="10" t="s">
        <v>2533</v>
      </c>
      <c r="D776" s="11" t="s">
        <v>2534</v>
      </c>
      <c r="E776" s="12" t="s">
        <v>124</v>
      </c>
      <c r="F776" s="12" t="s">
        <v>2408</v>
      </c>
      <c r="G776" s="13" t="s">
        <v>2535</v>
      </c>
      <c r="H776" s="8">
        <v>20046</v>
      </c>
      <c r="I776" s="14" t="s">
        <v>124</v>
      </c>
      <c r="J776" s="51">
        <v>16080</v>
      </c>
      <c r="K776" s="15">
        <v>6</v>
      </c>
      <c r="L776" s="69"/>
      <c r="M776" s="7"/>
      <c r="N776" s="7"/>
    </row>
    <row r="777" spans="1:14" ht="22.5">
      <c r="A777" s="8">
        <v>776</v>
      </c>
      <c r="B777" s="9" t="s">
        <v>12</v>
      </c>
      <c r="C777" s="10" t="s">
        <v>2536</v>
      </c>
      <c r="D777" s="11" t="s">
        <v>2526</v>
      </c>
      <c r="E777" s="12" t="s">
        <v>100</v>
      </c>
      <c r="F777" s="12" t="s">
        <v>2408</v>
      </c>
      <c r="G777" s="13" t="s">
        <v>2537</v>
      </c>
      <c r="H777" s="8">
        <v>20047</v>
      </c>
      <c r="I777" s="14" t="s">
        <v>18</v>
      </c>
      <c r="J777" s="51">
        <v>53180</v>
      </c>
      <c r="K777" s="15">
        <v>6</v>
      </c>
      <c r="L777" s="69"/>
      <c r="M777" s="7"/>
      <c r="N777" s="7"/>
    </row>
    <row r="778" spans="1:14" ht="22.5">
      <c r="A778" s="8">
        <v>777</v>
      </c>
      <c r="B778" s="9" t="s">
        <v>12</v>
      </c>
      <c r="C778" s="10" t="s">
        <v>2538</v>
      </c>
      <c r="D778" s="11" t="s">
        <v>2539</v>
      </c>
      <c r="E778" s="12" t="s">
        <v>100</v>
      </c>
      <c r="F778" s="12" t="s">
        <v>2408</v>
      </c>
      <c r="G778" s="13" t="s">
        <v>2540</v>
      </c>
      <c r="H778" s="8">
        <v>20049</v>
      </c>
      <c r="I778" s="14" t="s">
        <v>18</v>
      </c>
      <c r="J778" s="51">
        <v>61650</v>
      </c>
      <c r="K778" s="15">
        <v>6</v>
      </c>
      <c r="L778" s="69"/>
      <c r="M778" s="7"/>
      <c r="N778" s="7"/>
    </row>
    <row r="779" spans="1:14" ht="22.5">
      <c r="A779" s="8">
        <v>778</v>
      </c>
      <c r="B779" s="9" t="s">
        <v>12</v>
      </c>
      <c r="C779" s="10" t="s">
        <v>1796</v>
      </c>
      <c r="D779" s="11" t="s">
        <v>2079</v>
      </c>
      <c r="E779" s="12" t="s">
        <v>100</v>
      </c>
      <c r="F779" s="12" t="s">
        <v>2408</v>
      </c>
      <c r="G779" s="13" t="s">
        <v>2541</v>
      </c>
      <c r="H779" s="8">
        <v>20050</v>
      </c>
      <c r="I779" s="14" t="s">
        <v>18</v>
      </c>
      <c r="J779" s="51">
        <v>40440</v>
      </c>
      <c r="K779" s="15">
        <v>6</v>
      </c>
      <c r="L779" s="69"/>
      <c r="M779" s="7"/>
      <c r="N779" s="7"/>
    </row>
    <row r="780" spans="1:14" ht="22.5">
      <c r="A780" s="8">
        <v>779</v>
      </c>
      <c r="B780" s="9" t="s">
        <v>12</v>
      </c>
      <c r="C780" s="10" t="s">
        <v>2542</v>
      </c>
      <c r="D780" s="11" t="s">
        <v>2543</v>
      </c>
      <c r="E780" s="12" t="s">
        <v>100</v>
      </c>
      <c r="F780" s="12" t="s">
        <v>2408</v>
      </c>
      <c r="G780" s="13" t="s">
        <v>2544</v>
      </c>
      <c r="H780" s="8">
        <v>20051</v>
      </c>
      <c r="I780" s="14" t="s">
        <v>98</v>
      </c>
      <c r="J780" s="51">
        <v>20710</v>
      </c>
      <c r="K780" s="15">
        <v>6</v>
      </c>
      <c r="L780" s="69"/>
      <c r="M780" s="7"/>
      <c r="N780" s="7"/>
    </row>
    <row r="781" spans="1:14" ht="22.5">
      <c r="A781" s="8">
        <v>780</v>
      </c>
      <c r="B781" s="9" t="s">
        <v>23</v>
      </c>
      <c r="C781" s="10" t="s">
        <v>2545</v>
      </c>
      <c r="D781" s="11" t="s">
        <v>756</v>
      </c>
      <c r="E781" s="12" t="s">
        <v>124</v>
      </c>
      <c r="F781" s="12" t="s">
        <v>2408</v>
      </c>
      <c r="G781" s="13" t="s">
        <v>2546</v>
      </c>
      <c r="H781" s="8">
        <v>20052</v>
      </c>
      <c r="I781" s="14" t="s">
        <v>124</v>
      </c>
      <c r="J781" s="51">
        <v>16830</v>
      </c>
      <c r="K781" s="15">
        <v>6</v>
      </c>
      <c r="L781" s="69"/>
      <c r="M781" s="7"/>
      <c r="N781" s="7"/>
    </row>
    <row r="782" spans="1:14" ht="22.5">
      <c r="A782" s="8">
        <v>781</v>
      </c>
      <c r="B782" s="9" t="s">
        <v>12</v>
      </c>
      <c r="C782" s="10" t="s">
        <v>2547</v>
      </c>
      <c r="D782" s="11" t="s">
        <v>2548</v>
      </c>
      <c r="E782" s="12" t="s">
        <v>124</v>
      </c>
      <c r="F782" s="12" t="s">
        <v>2408</v>
      </c>
      <c r="G782" s="13" t="s">
        <v>2549</v>
      </c>
      <c r="H782" s="8">
        <v>20053</v>
      </c>
      <c r="I782" s="14" t="s">
        <v>124</v>
      </c>
      <c r="J782" s="51">
        <v>15800</v>
      </c>
      <c r="K782" s="15">
        <v>6</v>
      </c>
      <c r="L782" s="69"/>
      <c r="M782" s="7"/>
      <c r="N782" s="7"/>
    </row>
    <row r="783" spans="1:14" ht="22.5">
      <c r="A783" s="8">
        <v>782</v>
      </c>
      <c r="B783" s="9" t="s">
        <v>12</v>
      </c>
      <c r="C783" s="10" t="s">
        <v>1539</v>
      </c>
      <c r="D783" s="11" t="s">
        <v>2550</v>
      </c>
      <c r="E783" s="12" t="s">
        <v>100</v>
      </c>
      <c r="F783" s="12" t="s">
        <v>2408</v>
      </c>
      <c r="G783" s="13" t="s">
        <v>2551</v>
      </c>
      <c r="H783" s="8">
        <v>20054</v>
      </c>
      <c r="I783" s="14" t="s">
        <v>18</v>
      </c>
      <c r="J783" s="51">
        <v>32460</v>
      </c>
      <c r="K783" s="15">
        <v>6</v>
      </c>
      <c r="L783" s="69"/>
      <c r="M783" s="7"/>
      <c r="N783" s="7"/>
    </row>
    <row r="784" spans="1:14" ht="22.5">
      <c r="A784" s="8">
        <v>783</v>
      </c>
      <c r="B784" s="9" t="s">
        <v>23</v>
      </c>
      <c r="C784" s="10" t="s">
        <v>2552</v>
      </c>
      <c r="D784" s="11" t="s">
        <v>2553</v>
      </c>
      <c r="E784" s="12" t="s">
        <v>100</v>
      </c>
      <c r="F784" s="12" t="s">
        <v>2408</v>
      </c>
      <c r="G784" s="13" t="s">
        <v>2554</v>
      </c>
      <c r="H784" s="8">
        <v>20055</v>
      </c>
      <c r="I784" s="14" t="s">
        <v>18</v>
      </c>
      <c r="J784" s="51">
        <v>38670</v>
      </c>
      <c r="K784" s="15">
        <v>6</v>
      </c>
      <c r="L784" s="69"/>
      <c r="M784" s="7"/>
      <c r="N784" s="7"/>
    </row>
    <row r="785" spans="1:14" ht="22.5">
      <c r="A785" s="8">
        <v>784</v>
      </c>
      <c r="B785" s="9" t="s">
        <v>12</v>
      </c>
      <c r="C785" s="10" t="s">
        <v>2555</v>
      </c>
      <c r="D785" s="11" t="s">
        <v>2556</v>
      </c>
      <c r="E785" s="12" t="s">
        <v>100</v>
      </c>
      <c r="F785" s="12" t="s">
        <v>2408</v>
      </c>
      <c r="G785" s="13" t="s">
        <v>2557</v>
      </c>
      <c r="H785" s="8">
        <v>20056</v>
      </c>
      <c r="I785" s="14" t="s">
        <v>18</v>
      </c>
      <c r="J785" s="51">
        <v>64810</v>
      </c>
      <c r="K785" s="15">
        <v>6</v>
      </c>
      <c r="L785" s="69"/>
      <c r="M785" s="7"/>
      <c r="N785" s="7"/>
    </row>
    <row r="786" spans="1:14" ht="22.5">
      <c r="A786" s="8">
        <v>785</v>
      </c>
      <c r="B786" s="9" t="s">
        <v>12</v>
      </c>
      <c r="C786" s="10" t="s">
        <v>2558</v>
      </c>
      <c r="D786" s="11" t="s">
        <v>2559</v>
      </c>
      <c r="E786" s="12" t="s">
        <v>100</v>
      </c>
      <c r="F786" s="12" t="s">
        <v>2408</v>
      </c>
      <c r="G786" s="13" t="s">
        <v>2560</v>
      </c>
      <c r="H786" s="8">
        <v>20058</v>
      </c>
      <c r="I786" s="14" t="s">
        <v>18</v>
      </c>
      <c r="J786" s="51">
        <v>58580</v>
      </c>
      <c r="K786" s="15">
        <v>6</v>
      </c>
      <c r="L786" s="69"/>
      <c r="M786" s="7"/>
      <c r="N786" s="7"/>
    </row>
    <row r="787" spans="1:14" ht="22.5">
      <c r="A787" s="8">
        <v>786</v>
      </c>
      <c r="B787" s="9" t="s">
        <v>23</v>
      </c>
      <c r="C787" s="10" t="s">
        <v>2561</v>
      </c>
      <c r="D787" s="11" t="s">
        <v>742</v>
      </c>
      <c r="E787" s="12" t="s">
        <v>100</v>
      </c>
      <c r="F787" s="12" t="s">
        <v>2408</v>
      </c>
      <c r="G787" s="13" t="s">
        <v>2562</v>
      </c>
      <c r="H787" s="8">
        <v>20059</v>
      </c>
      <c r="I787" s="14" t="s">
        <v>18</v>
      </c>
      <c r="J787" s="51">
        <v>69040</v>
      </c>
      <c r="K787" s="15">
        <v>6</v>
      </c>
      <c r="L787" s="69"/>
      <c r="M787" s="7"/>
      <c r="N787" s="7"/>
    </row>
    <row r="788" spans="1:14" ht="22.5">
      <c r="A788" s="8">
        <v>787</v>
      </c>
      <c r="B788" s="9" t="s">
        <v>12</v>
      </c>
      <c r="C788" s="10" t="s">
        <v>2563</v>
      </c>
      <c r="D788" s="11" t="s">
        <v>2564</v>
      </c>
      <c r="E788" s="12" t="s">
        <v>100</v>
      </c>
      <c r="F788" s="12" t="s">
        <v>2408</v>
      </c>
      <c r="G788" s="13" t="s">
        <v>2565</v>
      </c>
      <c r="H788" s="8">
        <v>20060</v>
      </c>
      <c r="I788" s="14" t="s">
        <v>18</v>
      </c>
      <c r="J788" s="51">
        <v>58580</v>
      </c>
      <c r="K788" s="15">
        <v>6</v>
      </c>
      <c r="L788" s="69"/>
      <c r="M788" s="7"/>
      <c r="N788" s="7"/>
    </row>
    <row r="789" spans="1:14" ht="22.5">
      <c r="A789" s="8">
        <v>788</v>
      </c>
      <c r="B789" s="9" t="s">
        <v>19</v>
      </c>
      <c r="C789" s="10" t="s">
        <v>2566</v>
      </c>
      <c r="D789" s="11" t="s">
        <v>2567</v>
      </c>
      <c r="E789" s="12" t="s">
        <v>100</v>
      </c>
      <c r="F789" s="12" t="s">
        <v>2408</v>
      </c>
      <c r="G789" s="13" t="s">
        <v>2568</v>
      </c>
      <c r="H789" s="8">
        <v>20061</v>
      </c>
      <c r="I789" s="14" t="s">
        <v>18</v>
      </c>
      <c r="J789" s="51">
        <v>51510</v>
      </c>
      <c r="K789" s="15">
        <v>6</v>
      </c>
      <c r="L789" s="69"/>
      <c r="M789" s="7"/>
      <c r="N789" s="7"/>
    </row>
    <row r="790" spans="1:14" ht="22.5">
      <c r="A790" s="8">
        <v>789</v>
      </c>
      <c r="B790" s="9" t="s">
        <v>19</v>
      </c>
      <c r="C790" s="10" t="s">
        <v>2569</v>
      </c>
      <c r="D790" s="11" t="s">
        <v>2411</v>
      </c>
      <c r="E790" s="12" t="s">
        <v>100</v>
      </c>
      <c r="F790" s="12" t="s">
        <v>2408</v>
      </c>
      <c r="G790" s="13" t="s">
        <v>2570</v>
      </c>
      <c r="H790" s="8">
        <v>20062</v>
      </c>
      <c r="I790" s="14" t="s">
        <v>34</v>
      </c>
      <c r="J790" s="51">
        <v>29750</v>
      </c>
      <c r="K790" s="15">
        <v>6</v>
      </c>
      <c r="L790" s="69"/>
      <c r="M790" s="7"/>
      <c r="N790" s="7"/>
    </row>
    <row r="791" spans="1:14" ht="22.5">
      <c r="A791" s="8">
        <v>790</v>
      </c>
      <c r="B791" s="9" t="s">
        <v>12</v>
      </c>
      <c r="C791" s="10" t="s">
        <v>2571</v>
      </c>
      <c r="D791" s="11" t="s">
        <v>2572</v>
      </c>
      <c r="E791" s="12" t="s">
        <v>100</v>
      </c>
      <c r="F791" s="12" t="s">
        <v>2408</v>
      </c>
      <c r="G791" s="13" t="s">
        <v>2573</v>
      </c>
      <c r="H791" s="8">
        <v>20063</v>
      </c>
      <c r="I791" s="14" t="s">
        <v>34</v>
      </c>
      <c r="J791" s="51">
        <v>30270</v>
      </c>
      <c r="K791" s="15">
        <v>6</v>
      </c>
      <c r="L791" s="69"/>
      <c r="M791" s="7"/>
      <c r="N791" s="7"/>
    </row>
    <row r="792" spans="1:14" ht="22.5">
      <c r="A792" s="8">
        <v>791</v>
      </c>
      <c r="B792" s="9" t="s">
        <v>23</v>
      </c>
      <c r="C792" s="10" t="s">
        <v>2574</v>
      </c>
      <c r="D792" s="11" t="s">
        <v>2575</v>
      </c>
      <c r="E792" s="12" t="s">
        <v>100</v>
      </c>
      <c r="F792" s="12" t="s">
        <v>2408</v>
      </c>
      <c r="G792" s="13" t="s">
        <v>2576</v>
      </c>
      <c r="H792" s="8">
        <v>20064</v>
      </c>
      <c r="I792" s="14" t="s">
        <v>18</v>
      </c>
      <c r="J792" s="51">
        <v>61650</v>
      </c>
      <c r="K792" s="15">
        <v>6</v>
      </c>
      <c r="L792" s="69"/>
      <c r="M792" s="7"/>
      <c r="N792" s="7"/>
    </row>
    <row r="793" spans="1:14" ht="22.5">
      <c r="A793" s="8">
        <v>792</v>
      </c>
      <c r="B793" s="9" t="s">
        <v>12</v>
      </c>
      <c r="C793" s="10" t="s">
        <v>2577</v>
      </c>
      <c r="D793" s="11" t="s">
        <v>2578</v>
      </c>
      <c r="E793" s="12" t="s">
        <v>100</v>
      </c>
      <c r="F793" s="12" t="s">
        <v>2408</v>
      </c>
      <c r="G793" s="13" t="s">
        <v>2579</v>
      </c>
      <c r="H793" s="8">
        <v>20067</v>
      </c>
      <c r="I793" s="14" t="s">
        <v>18</v>
      </c>
      <c r="J793" s="51">
        <v>60070</v>
      </c>
      <c r="K793" s="15">
        <v>6</v>
      </c>
      <c r="L793" s="69"/>
      <c r="M793" s="7"/>
      <c r="N793" s="7"/>
    </row>
    <row r="794" spans="1:14" ht="22.5">
      <c r="A794" s="8">
        <v>793</v>
      </c>
      <c r="B794" s="9" t="s">
        <v>12</v>
      </c>
      <c r="C794" s="10" t="s">
        <v>2580</v>
      </c>
      <c r="D794" s="11" t="s">
        <v>2581</v>
      </c>
      <c r="E794" s="12" t="s">
        <v>100</v>
      </c>
      <c r="F794" s="12" t="s">
        <v>2408</v>
      </c>
      <c r="G794" s="13" t="s">
        <v>2582</v>
      </c>
      <c r="H794" s="8">
        <v>20068</v>
      </c>
      <c r="I794" s="14" t="s">
        <v>18</v>
      </c>
      <c r="J794" s="51">
        <v>64910</v>
      </c>
      <c r="K794" s="15">
        <v>6</v>
      </c>
      <c r="L794" s="69"/>
      <c r="M794" s="7"/>
      <c r="N794" s="7"/>
    </row>
    <row r="795" spans="1:14" ht="22.5">
      <c r="A795" s="8">
        <v>794</v>
      </c>
      <c r="B795" s="9" t="s">
        <v>19</v>
      </c>
      <c r="C795" s="10" t="s">
        <v>2583</v>
      </c>
      <c r="D795" s="11" t="s">
        <v>2584</v>
      </c>
      <c r="E795" s="12" t="s">
        <v>100</v>
      </c>
      <c r="F795" s="12" t="s">
        <v>2408</v>
      </c>
      <c r="G795" s="13" t="s">
        <v>2585</v>
      </c>
      <c r="H795" s="8">
        <v>20069</v>
      </c>
      <c r="I795" s="14" t="s">
        <v>98</v>
      </c>
      <c r="J795" s="51">
        <v>19090</v>
      </c>
      <c r="K795" s="15">
        <v>6</v>
      </c>
      <c r="L795" s="69"/>
      <c r="M795" s="7"/>
      <c r="N795" s="7"/>
    </row>
    <row r="796" spans="1:14" ht="22.5">
      <c r="A796" s="8">
        <v>795</v>
      </c>
      <c r="B796" s="9" t="s">
        <v>12</v>
      </c>
      <c r="C796" s="10" t="s">
        <v>2586</v>
      </c>
      <c r="D796" s="11" t="s">
        <v>2587</v>
      </c>
      <c r="E796" s="12" t="s">
        <v>100</v>
      </c>
      <c r="F796" s="12" t="s">
        <v>2408</v>
      </c>
      <c r="G796" s="13" t="s">
        <v>2588</v>
      </c>
      <c r="H796" s="8">
        <v>20070</v>
      </c>
      <c r="I796" s="14" t="s">
        <v>18</v>
      </c>
      <c r="J796" s="51">
        <v>69040</v>
      </c>
      <c r="K796" s="15">
        <v>6</v>
      </c>
      <c r="L796" s="69"/>
      <c r="M796" s="7"/>
      <c r="N796" s="7"/>
    </row>
    <row r="797" spans="1:14" ht="22.5">
      <c r="A797" s="8">
        <v>796</v>
      </c>
      <c r="B797" s="9" t="s">
        <v>12</v>
      </c>
      <c r="C797" s="10" t="s">
        <v>2538</v>
      </c>
      <c r="D797" s="11" t="s">
        <v>2589</v>
      </c>
      <c r="E797" s="12" t="s">
        <v>100</v>
      </c>
      <c r="F797" s="12" t="s">
        <v>2408</v>
      </c>
      <c r="G797" s="13" t="s">
        <v>2590</v>
      </c>
      <c r="H797" s="8">
        <v>20071</v>
      </c>
      <c r="I797" s="14" t="s">
        <v>18</v>
      </c>
      <c r="J797" s="51">
        <v>49820</v>
      </c>
      <c r="K797" s="15">
        <v>6</v>
      </c>
      <c r="L797" s="69"/>
      <c r="M797" s="7"/>
      <c r="N797" s="7"/>
    </row>
    <row r="798" spans="1:14" ht="22.5">
      <c r="A798" s="8">
        <v>797</v>
      </c>
      <c r="B798" s="9" t="s">
        <v>23</v>
      </c>
      <c r="C798" s="10" t="s">
        <v>2591</v>
      </c>
      <c r="D798" s="11" t="s">
        <v>2592</v>
      </c>
      <c r="E798" s="12" t="s">
        <v>100</v>
      </c>
      <c r="F798" s="12" t="s">
        <v>2408</v>
      </c>
      <c r="G798" s="13" t="s">
        <v>2593</v>
      </c>
      <c r="H798" s="8">
        <v>20072</v>
      </c>
      <c r="I798" s="14" t="s">
        <v>18</v>
      </c>
      <c r="J798" s="51">
        <v>64510</v>
      </c>
      <c r="K798" s="15">
        <v>6</v>
      </c>
      <c r="L798" s="69"/>
      <c r="M798" s="7"/>
      <c r="N798" s="7"/>
    </row>
    <row r="799" spans="1:14" ht="22.5">
      <c r="A799" s="8">
        <v>798</v>
      </c>
      <c r="B799" s="9" t="s">
        <v>12</v>
      </c>
      <c r="C799" s="10" t="s">
        <v>2594</v>
      </c>
      <c r="D799" s="11" t="s">
        <v>2595</v>
      </c>
      <c r="E799" s="12" t="s">
        <v>100</v>
      </c>
      <c r="F799" s="12" t="s">
        <v>2408</v>
      </c>
      <c r="G799" s="13" t="s">
        <v>2596</v>
      </c>
      <c r="H799" s="8">
        <v>20073</v>
      </c>
      <c r="I799" s="14" t="s">
        <v>18</v>
      </c>
      <c r="J799" s="51">
        <v>49300</v>
      </c>
      <c r="K799" s="15">
        <v>6</v>
      </c>
      <c r="L799" s="69"/>
      <c r="M799" s="7"/>
      <c r="N799" s="7"/>
    </row>
    <row r="800" spans="1:14" ht="22.5">
      <c r="A800" s="8">
        <v>799</v>
      </c>
      <c r="B800" s="9" t="s">
        <v>12</v>
      </c>
      <c r="C800" s="10" t="s">
        <v>1683</v>
      </c>
      <c r="D800" s="11" t="s">
        <v>2597</v>
      </c>
      <c r="E800" s="12" t="s">
        <v>100</v>
      </c>
      <c r="F800" s="12" t="s">
        <v>2408</v>
      </c>
      <c r="G800" s="13" t="s">
        <v>2598</v>
      </c>
      <c r="H800" s="8">
        <v>20074</v>
      </c>
      <c r="I800" s="14" t="s">
        <v>18</v>
      </c>
      <c r="J800" s="51">
        <v>37380</v>
      </c>
      <c r="K800" s="15">
        <v>6</v>
      </c>
      <c r="L800" s="69"/>
      <c r="M800" s="7"/>
      <c r="N800" s="7"/>
    </row>
    <row r="801" spans="1:14" ht="22.5">
      <c r="A801" s="8">
        <v>800</v>
      </c>
      <c r="B801" s="9" t="s">
        <v>23</v>
      </c>
      <c r="C801" s="10" t="s">
        <v>2599</v>
      </c>
      <c r="D801" s="11" t="s">
        <v>2437</v>
      </c>
      <c r="E801" s="12" t="s">
        <v>100</v>
      </c>
      <c r="F801" s="12" t="s">
        <v>2408</v>
      </c>
      <c r="G801" s="13" t="s">
        <v>2600</v>
      </c>
      <c r="H801" s="8">
        <v>20075</v>
      </c>
      <c r="I801" s="14" t="s">
        <v>18</v>
      </c>
      <c r="J801" s="51">
        <v>56410</v>
      </c>
      <c r="K801" s="15">
        <v>6</v>
      </c>
      <c r="L801" s="69"/>
      <c r="M801" s="7"/>
      <c r="N801" s="7"/>
    </row>
    <row r="802" spans="1:14" ht="22.5">
      <c r="A802" s="8">
        <v>801</v>
      </c>
      <c r="B802" s="9" t="s">
        <v>12</v>
      </c>
      <c r="C802" s="10" t="s">
        <v>2601</v>
      </c>
      <c r="D802" s="11" t="s">
        <v>318</v>
      </c>
      <c r="E802" s="12" t="s">
        <v>100</v>
      </c>
      <c r="F802" s="12" t="s">
        <v>2408</v>
      </c>
      <c r="G802" s="13" t="s">
        <v>2602</v>
      </c>
      <c r="H802" s="8">
        <v>20077</v>
      </c>
      <c r="I802" s="14" t="s">
        <v>18</v>
      </c>
      <c r="J802" s="51">
        <v>51710</v>
      </c>
      <c r="K802" s="15">
        <v>6</v>
      </c>
      <c r="L802" s="69"/>
      <c r="M802" s="7"/>
      <c r="N802" s="7"/>
    </row>
    <row r="803" spans="1:14" ht="22.5">
      <c r="A803" s="8">
        <v>802</v>
      </c>
      <c r="B803" s="9" t="s">
        <v>12</v>
      </c>
      <c r="C803" s="10" t="s">
        <v>2603</v>
      </c>
      <c r="D803" s="11" t="s">
        <v>2604</v>
      </c>
      <c r="E803" s="12" t="s">
        <v>100</v>
      </c>
      <c r="F803" s="12" t="s">
        <v>2408</v>
      </c>
      <c r="G803" s="13" t="s">
        <v>2605</v>
      </c>
      <c r="H803" s="8">
        <v>20079</v>
      </c>
      <c r="I803" s="14" t="s">
        <v>18</v>
      </c>
      <c r="J803" s="51">
        <v>59970</v>
      </c>
      <c r="K803" s="15">
        <v>6</v>
      </c>
      <c r="L803" s="69"/>
      <c r="M803" s="7"/>
      <c r="N803" s="7"/>
    </row>
    <row r="804" spans="1:14" ht="22.5">
      <c r="A804" s="8">
        <v>803</v>
      </c>
      <c r="B804" s="9" t="s">
        <v>23</v>
      </c>
      <c r="C804" s="10" t="s">
        <v>2606</v>
      </c>
      <c r="D804" s="11" t="s">
        <v>2607</v>
      </c>
      <c r="E804" s="12" t="s">
        <v>100</v>
      </c>
      <c r="F804" s="12" t="s">
        <v>2408</v>
      </c>
      <c r="G804" s="13" t="s">
        <v>2608</v>
      </c>
      <c r="H804" s="8">
        <v>20080</v>
      </c>
      <c r="I804" s="14" t="s">
        <v>18</v>
      </c>
      <c r="J804" s="51">
        <v>58960</v>
      </c>
      <c r="K804" s="15">
        <v>6</v>
      </c>
      <c r="L804" s="69"/>
      <c r="M804" s="7"/>
      <c r="N804" s="7"/>
    </row>
    <row r="805" spans="1:14" ht="22.5">
      <c r="A805" s="8">
        <v>804</v>
      </c>
      <c r="B805" s="9" t="s">
        <v>12</v>
      </c>
      <c r="C805" s="10" t="s">
        <v>2609</v>
      </c>
      <c r="D805" s="11" t="s">
        <v>1626</v>
      </c>
      <c r="E805" s="12" t="s">
        <v>100</v>
      </c>
      <c r="F805" s="12" t="s">
        <v>2408</v>
      </c>
      <c r="G805" s="13" t="s">
        <v>2610</v>
      </c>
      <c r="H805" s="8">
        <v>20081</v>
      </c>
      <c r="I805" s="14" t="s">
        <v>18</v>
      </c>
      <c r="J805" s="51">
        <v>49400</v>
      </c>
      <c r="K805" s="15">
        <v>6</v>
      </c>
      <c r="L805" s="69"/>
      <c r="M805" s="7"/>
      <c r="N805" s="7"/>
    </row>
    <row r="806" spans="1:14" ht="22.5">
      <c r="A806" s="8">
        <v>805</v>
      </c>
      <c r="B806" s="9" t="s">
        <v>19</v>
      </c>
      <c r="C806" s="31" t="s">
        <v>2611</v>
      </c>
      <c r="D806" s="11" t="s">
        <v>2612</v>
      </c>
      <c r="E806" s="12" t="s">
        <v>100</v>
      </c>
      <c r="F806" s="12" t="s">
        <v>2408</v>
      </c>
      <c r="G806" s="13" t="s">
        <v>2613</v>
      </c>
      <c r="H806" s="8">
        <v>20082</v>
      </c>
      <c r="I806" s="14" t="s">
        <v>18</v>
      </c>
      <c r="J806" s="51">
        <v>32710</v>
      </c>
      <c r="K806" s="15">
        <v>6</v>
      </c>
      <c r="L806" s="69"/>
      <c r="M806" s="7"/>
      <c r="N806" s="7"/>
    </row>
    <row r="807" spans="1:14" ht="22.5">
      <c r="A807" s="8">
        <v>806</v>
      </c>
      <c r="B807" s="9" t="s">
        <v>19</v>
      </c>
      <c r="C807" s="10" t="s">
        <v>2614</v>
      </c>
      <c r="D807" s="11" t="s">
        <v>2615</v>
      </c>
      <c r="E807" s="12" t="s">
        <v>124</v>
      </c>
      <c r="F807" s="12" t="s">
        <v>2408</v>
      </c>
      <c r="G807" s="13" t="s">
        <v>2616</v>
      </c>
      <c r="H807" s="8">
        <v>20083</v>
      </c>
      <c r="I807" s="14" t="s">
        <v>124</v>
      </c>
      <c r="J807" s="51">
        <v>15800</v>
      </c>
      <c r="K807" s="15">
        <v>6</v>
      </c>
      <c r="L807" s="69"/>
      <c r="M807" s="7"/>
      <c r="N807" s="7"/>
    </row>
    <row r="808" spans="1:14" ht="22.5">
      <c r="A808" s="8">
        <v>807</v>
      </c>
      <c r="B808" s="9" t="s">
        <v>12</v>
      </c>
      <c r="C808" s="10" t="s">
        <v>2617</v>
      </c>
      <c r="D808" s="11" t="s">
        <v>2618</v>
      </c>
      <c r="E808" s="12" t="s">
        <v>100</v>
      </c>
      <c r="F808" s="12" t="s">
        <v>2408</v>
      </c>
      <c r="G808" s="13" t="s">
        <v>2619</v>
      </c>
      <c r="H808" s="8">
        <v>20084</v>
      </c>
      <c r="I808" s="14" t="s">
        <v>18</v>
      </c>
      <c r="J808" s="51">
        <v>56510</v>
      </c>
      <c r="K808" s="15">
        <v>6</v>
      </c>
      <c r="L808" s="69"/>
      <c r="M808" s="7"/>
      <c r="N808" s="7"/>
    </row>
    <row r="809" spans="1:14" ht="22.5">
      <c r="A809" s="8">
        <v>808</v>
      </c>
      <c r="B809" s="9" t="s">
        <v>12</v>
      </c>
      <c r="C809" s="10" t="s">
        <v>2620</v>
      </c>
      <c r="D809" s="11" t="s">
        <v>331</v>
      </c>
      <c r="E809" s="12" t="s">
        <v>100</v>
      </c>
      <c r="F809" s="12" t="s">
        <v>2408</v>
      </c>
      <c r="G809" s="13" t="s">
        <v>2621</v>
      </c>
      <c r="H809" s="8">
        <v>20085</v>
      </c>
      <c r="I809" s="14" t="s">
        <v>18</v>
      </c>
      <c r="J809" s="51">
        <v>60070</v>
      </c>
      <c r="K809" s="15">
        <v>6</v>
      </c>
      <c r="L809" s="69"/>
      <c r="M809" s="7"/>
      <c r="N809" s="7"/>
    </row>
    <row r="810" spans="1:14" ht="22.5">
      <c r="A810" s="8">
        <v>809</v>
      </c>
      <c r="B810" s="9" t="s">
        <v>19</v>
      </c>
      <c r="C810" s="10" t="s">
        <v>2522</v>
      </c>
      <c r="D810" s="11" t="s">
        <v>2622</v>
      </c>
      <c r="E810" s="12" t="s">
        <v>100</v>
      </c>
      <c r="F810" s="12" t="s">
        <v>2408</v>
      </c>
      <c r="G810" s="13" t="s">
        <v>2623</v>
      </c>
      <c r="H810" s="8">
        <v>20087</v>
      </c>
      <c r="I810" s="14" t="s">
        <v>18</v>
      </c>
      <c r="J810" s="51">
        <v>39830</v>
      </c>
      <c r="K810" s="15">
        <v>6</v>
      </c>
      <c r="L810" s="69"/>
      <c r="M810" s="7"/>
      <c r="N810" s="7"/>
    </row>
    <row r="811" spans="1:14" ht="22.5">
      <c r="A811" s="8">
        <v>810</v>
      </c>
      <c r="B811" s="9" t="s">
        <v>12</v>
      </c>
      <c r="C811" s="10" t="s">
        <v>2624</v>
      </c>
      <c r="D811" s="11" t="s">
        <v>825</v>
      </c>
      <c r="E811" s="12" t="s">
        <v>100</v>
      </c>
      <c r="F811" s="12" t="s">
        <v>2408</v>
      </c>
      <c r="G811" s="13" t="s">
        <v>2625</v>
      </c>
      <c r="H811" s="8">
        <v>20088</v>
      </c>
      <c r="I811" s="14" t="s">
        <v>18</v>
      </c>
      <c r="J811" s="51">
        <v>49500</v>
      </c>
      <c r="K811" s="15">
        <v>6</v>
      </c>
      <c r="L811" s="69"/>
      <c r="M811" s="7"/>
      <c r="N811" s="7"/>
    </row>
    <row r="812" spans="1:14" ht="22.5">
      <c r="A812" s="8">
        <v>811</v>
      </c>
      <c r="B812" s="9" t="s">
        <v>19</v>
      </c>
      <c r="C812" s="10" t="s">
        <v>2626</v>
      </c>
      <c r="D812" s="11" t="s">
        <v>2627</v>
      </c>
      <c r="E812" s="12" t="s">
        <v>124</v>
      </c>
      <c r="F812" s="12" t="s">
        <v>2408</v>
      </c>
      <c r="G812" s="13" t="s">
        <v>2628</v>
      </c>
      <c r="H812" s="8">
        <v>20089</v>
      </c>
      <c r="I812" s="14" t="s">
        <v>124</v>
      </c>
      <c r="J812" s="51">
        <v>15800</v>
      </c>
      <c r="K812" s="15">
        <v>6</v>
      </c>
      <c r="L812" s="69"/>
      <c r="M812" s="7"/>
      <c r="N812" s="7"/>
    </row>
    <row r="813" spans="1:14" ht="22.5">
      <c r="A813" s="8">
        <v>812</v>
      </c>
      <c r="B813" s="9" t="s">
        <v>12</v>
      </c>
      <c r="C813" s="10" t="s">
        <v>42</v>
      </c>
      <c r="D813" s="11" t="s">
        <v>2629</v>
      </c>
      <c r="E813" s="12" t="s">
        <v>100</v>
      </c>
      <c r="F813" s="12" t="s">
        <v>2408</v>
      </c>
      <c r="G813" s="13" t="s">
        <v>2630</v>
      </c>
      <c r="H813" s="8">
        <v>20090</v>
      </c>
      <c r="I813" s="14" t="s">
        <v>18</v>
      </c>
      <c r="J813" s="51">
        <v>45960</v>
      </c>
      <c r="K813" s="15">
        <v>6</v>
      </c>
      <c r="L813" s="69"/>
      <c r="M813" s="7"/>
      <c r="N813" s="7"/>
    </row>
    <row r="814" spans="1:14" ht="22.5">
      <c r="A814" s="8">
        <v>813</v>
      </c>
      <c r="B814" s="9" t="s">
        <v>23</v>
      </c>
      <c r="C814" s="10" t="s">
        <v>2631</v>
      </c>
      <c r="D814" s="11" t="s">
        <v>2632</v>
      </c>
      <c r="E814" s="12" t="s">
        <v>100</v>
      </c>
      <c r="F814" s="12" t="s">
        <v>2408</v>
      </c>
      <c r="G814" s="13" t="s">
        <v>2633</v>
      </c>
      <c r="H814" s="8">
        <v>20091</v>
      </c>
      <c r="I814" s="14" t="s">
        <v>18</v>
      </c>
      <c r="J814" s="51">
        <v>60070</v>
      </c>
      <c r="K814" s="15">
        <v>6</v>
      </c>
      <c r="L814" s="69"/>
      <c r="M814" s="7"/>
      <c r="N814" s="7"/>
    </row>
    <row r="815" spans="1:14" ht="22.5">
      <c r="A815" s="8">
        <v>814</v>
      </c>
      <c r="B815" s="9" t="s">
        <v>12</v>
      </c>
      <c r="C815" s="10" t="s">
        <v>1250</v>
      </c>
      <c r="D815" s="11" t="s">
        <v>1725</v>
      </c>
      <c r="E815" s="12" t="s">
        <v>100</v>
      </c>
      <c r="F815" s="12" t="s">
        <v>2408</v>
      </c>
      <c r="G815" s="13" t="s">
        <v>2634</v>
      </c>
      <c r="H815" s="8">
        <v>20092</v>
      </c>
      <c r="I815" s="14" t="s">
        <v>18</v>
      </c>
      <c r="J815" s="51">
        <v>61550</v>
      </c>
      <c r="K815" s="15">
        <v>6</v>
      </c>
      <c r="L815" s="69"/>
      <c r="M815" s="7"/>
      <c r="N815" s="7"/>
    </row>
    <row r="816" spans="1:14" ht="22.5">
      <c r="A816" s="8">
        <v>815</v>
      </c>
      <c r="B816" s="9" t="s">
        <v>12</v>
      </c>
      <c r="C816" s="10" t="s">
        <v>2635</v>
      </c>
      <c r="D816" s="11" t="s">
        <v>2636</v>
      </c>
      <c r="E816" s="12" t="s">
        <v>100</v>
      </c>
      <c r="F816" s="12" t="s">
        <v>2408</v>
      </c>
      <c r="G816" s="13" t="s">
        <v>2637</v>
      </c>
      <c r="H816" s="8">
        <v>20093</v>
      </c>
      <c r="I816" s="14" t="s">
        <v>18</v>
      </c>
      <c r="J816" s="51">
        <v>38080</v>
      </c>
      <c r="K816" s="15">
        <v>6</v>
      </c>
      <c r="L816" s="69"/>
      <c r="M816" s="7"/>
      <c r="N816" s="7"/>
    </row>
    <row r="817" spans="1:14" ht="22.5">
      <c r="A817" s="8">
        <v>816</v>
      </c>
      <c r="B817" s="9" t="s">
        <v>12</v>
      </c>
      <c r="C817" s="10" t="s">
        <v>2638</v>
      </c>
      <c r="D817" s="11" t="s">
        <v>2639</v>
      </c>
      <c r="E817" s="12" t="s">
        <v>100</v>
      </c>
      <c r="F817" s="12" t="s">
        <v>2408</v>
      </c>
      <c r="G817" s="13" t="s">
        <v>2640</v>
      </c>
      <c r="H817" s="8">
        <v>20094</v>
      </c>
      <c r="I817" s="14" t="s">
        <v>18</v>
      </c>
      <c r="J817" s="51">
        <v>47530</v>
      </c>
      <c r="K817" s="15">
        <v>6</v>
      </c>
      <c r="L817" s="69"/>
      <c r="M817" s="7"/>
      <c r="N817" s="7"/>
    </row>
    <row r="818" spans="1:14" ht="22.5">
      <c r="A818" s="8">
        <v>817</v>
      </c>
      <c r="B818" s="9" t="s">
        <v>12</v>
      </c>
      <c r="C818" s="10" t="s">
        <v>2641</v>
      </c>
      <c r="D818" s="11" t="s">
        <v>2642</v>
      </c>
      <c r="E818" s="12" t="s">
        <v>100</v>
      </c>
      <c r="F818" s="12" t="s">
        <v>2408</v>
      </c>
      <c r="G818" s="13" t="s">
        <v>2643</v>
      </c>
      <c r="H818" s="8">
        <v>20095</v>
      </c>
      <c r="I818" s="14" t="s">
        <v>18</v>
      </c>
      <c r="J818" s="51">
        <v>44990</v>
      </c>
      <c r="K818" s="15">
        <v>6</v>
      </c>
      <c r="L818" s="69"/>
      <c r="M818" s="7"/>
      <c r="N818" s="7"/>
    </row>
    <row r="819" spans="1:14" ht="22.5">
      <c r="A819" s="8">
        <v>818</v>
      </c>
      <c r="B819" s="9" t="s">
        <v>12</v>
      </c>
      <c r="C819" s="10" t="s">
        <v>2644</v>
      </c>
      <c r="D819" s="11" t="s">
        <v>2645</v>
      </c>
      <c r="E819" s="12" t="s">
        <v>100</v>
      </c>
      <c r="F819" s="12" t="s">
        <v>2408</v>
      </c>
      <c r="G819" s="13" t="s">
        <v>2646</v>
      </c>
      <c r="H819" s="8">
        <v>20096</v>
      </c>
      <c r="I819" s="14" t="s">
        <v>18</v>
      </c>
      <c r="J819" s="51">
        <v>69040</v>
      </c>
      <c r="K819" s="15">
        <v>6</v>
      </c>
      <c r="L819" s="69"/>
      <c r="M819" s="7"/>
      <c r="N819" s="7"/>
    </row>
    <row r="820" spans="1:14" ht="22.5">
      <c r="A820" s="8">
        <v>819</v>
      </c>
      <c r="B820" s="9" t="s">
        <v>12</v>
      </c>
      <c r="C820" s="10" t="s">
        <v>2647</v>
      </c>
      <c r="D820" s="11" t="s">
        <v>2648</v>
      </c>
      <c r="E820" s="12" t="s">
        <v>100</v>
      </c>
      <c r="F820" s="12" t="s">
        <v>2408</v>
      </c>
      <c r="G820" s="13" t="s">
        <v>2649</v>
      </c>
      <c r="H820" s="8">
        <v>20097</v>
      </c>
      <c r="I820" s="14" t="s">
        <v>18</v>
      </c>
      <c r="J820" s="51">
        <v>38000</v>
      </c>
      <c r="K820" s="15">
        <v>6</v>
      </c>
      <c r="L820" s="69"/>
      <c r="M820" s="7"/>
      <c r="N820" s="7"/>
    </row>
    <row r="821" spans="1:14" ht="22.5">
      <c r="A821" s="8">
        <v>820</v>
      </c>
      <c r="B821" s="9" t="s">
        <v>19</v>
      </c>
      <c r="C821" s="10" t="s">
        <v>2650</v>
      </c>
      <c r="D821" s="11" t="s">
        <v>2651</v>
      </c>
      <c r="E821" s="12" t="s">
        <v>100</v>
      </c>
      <c r="F821" s="12" t="s">
        <v>2408</v>
      </c>
      <c r="G821" s="13" t="s">
        <v>2652</v>
      </c>
      <c r="H821" s="8">
        <v>20098</v>
      </c>
      <c r="I821" s="14" t="s">
        <v>18</v>
      </c>
      <c r="J821" s="51">
        <v>48100</v>
      </c>
      <c r="K821" s="15">
        <v>6</v>
      </c>
      <c r="L821" s="69"/>
      <c r="M821" s="7"/>
      <c r="N821" s="7"/>
    </row>
    <row r="822" spans="1:14" ht="22.5">
      <c r="A822" s="8">
        <v>821</v>
      </c>
      <c r="B822" s="9" t="s">
        <v>23</v>
      </c>
      <c r="C822" s="10" t="s">
        <v>736</v>
      </c>
      <c r="D822" s="11" t="s">
        <v>2653</v>
      </c>
      <c r="E822" s="12" t="s">
        <v>100</v>
      </c>
      <c r="F822" s="12" t="s">
        <v>2408</v>
      </c>
      <c r="G822" s="13" t="s">
        <v>2654</v>
      </c>
      <c r="H822" s="8">
        <v>20099</v>
      </c>
      <c r="I822" s="14" t="s">
        <v>18</v>
      </c>
      <c r="J822" s="51">
        <v>50950</v>
      </c>
      <c r="K822" s="15">
        <v>6</v>
      </c>
      <c r="L822" s="69"/>
      <c r="M822" s="7"/>
      <c r="N822" s="7"/>
    </row>
    <row r="823" spans="1:14" ht="22.5">
      <c r="A823" s="8">
        <v>822</v>
      </c>
      <c r="B823" s="9" t="s">
        <v>23</v>
      </c>
      <c r="C823" s="10" t="s">
        <v>2655</v>
      </c>
      <c r="D823" s="11" t="s">
        <v>2656</v>
      </c>
      <c r="E823" s="12" t="s">
        <v>124</v>
      </c>
      <c r="F823" s="12" t="s">
        <v>2408</v>
      </c>
      <c r="G823" s="13" t="s">
        <v>2657</v>
      </c>
      <c r="H823" s="8">
        <v>20100</v>
      </c>
      <c r="I823" s="14" t="s">
        <v>124</v>
      </c>
      <c r="J823" s="51">
        <v>15800</v>
      </c>
      <c r="K823" s="15">
        <v>6</v>
      </c>
      <c r="L823" s="69"/>
      <c r="M823" s="7"/>
      <c r="N823" s="7"/>
    </row>
    <row r="824" spans="1:14" ht="22.5">
      <c r="A824" s="8">
        <v>823</v>
      </c>
      <c r="B824" s="9" t="s">
        <v>12</v>
      </c>
      <c r="C824" s="10" t="s">
        <v>1794</v>
      </c>
      <c r="D824" s="11" t="s">
        <v>2658</v>
      </c>
      <c r="E824" s="12" t="s">
        <v>100</v>
      </c>
      <c r="F824" s="12" t="s">
        <v>2408</v>
      </c>
      <c r="G824" s="13" t="s">
        <v>2659</v>
      </c>
      <c r="H824" s="8">
        <v>20101</v>
      </c>
      <c r="I824" s="14" t="s">
        <v>18</v>
      </c>
      <c r="J824" s="51">
        <v>64410</v>
      </c>
      <c r="K824" s="15">
        <v>6</v>
      </c>
      <c r="L824" s="69"/>
      <c r="M824" s="7"/>
      <c r="N824" s="7"/>
    </row>
    <row r="825" spans="1:14" ht="22.5">
      <c r="A825" s="8">
        <v>824</v>
      </c>
      <c r="B825" s="9" t="s">
        <v>12</v>
      </c>
      <c r="C825" s="10" t="s">
        <v>2660</v>
      </c>
      <c r="D825" s="11" t="s">
        <v>2661</v>
      </c>
      <c r="E825" s="12" t="s">
        <v>100</v>
      </c>
      <c r="F825" s="12" t="s">
        <v>2408</v>
      </c>
      <c r="G825" s="13" t="s">
        <v>2662</v>
      </c>
      <c r="H825" s="8">
        <v>20102</v>
      </c>
      <c r="I825" s="14" t="s">
        <v>18</v>
      </c>
      <c r="J825" s="51">
        <v>51080</v>
      </c>
      <c r="K825" s="15">
        <v>6</v>
      </c>
      <c r="L825" s="69"/>
      <c r="M825" s="7"/>
      <c r="N825" s="7"/>
    </row>
    <row r="826" spans="1:14" ht="22.5">
      <c r="A826" s="8">
        <v>825</v>
      </c>
      <c r="B826" s="9" t="s">
        <v>12</v>
      </c>
      <c r="C826" s="10" t="s">
        <v>2663</v>
      </c>
      <c r="D826" s="11" t="s">
        <v>2664</v>
      </c>
      <c r="E826" s="12" t="s">
        <v>100</v>
      </c>
      <c r="F826" s="12" t="s">
        <v>2408</v>
      </c>
      <c r="G826" s="13" t="s">
        <v>2665</v>
      </c>
      <c r="H826" s="8">
        <v>20103</v>
      </c>
      <c r="I826" s="14" t="s">
        <v>18</v>
      </c>
      <c r="J826" s="51">
        <v>61650</v>
      </c>
      <c r="K826" s="15">
        <v>6</v>
      </c>
      <c r="L826" s="69"/>
      <c r="M826" s="7"/>
      <c r="N826" s="7"/>
    </row>
    <row r="827" spans="1:14" ht="22.5">
      <c r="A827" s="8">
        <v>826</v>
      </c>
      <c r="B827" s="9" t="s">
        <v>12</v>
      </c>
      <c r="C827" s="10" t="s">
        <v>2666</v>
      </c>
      <c r="D827" s="11" t="s">
        <v>2667</v>
      </c>
      <c r="E827" s="12" t="s">
        <v>100</v>
      </c>
      <c r="F827" s="12" t="s">
        <v>2408</v>
      </c>
      <c r="G827" s="13" t="s">
        <v>2668</v>
      </c>
      <c r="H827" s="8">
        <v>20104</v>
      </c>
      <c r="I827" s="14" t="s">
        <v>18</v>
      </c>
      <c r="J827" s="51">
        <v>50980</v>
      </c>
      <c r="K827" s="15">
        <v>6</v>
      </c>
      <c r="L827" s="69"/>
      <c r="M827" s="7"/>
      <c r="N827" s="7"/>
    </row>
    <row r="828" spans="1:14" ht="22.5">
      <c r="A828" s="8">
        <v>827</v>
      </c>
      <c r="B828" s="9" t="s">
        <v>12</v>
      </c>
      <c r="C828" s="10" t="s">
        <v>2669</v>
      </c>
      <c r="D828" s="11" t="s">
        <v>2670</v>
      </c>
      <c r="E828" s="12" t="s">
        <v>100</v>
      </c>
      <c r="F828" s="12" t="s">
        <v>2408</v>
      </c>
      <c r="G828" s="13" t="s">
        <v>2671</v>
      </c>
      <c r="H828" s="8">
        <v>20105</v>
      </c>
      <c r="I828" s="14" t="s">
        <v>18</v>
      </c>
      <c r="J828" s="51">
        <v>57590</v>
      </c>
      <c r="K828" s="15">
        <v>6</v>
      </c>
      <c r="L828" s="69"/>
      <c r="M828" s="7"/>
      <c r="N828" s="7"/>
    </row>
    <row r="829" spans="1:14" ht="22.5">
      <c r="A829" s="8">
        <v>828</v>
      </c>
      <c r="B829" s="9" t="s">
        <v>12</v>
      </c>
      <c r="C829" s="10" t="s">
        <v>339</v>
      </c>
      <c r="D829" s="11" t="s">
        <v>2672</v>
      </c>
      <c r="E829" s="12" t="s">
        <v>100</v>
      </c>
      <c r="F829" s="12" t="s">
        <v>2408</v>
      </c>
      <c r="G829" s="13" t="s">
        <v>2673</v>
      </c>
      <c r="H829" s="8">
        <v>20106</v>
      </c>
      <c r="I829" s="14" t="s">
        <v>18</v>
      </c>
      <c r="J829" s="51">
        <v>57590</v>
      </c>
      <c r="K829" s="15">
        <v>6</v>
      </c>
      <c r="L829" s="69"/>
      <c r="M829" s="7"/>
      <c r="N829" s="7"/>
    </row>
    <row r="830" spans="1:14" ht="22.5">
      <c r="A830" s="8">
        <v>829</v>
      </c>
      <c r="B830" s="9" t="s">
        <v>12</v>
      </c>
      <c r="C830" s="10" t="s">
        <v>2674</v>
      </c>
      <c r="D830" s="11" t="s">
        <v>55</v>
      </c>
      <c r="E830" s="12" t="s">
        <v>100</v>
      </c>
      <c r="F830" s="12" t="s">
        <v>2408</v>
      </c>
      <c r="G830" s="13" t="s">
        <v>2675</v>
      </c>
      <c r="H830" s="8">
        <v>20107</v>
      </c>
      <c r="I830" s="14" t="s">
        <v>18</v>
      </c>
      <c r="J830" s="51">
        <v>54760</v>
      </c>
      <c r="K830" s="15">
        <v>6</v>
      </c>
      <c r="L830" s="69"/>
      <c r="M830" s="7"/>
      <c r="N830" s="7"/>
    </row>
    <row r="831" spans="1:14" ht="22.5">
      <c r="A831" s="8">
        <v>830</v>
      </c>
      <c r="B831" s="9" t="s">
        <v>12</v>
      </c>
      <c r="C831" s="10" t="s">
        <v>1577</v>
      </c>
      <c r="D831" s="11" t="s">
        <v>2076</v>
      </c>
      <c r="E831" s="12" t="s">
        <v>100</v>
      </c>
      <c r="F831" s="12" t="s">
        <v>2408</v>
      </c>
      <c r="G831" s="13" t="s">
        <v>2676</v>
      </c>
      <c r="H831" s="8">
        <v>20108</v>
      </c>
      <c r="I831" s="14" t="s">
        <v>18</v>
      </c>
      <c r="J831" s="51">
        <v>46240</v>
      </c>
      <c r="K831" s="15">
        <v>6</v>
      </c>
      <c r="L831" s="69"/>
      <c r="M831" s="7"/>
      <c r="N831" s="7"/>
    </row>
    <row r="832" spans="1:14" ht="22.5">
      <c r="A832" s="8">
        <v>831</v>
      </c>
      <c r="B832" s="9" t="s">
        <v>12</v>
      </c>
      <c r="C832" s="10" t="s">
        <v>2677</v>
      </c>
      <c r="D832" s="11" t="s">
        <v>2575</v>
      </c>
      <c r="E832" s="12" t="s">
        <v>100</v>
      </c>
      <c r="F832" s="12" t="s">
        <v>2408</v>
      </c>
      <c r="G832" s="13" t="s">
        <v>2678</v>
      </c>
      <c r="H832" s="8">
        <v>20109</v>
      </c>
      <c r="I832" s="14" t="s">
        <v>18</v>
      </c>
      <c r="J832" s="51">
        <v>53980</v>
      </c>
      <c r="K832" s="15">
        <v>6</v>
      </c>
      <c r="L832" s="69"/>
      <c r="M832" s="7"/>
      <c r="N832" s="7"/>
    </row>
    <row r="833" spans="1:14" ht="22.5">
      <c r="A833" s="8">
        <v>832</v>
      </c>
      <c r="B833" s="9" t="s">
        <v>12</v>
      </c>
      <c r="C833" s="10" t="s">
        <v>497</v>
      </c>
      <c r="D833" s="11" t="s">
        <v>2009</v>
      </c>
      <c r="E833" s="12" t="s">
        <v>100</v>
      </c>
      <c r="F833" s="12" t="s">
        <v>2408</v>
      </c>
      <c r="G833" s="13" t="s">
        <v>2679</v>
      </c>
      <c r="H833" s="8">
        <v>20110</v>
      </c>
      <c r="I833" s="14" t="s">
        <v>18</v>
      </c>
      <c r="J833" s="51">
        <v>51050</v>
      </c>
      <c r="K833" s="15">
        <v>6</v>
      </c>
      <c r="L833" s="69"/>
      <c r="M833" s="7"/>
      <c r="N833" s="7"/>
    </row>
    <row r="834" spans="1:14" ht="22.5">
      <c r="A834" s="8">
        <v>833</v>
      </c>
      <c r="B834" s="9" t="s">
        <v>12</v>
      </c>
      <c r="C834" s="10" t="s">
        <v>2680</v>
      </c>
      <c r="D834" s="11" t="s">
        <v>2681</v>
      </c>
      <c r="E834" s="12" t="s">
        <v>100</v>
      </c>
      <c r="F834" s="12" t="s">
        <v>2408</v>
      </c>
      <c r="G834" s="13" t="s">
        <v>2682</v>
      </c>
      <c r="H834" s="8">
        <v>20111</v>
      </c>
      <c r="I834" s="14" t="s">
        <v>18</v>
      </c>
      <c r="J834" s="51">
        <v>49170</v>
      </c>
      <c r="K834" s="15">
        <v>6</v>
      </c>
      <c r="L834" s="69"/>
      <c r="M834" s="7"/>
      <c r="N834" s="7"/>
    </row>
    <row r="835" spans="1:14" ht="22.5">
      <c r="A835" s="8">
        <v>834</v>
      </c>
      <c r="B835" s="9" t="s">
        <v>19</v>
      </c>
      <c r="C835" s="10" t="s">
        <v>2683</v>
      </c>
      <c r="D835" s="11" t="s">
        <v>2684</v>
      </c>
      <c r="E835" s="12" t="s">
        <v>100</v>
      </c>
      <c r="F835" s="12" t="s">
        <v>2408</v>
      </c>
      <c r="G835" s="13" t="s">
        <v>2685</v>
      </c>
      <c r="H835" s="8">
        <v>20112</v>
      </c>
      <c r="I835" s="14" t="s">
        <v>18</v>
      </c>
      <c r="J835" s="51">
        <v>44170</v>
      </c>
      <c r="K835" s="15">
        <v>6</v>
      </c>
      <c r="L835" s="69"/>
      <c r="M835" s="7"/>
      <c r="N835" s="7"/>
    </row>
    <row r="836" spans="1:14" ht="22.5">
      <c r="A836" s="8">
        <v>835</v>
      </c>
      <c r="B836" s="9" t="s">
        <v>12</v>
      </c>
      <c r="C836" s="10" t="s">
        <v>2686</v>
      </c>
      <c r="D836" s="11" t="s">
        <v>2687</v>
      </c>
      <c r="E836" s="12" t="s">
        <v>100</v>
      </c>
      <c r="F836" s="12" t="s">
        <v>2408</v>
      </c>
      <c r="G836" s="13" t="s">
        <v>2688</v>
      </c>
      <c r="H836" s="8">
        <v>20113</v>
      </c>
      <c r="I836" s="14" t="s">
        <v>18</v>
      </c>
      <c r="J836" s="51">
        <v>64610</v>
      </c>
      <c r="K836" s="15">
        <v>6</v>
      </c>
      <c r="L836" s="69"/>
      <c r="M836" s="7"/>
      <c r="N836" s="7"/>
    </row>
    <row r="837" spans="1:14" ht="22.5">
      <c r="A837" s="8">
        <v>836</v>
      </c>
      <c r="B837" s="9" t="s">
        <v>12</v>
      </c>
      <c r="C837" s="10" t="s">
        <v>2689</v>
      </c>
      <c r="D837" s="11" t="s">
        <v>2690</v>
      </c>
      <c r="E837" s="12" t="s">
        <v>100</v>
      </c>
      <c r="F837" s="12" t="s">
        <v>2408</v>
      </c>
      <c r="G837" s="13" t="s">
        <v>2691</v>
      </c>
      <c r="H837" s="8">
        <v>20114</v>
      </c>
      <c r="I837" s="14" t="s">
        <v>18</v>
      </c>
      <c r="J837" s="51">
        <v>39830</v>
      </c>
      <c r="K837" s="15">
        <v>6</v>
      </c>
      <c r="L837" s="69"/>
      <c r="M837" s="7"/>
      <c r="N837" s="7"/>
    </row>
    <row r="838" spans="1:14" ht="22.5">
      <c r="A838" s="8">
        <v>837</v>
      </c>
      <c r="B838" s="9" t="s">
        <v>12</v>
      </c>
      <c r="C838" s="10" t="s">
        <v>2692</v>
      </c>
      <c r="D838" s="11" t="s">
        <v>2693</v>
      </c>
      <c r="E838" s="12" t="s">
        <v>100</v>
      </c>
      <c r="F838" s="12" t="s">
        <v>2408</v>
      </c>
      <c r="G838" s="13" t="s">
        <v>2694</v>
      </c>
      <c r="H838" s="8">
        <v>20115</v>
      </c>
      <c r="I838" s="14" t="s">
        <v>18</v>
      </c>
      <c r="J838" s="51">
        <v>64810</v>
      </c>
      <c r="K838" s="15">
        <v>6</v>
      </c>
      <c r="L838" s="69"/>
      <c r="M838" s="7"/>
      <c r="N838" s="7"/>
    </row>
    <row r="839" spans="1:14" ht="22.5">
      <c r="A839" s="8">
        <v>838</v>
      </c>
      <c r="B839" s="9" t="s">
        <v>12</v>
      </c>
      <c r="C839" s="10" t="s">
        <v>2695</v>
      </c>
      <c r="D839" s="11" t="s">
        <v>2696</v>
      </c>
      <c r="E839" s="12" t="s">
        <v>100</v>
      </c>
      <c r="F839" s="12" t="s">
        <v>2408</v>
      </c>
      <c r="G839" s="13" t="s">
        <v>2697</v>
      </c>
      <c r="H839" s="8">
        <v>20117</v>
      </c>
      <c r="I839" s="14" t="s">
        <v>18</v>
      </c>
      <c r="J839" s="51">
        <v>50880</v>
      </c>
      <c r="K839" s="15">
        <v>6</v>
      </c>
      <c r="L839" s="69"/>
      <c r="M839" s="7"/>
      <c r="N839" s="7"/>
    </row>
    <row r="840" spans="1:14" ht="22.5">
      <c r="A840" s="8">
        <v>839</v>
      </c>
      <c r="B840" s="9" t="s">
        <v>12</v>
      </c>
      <c r="C840" s="10" t="s">
        <v>2698</v>
      </c>
      <c r="D840" s="11" t="s">
        <v>2699</v>
      </c>
      <c r="E840" s="12" t="s">
        <v>100</v>
      </c>
      <c r="F840" s="12" t="s">
        <v>2408</v>
      </c>
      <c r="G840" s="13" t="s">
        <v>2700</v>
      </c>
      <c r="H840" s="8">
        <v>20118</v>
      </c>
      <c r="I840" s="14" t="s">
        <v>18</v>
      </c>
      <c r="J840" s="51">
        <v>38580</v>
      </c>
      <c r="K840" s="15">
        <v>6</v>
      </c>
      <c r="L840" s="69"/>
      <c r="M840" s="7"/>
      <c r="N840" s="7"/>
    </row>
    <row r="841" spans="1:14" ht="22.5">
      <c r="A841" s="8">
        <v>840</v>
      </c>
      <c r="B841" s="9" t="s">
        <v>12</v>
      </c>
      <c r="C841" s="10" t="s">
        <v>2701</v>
      </c>
      <c r="D841" s="11" t="s">
        <v>1285</v>
      </c>
      <c r="E841" s="12" t="s">
        <v>100</v>
      </c>
      <c r="F841" s="12" t="s">
        <v>2408</v>
      </c>
      <c r="G841" s="13" t="s">
        <v>2702</v>
      </c>
      <c r="H841" s="8">
        <v>20119</v>
      </c>
      <c r="I841" s="14" t="s">
        <v>18</v>
      </c>
      <c r="J841" s="51">
        <v>53780</v>
      </c>
      <c r="K841" s="15">
        <v>6</v>
      </c>
      <c r="L841" s="69"/>
      <c r="M841" s="7"/>
      <c r="N841" s="7"/>
    </row>
    <row r="842" spans="1:14" ht="22.5">
      <c r="A842" s="8">
        <v>841</v>
      </c>
      <c r="B842" s="9" t="s">
        <v>12</v>
      </c>
      <c r="C842" s="10" t="s">
        <v>601</v>
      </c>
      <c r="D842" s="11" t="s">
        <v>2653</v>
      </c>
      <c r="E842" s="12" t="s">
        <v>100</v>
      </c>
      <c r="F842" s="12" t="s">
        <v>2408</v>
      </c>
      <c r="G842" s="13" t="s">
        <v>2703</v>
      </c>
      <c r="H842" s="8">
        <v>20120</v>
      </c>
      <c r="I842" s="14" t="s">
        <v>18</v>
      </c>
      <c r="J842" s="51">
        <v>41200</v>
      </c>
      <c r="K842" s="15">
        <v>6</v>
      </c>
      <c r="L842" s="69"/>
      <c r="M842" s="7"/>
      <c r="N842" s="7"/>
    </row>
    <row r="843" spans="1:14" ht="22.5">
      <c r="A843" s="8">
        <v>842</v>
      </c>
      <c r="B843" s="9" t="s">
        <v>12</v>
      </c>
      <c r="C843" s="10" t="s">
        <v>2704</v>
      </c>
      <c r="D843" s="11" t="s">
        <v>2705</v>
      </c>
      <c r="E843" s="12" t="s">
        <v>100</v>
      </c>
      <c r="F843" s="12" t="s">
        <v>2408</v>
      </c>
      <c r="G843" s="13" t="s">
        <v>2706</v>
      </c>
      <c r="H843" s="8">
        <v>20121</v>
      </c>
      <c r="I843" s="14" t="s">
        <v>18</v>
      </c>
      <c r="J843" s="51">
        <v>61650</v>
      </c>
      <c r="K843" s="15">
        <v>6</v>
      </c>
      <c r="L843" s="69"/>
      <c r="M843" s="7"/>
      <c r="N843" s="7"/>
    </row>
    <row r="844" spans="1:14" ht="22.5">
      <c r="A844" s="8">
        <v>843</v>
      </c>
      <c r="B844" s="9" t="s">
        <v>19</v>
      </c>
      <c r="C844" s="10" t="s">
        <v>2707</v>
      </c>
      <c r="D844" s="11" t="s">
        <v>2708</v>
      </c>
      <c r="E844" s="12" t="s">
        <v>100</v>
      </c>
      <c r="F844" s="12" t="s">
        <v>2408</v>
      </c>
      <c r="G844" s="13" t="s">
        <v>2709</v>
      </c>
      <c r="H844" s="8">
        <v>20122</v>
      </c>
      <c r="I844" s="14" t="s">
        <v>18</v>
      </c>
      <c r="J844" s="51">
        <v>60070</v>
      </c>
      <c r="K844" s="15">
        <v>6</v>
      </c>
      <c r="L844" s="69"/>
      <c r="M844" s="7"/>
      <c r="N844" s="7"/>
    </row>
    <row r="845" spans="1:14" ht="22.5">
      <c r="A845" s="8">
        <v>844</v>
      </c>
      <c r="B845" s="9" t="s">
        <v>12</v>
      </c>
      <c r="C845" s="10" t="s">
        <v>2710</v>
      </c>
      <c r="D845" s="11" t="s">
        <v>2711</v>
      </c>
      <c r="E845" s="12" t="s">
        <v>100</v>
      </c>
      <c r="F845" s="12" t="s">
        <v>2408</v>
      </c>
      <c r="G845" s="13" t="s">
        <v>2712</v>
      </c>
      <c r="H845" s="8">
        <v>20126</v>
      </c>
      <c r="I845" s="14" t="s">
        <v>18</v>
      </c>
      <c r="J845" s="51">
        <v>40220</v>
      </c>
      <c r="K845" s="15">
        <v>6</v>
      </c>
      <c r="L845" s="69"/>
      <c r="M845" s="7"/>
      <c r="N845" s="7"/>
    </row>
    <row r="846" spans="1:14" ht="22.5">
      <c r="A846" s="8">
        <v>845</v>
      </c>
      <c r="B846" s="9" t="s">
        <v>19</v>
      </c>
      <c r="C846" s="10" t="s">
        <v>1298</v>
      </c>
      <c r="D846" s="11" t="s">
        <v>2713</v>
      </c>
      <c r="E846" s="12" t="s">
        <v>124</v>
      </c>
      <c r="F846" s="12" t="s">
        <v>2408</v>
      </c>
      <c r="G846" s="13" t="s">
        <v>2714</v>
      </c>
      <c r="H846" s="8">
        <v>20128</v>
      </c>
      <c r="I846" s="14" t="s">
        <v>124</v>
      </c>
      <c r="J846" s="51">
        <v>16830</v>
      </c>
      <c r="K846" s="15">
        <v>6</v>
      </c>
      <c r="L846" s="69"/>
      <c r="M846" s="7"/>
      <c r="N846" s="7"/>
    </row>
    <row r="847" spans="1:14" ht="22.5">
      <c r="A847" s="8">
        <v>846</v>
      </c>
      <c r="B847" s="9" t="s">
        <v>23</v>
      </c>
      <c r="C847" s="10" t="s">
        <v>1378</v>
      </c>
      <c r="D847" s="11" t="s">
        <v>2715</v>
      </c>
      <c r="E847" s="12" t="s">
        <v>100</v>
      </c>
      <c r="F847" s="12" t="s">
        <v>2408</v>
      </c>
      <c r="G847" s="13" t="s">
        <v>2716</v>
      </c>
      <c r="H847" s="8">
        <v>20129</v>
      </c>
      <c r="I847" s="14" t="s">
        <v>98</v>
      </c>
      <c r="J847" s="51">
        <v>18390</v>
      </c>
      <c r="K847" s="15">
        <v>6</v>
      </c>
      <c r="L847" s="69"/>
      <c r="M847" s="7"/>
      <c r="N847" s="7"/>
    </row>
    <row r="848" spans="1:14" ht="22.5">
      <c r="A848" s="8">
        <v>847</v>
      </c>
      <c r="B848" s="9" t="s">
        <v>23</v>
      </c>
      <c r="C848" s="10" t="s">
        <v>2717</v>
      </c>
      <c r="D848" s="11" t="s">
        <v>2718</v>
      </c>
      <c r="E848" s="12" t="s">
        <v>100</v>
      </c>
      <c r="F848" s="12" t="s">
        <v>2408</v>
      </c>
      <c r="G848" s="13" t="s">
        <v>2719</v>
      </c>
      <c r="H848" s="8">
        <v>20130</v>
      </c>
      <c r="I848" s="14" t="s">
        <v>98</v>
      </c>
      <c r="J848" s="51">
        <v>19400</v>
      </c>
      <c r="K848" s="15">
        <v>6</v>
      </c>
      <c r="L848" s="69"/>
      <c r="M848" s="7"/>
      <c r="N848" s="7"/>
    </row>
    <row r="849" spans="1:14" ht="22.5">
      <c r="A849" s="8">
        <v>848</v>
      </c>
      <c r="B849" s="9" t="s">
        <v>12</v>
      </c>
      <c r="C849" s="10" t="s">
        <v>2720</v>
      </c>
      <c r="D849" s="11" t="s">
        <v>986</v>
      </c>
      <c r="E849" s="12" t="s">
        <v>100</v>
      </c>
      <c r="F849" s="12" t="s">
        <v>2408</v>
      </c>
      <c r="G849" s="13" t="s">
        <v>2721</v>
      </c>
      <c r="H849" s="8">
        <v>20131</v>
      </c>
      <c r="I849" s="14" t="s">
        <v>18</v>
      </c>
      <c r="J849" s="51">
        <v>59400</v>
      </c>
      <c r="K849" s="15">
        <v>6</v>
      </c>
      <c r="L849" s="69"/>
      <c r="M849" s="7"/>
      <c r="N849" s="7"/>
    </row>
    <row r="850" spans="1:14" ht="22.5">
      <c r="A850" s="8">
        <v>849</v>
      </c>
      <c r="B850" s="9" t="s">
        <v>12</v>
      </c>
      <c r="C850" s="10" t="s">
        <v>2722</v>
      </c>
      <c r="D850" s="11" t="s">
        <v>2723</v>
      </c>
      <c r="E850" s="12" t="s">
        <v>100</v>
      </c>
      <c r="F850" s="12" t="s">
        <v>2408</v>
      </c>
      <c r="G850" s="13" t="s">
        <v>2724</v>
      </c>
      <c r="H850" s="8">
        <v>20132</v>
      </c>
      <c r="I850" s="14" t="s">
        <v>18</v>
      </c>
      <c r="J850" s="51">
        <v>69040</v>
      </c>
      <c r="K850" s="15">
        <v>6</v>
      </c>
      <c r="L850" s="69"/>
      <c r="M850" s="7"/>
      <c r="N850" s="7"/>
    </row>
    <row r="851" spans="1:14" ht="22.5">
      <c r="A851" s="8">
        <v>850</v>
      </c>
      <c r="B851" s="9" t="s">
        <v>12</v>
      </c>
      <c r="C851" s="10" t="s">
        <v>2725</v>
      </c>
      <c r="D851" s="11" t="s">
        <v>2726</v>
      </c>
      <c r="E851" s="12" t="s">
        <v>100</v>
      </c>
      <c r="F851" s="12" t="s">
        <v>2408</v>
      </c>
      <c r="G851" s="13" t="s">
        <v>2727</v>
      </c>
      <c r="H851" s="8">
        <v>20133</v>
      </c>
      <c r="I851" s="14" t="s">
        <v>18</v>
      </c>
      <c r="J851" s="51">
        <v>59460</v>
      </c>
      <c r="K851" s="15">
        <v>6</v>
      </c>
      <c r="L851" s="69"/>
      <c r="M851" s="7"/>
      <c r="N851" s="7"/>
    </row>
    <row r="852" spans="1:14" ht="22.5">
      <c r="A852" s="8">
        <v>851</v>
      </c>
      <c r="B852" s="9" t="s">
        <v>12</v>
      </c>
      <c r="C852" s="10" t="s">
        <v>1560</v>
      </c>
      <c r="D852" s="11" t="s">
        <v>2728</v>
      </c>
      <c r="E852" s="12" t="s">
        <v>100</v>
      </c>
      <c r="F852" s="12" t="s">
        <v>2408</v>
      </c>
      <c r="G852" s="13" t="s">
        <v>2729</v>
      </c>
      <c r="H852" s="8">
        <v>20134</v>
      </c>
      <c r="I852" s="14" t="s">
        <v>18</v>
      </c>
      <c r="J852" s="51">
        <v>64910</v>
      </c>
      <c r="K852" s="15">
        <v>6</v>
      </c>
      <c r="L852" s="69"/>
      <c r="M852" s="7"/>
      <c r="N852" s="7"/>
    </row>
    <row r="853" spans="1:14" ht="22.5">
      <c r="A853" s="8">
        <v>852</v>
      </c>
      <c r="B853" s="9" t="s">
        <v>12</v>
      </c>
      <c r="C853" s="10" t="s">
        <v>2730</v>
      </c>
      <c r="D853" s="11" t="s">
        <v>2731</v>
      </c>
      <c r="E853" s="12" t="s">
        <v>100</v>
      </c>
      <c r="F853" s="12" t="s">
        <v>2408</v>
      </c>
      <c r="G853" s="13" t="s">
        <v>2732</v>
      </c>
      <c r="H853" s="8">
        <v>20135</v>
      </c>
      <c r="I853" s="14" t="s">
        <v>18</v>
      </c>
      <c r="J853" s="51">
        <v>49110</v>
      </c>
      <c r="K853" s="15">
        <v>6</v>
      </c>
      <c r="L853" s="69"/>
      <c r="M853" s="7"/>
      <c r="N853" s="7"/>
    </row>
    <row r="854" spans="1:14" ht="22.5">
      <c r="A854" s="8">
        <v>853</v>
      </c>
      <c r="B854" s="9" t="s">
        <v>12</v>
      </c>
      <c r="C854" s="10" t="s">
        <v>1887</v>
      </c>
      <c r="D854" s="11" t="s">
        <v>2733</v>
      </c>
      <c r="E854" s="12" t="s">
        <v>100</v>
      </c>
      <c r="F854" s="12" t="s">
        <v>2408</v>
      </c>
      <c r="G854" s="13" t="s">
        <v>2734</v>
      </c>
      <c r="H854" s="8">
        <v>20136</v>
      </c>
      <c r="I854" s="14" t="s">
        <v>18</v>
      </c>
      <c r="J854" s="51">
        <v>59870</v>
      </c>
      <c r="K854" s="15">
        <v>6</v>
      </c>
      <c r="L854" s="69"/>
      <c r="M854" s="7"/>
      <c r="N854" s="7"/>
    </row>
    <row r="855" spans="1:14" ht="22.5">
      <c r="A855" s="8">
        <v>854</v>
      </c>
      <c r="B855" s="9" t="s">
        <v>12</v>
      </c>
      <c r="C855" s="10" t="s">
        <v>2735</v>
      </c>
      <c r="D855" s="11" t="s">
        <v>2736</v>
      </c>
      <c r="E855" s="12" t="s">
        <v>100</v>
      </c>
      <c r="F855" s="12" t="s">
        <v>2408</v>
      </c>
      <c r="G855" s="13" t="s">
        <v>2737</v>
      </c>
      <c r="H855" s="8">
        <v>20137</v>
      </c>
      <c r="I855" s="14" t="s">
        <v>18</v>
      </c>
      <c r="J855" s="51">
        <v>53780</v>
      </c>
      <c r="K855" s="15">
        <v>6</v>
      </c>
      <c r="L855" s="69"/>
      <c r="M855" s="7"/>
      <c r="N855" s="7"/>
    </row>
    <row r="856" spans="1:14" ht="22.5">
      <c r="A856" s="8">
        <v>855</v>
      </c>
      <c r="B856" s="9" t="s">
        <v>12</v>
      </c>
      <c r="C856" s="10" t="s">
        <v>2738</v>
      </c>
      <c r="D856" s="11" t="s">
        <v>2739</v>
      </c>
      <c r="E856" s="12" t="s">
        <v>100</v>
      </c>
      <c r="F856" s="12" t="s">
        <v>2408</v>
      </c>
      <c r="G856" s="13" t="s">
        <v>2740</v>
      </c>
      <c r="H856" s="8">
        <v>20138</v>
      </c>
      <c r="I856" s="14" t="s">
        <v>18</v>
      </c>
      <c r="J856" s="51">
        <v>38000</v>
      </c>
      <c r="K856" s="15">
        <v>6</v>
      </c>
      <c r="L856" s="69"/>
      <c r="M856" s="7"/>
      <c r="N856" s="7"/>
    </row>
    <row r="857" spans="1:14" ht="22.5">
      <c r="A857" s="8">
        <v>856</v>
      </c>
      <c r="B857" s="9" t="s">
        <v>12</v>
      </c>
      <c r="C857" s="10" t="s">
        <v>2741</v>
      </c>
      <c r="D857" s="11" t="s">
        <v>2742</v>
      </c>
      <c r="E857" s="12" t="s">
        <v>100</v>
      </c>
      <c r="F857" s="12" t="s">
        <v>2408</v>
      </c>
      <c r="G857" s="13" t="s">
        <v>2743</v>
      </c>
      <c r="H857" s="8">
        <v>20140</v>
      </c>
      <c r="I857" s="14" t="s">
        <v>18</v>
      </c>
      <c r="J857" s="51">
        <v>52160</v>
      </c>
      <c r="K857" s="15">
        <v>6</v>
      </c>
      <c r="L857" s="69"/>
      <c r="M857" s="7"/>
      <c r="N857" s="7"/>
    </row>
    <row r="858" spans="1:14" ht="22.5">
      <c r="A858" s="8">
        <v>857</v>
      </c>
      <c r="B858" s="9" t="s">
        <v>12</v>
      </c>
      <c r="C858" s="10" t="s">
        <v>2744</v>
      </c>
      <c r="D858" s="11" t="s">
        <v>2430</v>
      </c>
      <c r="E858" s="12" t="s">
        <v>100</v>
      </c>
      <c r="F858" s="12" t="s">
        <v>2408</v>
      </c>
      <c r="G858" s="13" t="s">
        <v>2745</v>
      </c>
      <c r="H858" s="8">
        <v>20141</v>
      </c>
      <c r="I858" s="14" t="s">
        <v>18</v>
      </c>
      <c r="J858" s="51">
        <v>43020</v>
      </c>
      <c r="K858" s="15">
        <v>6</v>
      </c>
      <c r="L858" s="69"/>
      <c r="M858" s="7"/>
      <c r="N858" s="7"/>
    </row>
    <row r="859" spans="1:14" ht="22.5">
      <c r="A859" s="8">
        <v>858</v>
      </c>
      <c r="B859" s="9" t="s">
        <v>23</v>
      </c>
      <c r="C859" s="10" t="s">
        <v>2746</v>
      </c>
      <c r="D859" s="11" t="s">
        <v>2747</v>
      </c>
      <c r="E859" s="12" t="s">
        <v>100</v>
      </c>
      <c r="F859" s="12" t="s">
        <v>2408</v>
      </c>
      <c r="G859" s="13" t="s">
        <v>2748</v>
      </c>
      <c r="H859" s="8">
        <v>20143</v>
      </c>
      <c r="I859" s="14" t="s">
        <v>18</v>
      </c>
      <c r="J859" s="51">
        <v>56510</v>
      </c>
      <c r="K859" s="15">
        <v>6</v>
      </c>
      <c r="L859" s="69"/>
      <c r="M859" s="7"/>
      <c r="N859" s="7"/>
    </row>
    <row r="860" spans="1:14" ht="22.5">
      <c r="A860" s="8">
        <v>859</v>
      </c>
      <c r="B860" s="9" t="s">
        <v>12</v>
      </c>
      <c r="C860" s="10" t="s">
        <v>2749</v>
      </c>
      <c r="D860" s="11" t="s">
        <v>2750</v>
      </c>
      <c r="E860" s="12" t="s">
        <v>100</v>
      </c>
      <c r="F860" s="12" t="s">
        <v>2408</v>
      </c>
      <c r="G860" s="13" t="s">
        <v>2751</v>
      </c>
      <c r="H860" s="8">
        <v>20145</v>
      </c>
      <c r="I860" s="14" t="s">
        <v>18</v>
      </c>
      <c r="J860" s="51">
        <v>54380</v>
      </c>
      <c r="K860" s="15">
        <v>6</v>
      </c>
      <c r="L860" s="69"/>
      <c r="M860" s="7"/>
      <c r="N860" s="7"/>
    </row>
    <row r="861" spans="1:14" ht="22.5">
      <c r="A861" s="8">
        <v>860</v>
      </c>
      <c r="B861" s="9" t="s">
        <v>12</v>
      </c>
      <c r="C861" s="10" t="s">
        <v>324</v>
      </c>
      <c r="D861" s="11" t="s">
        <v>2752</v>
      </c>
      <c r="E861" s="12" t="s">
        <v>100</v>
      </c>
      <c r="F861" s="12" t="s">
        <v>2408</v>
      </c>
      <c r="G861" s="13" t="s">
        <v>2753</v>
      </c>
      <c r="H861" s="8">
        <v>20147</v>
      </c>
      <c r="I861" s="14" t="s">
        <v>18</v>
      </c>
      <c r="J861" s="51">
        <v>67530</v>
      </c>
      <c r="K861" s="15">
        <v>6</v>
      </c>
      <c r="L861" s="69"/>
      <c r="M861" s="7"/>
      <c r="N861" s="7"/>
    </row>
    <row r="862" spans="1:14" ht="22.5">
      <c r="A862" s="8">
        <v>861</v>
      </c>
      <c r="B862" s="9" t="s">
        <v>19</v>
      </c>
      <c r="C862" s="10" t="s">
        <v>2754</v>
      </c>
      <c r="D862" s="11" t="s">
        <v>2755</v>
      </c>
      <c r="E862" s="12" t="s">
        <v>100</v>
      </c>
      <c r="F862" s="12" t="s">
        <v>2408</v>
      </c>
      <c r="G862" s="13" t="s">
        <v>2756</v>
      </c>
      <c r="H862" s="8">
        <v>20148</v>
      </c>
      <c r="I862" s="14" t="s">
        <v>98</v>
      </c>
      <c r="J862" s="51">
        <v>31330</v>
      </c>
      <c r="K862" s="15">
        <v>6</v>
      </c>
      <c r="L862" s="69"/>
      <c r="M862" s="7"/>
      <c r="N862" s="7"/>
    </row>
    <row r="863" spans="1:14" ht="22.5">
      <c r="A863" s="8">
        <v>862</v>
      </c>
      <c r="B863" s="9" t="s">
        <v>12</v>
      </c>
      <c r="C863" s="10" t="s">
        <v>138</v>
      </c>
      <c r="D863" s="11" t="s">
        <v>2757</v>
      </c>
      <c r="E863" s="12" t="s">
        <v>100</v>
      </c>
      <c r="F863" s="12" t="s">
        <v>2408</v>
      </c>
      <c r="G863" s="13" t="s">
        <v>2758</v>
      </c>
      <c r="H863" s="8">
        <v>20149</v>
      </c>
      <c r="I863" s="14" t="s">
        <v>18</v>
      </c>
      <c r="J863" s="51">
        <v>49300</v>
      </c>
      <c r="K863" s="15">
        <v>6</v>
      </c>
      <c r="L863" s="69"/>
      <c r="M863" s="7"/>
      <c r="N863" s="7"/>
    </row>
    <row r="864" spans="1:14" ht="22.5">
      <c r="A864" s="8">
        <v>863</v>
      </c>
      <c r="B864" s="9" t="s">
        <v>12</v>
      </c>
      <c r="C864" s="10" t="s">
        <v>2759</v>
      </c>
      <c r="D864" s="11" t="s">
        <v>2760</v>
      </c>
      <c r="E864" s="12" t="s">
        <v>100</v>
      </c>
      <c r="F864" s="12" t="s">
        <v>2408</v>
      </c>
      <c r="G864" s="13" t="s">
        <v>2761</v>
      </c>
      <c r="H864" s="8">
        <v>20150</v>
      </c>
      <c r="I864" s="14" t="s">
        <v>18</v>
      </c>
      <c r="J864" s="51">
        <v>33260</v>
      </c>
      <c r="K864" s="15">
        <v>6</v>
      </c>
      <c r="L864" s="69"/>
      <c r="M864" s="7"/>
      <c r="N864" s="7"/>
    </row>
    <row r="865" spans="1:14" ht="22.5">
      <c r="A865" s="8">
        <v>864</v>
      </c>
      <c r="B865" s="9" t="s">
        <v>12</v>
      </c>
      <c r="C865" s="10" t="s">
        <v>905</v>
      </c>
      <c r="D865" s="11" t="s">
        <v>2762</v>
      </c>
      <c r="E865" s="12" t="s">
        <v>100</v>
      </c>
      <c r="F865" s="12" t="s">
        <v>2408</v>
      </c>
      <c r="G865" s="13" t="s">
        <v>2763</v>
      </c>
      <c r="H865" s="8">
        <v>20151</v>
      </c>
      <c r="I865" s="14" t="s">
        <v>18</v>
      </c>
      <c r="J865" s="51">
        <v>54050</v>
      </c>
      <c r="K865" s="15">
        <v>6</v>
      </c>
      <c r="L865" s="69"/>
      <c r="M865" s="7"/>
      <c r="N865" s="7"/>
    </row>
    <row r="866" spans="1:14" ht="22.5">
      <c r="A866" s="8">
        <v>865</v>
      </c>
      <c r="B866" s="9" t="s">
        <v>12</v>
      </c>
      <c r="C866" s="10" t="s">
        <v>2764</v>
      </c>
      <c r="D866" s="11" t="s">
        <v>2765</v>
      </c>
      <c r="E866" s="12" t="s">
        <v>100</v>
      </c>
      <c r="F866" s="12" t="s">
        <v>2408</v>
      </c>
      <c r="G866" s="13" t="s">
        <v>2766</v>
      </c>
      <c r="H866" s="8">
        <v>20152</v>
      </c>
      <c r="I866" s="14" t="s">
        <v>18</v>
      </c>
      <c r="J866" s="51">
        <v>50880</v>
      </c>
      <c r="K866" s="15">
        <v>6</v>
      </c>
      <c r="L866" s="69"/>
      <c r="M866" s="7"/>
      <c r="N866" s="7"/>
    </row>
    <row r="867" spans="1:14" ht="22.5">
      <c r="A867" s="8">
        <v>866</v>
      </c>
      <c r="B867" s="9" t="s">
        <v>23</v>
      </c>
      <c r="C867" s="10" t="s">
        <v>2767</v>
      </c>
      <c r="D867" s="11" t="s">
        <v>2768</v>
      </c>
      <c r="E867" s="12" t="s">
        <v>100</v>
      </c>
      <c r="F867" s="12" t="s">
        <v>2408</v>
      </c>
      <c r="G867" s="13" t="s">
        <v>2769</v>
      </c>
      <c r="H867" s="8">
        <v>20186</v>
      </c>
      <c r="I867" s="14" t="s">
        <v>18</v>
      </c>
      <c r="J867" s="51">
        <v>45020</v>
      </c>
      <c r="K867" s="15">
        <v>6</v>
      </c>
      <c r="L867" s="69"/>
      <c r="M867" s="7"/>
      <c r="N867" s="7"/>
    </row>
    <row r="868" spans="1:14" ht="22.5">
      <c r="A868" s="8">
        <v>867</v>
      </c>
      <c r="B868" s="9" t="s">
        <v>23</v>
      </c>
      <c r="C868" s="10" t="s">
        <v>2770</v>
      </c>
      <c r="D868" s="11" t="s">
        <v>2771</v>
      </c>
      <c r="E868" s="12" t="s">
        <v>100</v>
      </c>
      <c r="F868" s="12" t="s">
        <v>2408</v>
      </c>
      <c r="G868" s="13" t="s">
        <v>2772</v>
      </c>
      <c r="H868" s="8">
        <v>20354</v>
      </c>
      <c r="I868" s="14" t="s">
        <v>18</v>
      </c>
      <c r="J868" s="51">
        <v>60070</v>
      </c>
      <c r="K868" s="15">
        <v>6</v>
      </c>
      <c r="L868" s="69"/>
      <c r="M868" s="7"/>
      <c r="N868" s="7"/>
    </row>
    <row r="869" spans="1:14" ht="22.5">
      <c r="A869" s="8">
        <v>868</v>
      </c>
      <c r="B869" s="9" t="s">
        <v>12</v>
      </c>
      <c r="C869" s="10" t="s">
        <v>2773</v>
      </c>
      <c r="D869" s="11" t="s">
        <v>2774</v>
      </c>
      <c r="E869" s="12" t="s">
        <v>100</v>
      </c>
      <c r="F869" s="12" t="s">
        <v>2408</v>
      </c>
      <c r="G869" s="13" t="s">
        <v>2775</v>
      </c>
      <c r="H869" s="8">
        <v>20727</v>
      </c>
      <c r="I869" s="14" t="s">
        <v>18</v>
      </c>
      <c r="J869" s="51">
        <v>39980</v>
      </c>
      <c r="K869" s="15">
        <v>6</v>
      </c>
      <c r="L869" s="69"/>
      <c r="M869" s="7"/>
      <c r="N869" s="7"/>
    </row>
    <row r="870" spans="1:14" ht="22.5">
      <c r="A870" s="8">
        <v>869</v>
      </c>
      <c r="B870" s="9" t="s">
        <v>12</v>
      </c>
      <c r="C870" s="10" t="s">
        <v>2776</v>
      </c>
      <c r="D870" s="11" t="s">
        <v>2777</v>
      </c>
      <c r="E870" s="12" t="s">
        <v>2778</v>
      </c>
      <c r="F870" s="12" t="s">
        <v>2408</v>
      </c>
      <c r="G870" s="13" t="s">
        <v>2779</v>
      </c>
      <c r="H870" s="8"/>
      <c r="I870" s="14" t="s">
        <v>18</v>
      </c>
      <c r="J870" s="51">
        <v>39600</v>
      </c>
      <c r="K870" s="15">
        <v>6</v>
      </c>
      <c r="L870" s="69"/>
      <c r="M870" s="7"/>
      <c r="N870" s="7"/>
    </row>
    <row r="871" spans="1:14" ht="22.5">
      <c r="A871" s="8">
        <v>870</v>
      </c>
      <c r="B871" s="9" t="s">
        <v>23</v>
      </c>
      <c r="C871" s="10" t="s">
        <v>532</v>
      </c>
      <c r="D871" s="11" t="s">
        <v>2783</v>
      </c>
      <c r="E871" s="12" t="s">
        <v>240</v>
      </c>
      <c r="F871" s="12" t="s">
        <v>2781</v>
      </c>
      <c r="G871" s="13" t="s">
        <v>17</v>
      </c>
      <c r="H871" s="8">
        <v>20154</v>
      </c>
      <c r="I871" s="14" t="s">
        <v>18</v>
      </c>
      <c r="J871" s="51">
        <v>49950</v>
      </c>
      <c r="K871" s="15">
        <v>7</v>
      </c>
      <c r="L871" s="69"/>
      <c r="M871" s="7"/>
      <c r="N871" s="7"/>
    </row>
    <row r="872" spans="1:14" ht="22.5">
      <c r="A872" s="8">
        <v>871</v>
      </c>
      <c r="B872" s="9" t="s">
        <v>12</v>
      </c>
      <c r="C872" s="10" t="s">
        <v>2784</v>
      </c>
      <c r="D872" s="11" t="s">
        <v>2785</v>
      </c>
      <c r="E872" s="12" t="s">
        <v>240</v>
      </c>
      <c r="F872" s="12" t="s">
        <v>2781</v>
      </c>
      <c r="G872" s="17" t="s">
        <v>22</v>
      </c>
      <c r="H872" s="8">
        <v>20155</v>
      </c>
      <c r="I872" s="14" t="s">
        <v>18</v>
      </c>
      <c r="J872" s="51">
        <v>42320</v>
      </c>
      <c r="K872" s="15">
        <v>7</v>
      </c>
      <c r="L872" s="69"/>
      <c r="M872" s="7"/>
      <c r="N872" s="7"/>
    </row>
    <row r="873" spans="1:14" ht="22.5">
      <c r="A873" s="8">
        <v>872</v>
      </c>
      <c r="B873" s="9" t="s">
        <v>19</v>
      </c>
      <c r="C873" s="10" t="s">
        <v>2786</v>
      </c>
      <c r="D873" s="11" t="s">
        <v>2787</v>
      </c>
      <c r="E873" s="12" t="s">
        <v>240</v>
      </c>
      <c r="F873" s="12" t="s">
        <v>2781</v>
      </c>
      <c r="G873" s="17" t="s">
        <v>2788</v>
      </c>
      <c r="H873" s="8">
        <v>20156</v>
      </c>
      <c r="I873" s="14" t="s">
        <v>18</v>
      </c>
      <c r="J873" s="51">
        <v>40420</v>
      </c>
      <c r="K873" s="15">
        <v>7</v>
      </c>
      <c r="L873" s="69"/>
      <c r="M873" s="7"/>
      <c r="N873" s="7"/>
    </row>
    <row r="874" spans="1:14" ht="22.5">
      <c r="A874" s="8">
        <v>873</v>
      </c>
      <c r="B874" s="9" t="s">
        <v>23</v>
      </c>
      <c r="C874" s="10" t="s">
        <v>2789</v>
      </c>
      <c r="D874" s="11" t="s">
        <v>2790</v>
      </c>
      <c r="E874" s="12" t="s">
        <v>240</v>
      </c>
      <c r="F874" s="12" t="s">
        <v>2781</v>
      </c>
      <c r="G874" s="17" t="s">
        <v>26</v>
      </c>
      <c r="H874" s="8">
        <v>20157</v>
      </c>
      <c r="I874" s="14" t="s">
        <v>34</v>
      </c>
      <c r="J874" s="51">
        <v>35130</v>
      </c>
      <c r="K874" s="15">
        <v>7</v>
      </c>
      <c r="L874" s="69"/>
      <c r="M874" s="7"/>
      <c r="N874" s="7"/>
    </row>
    <row r="875" spans="1:14" ht="22.5">
      <c r="A875" s="8">
        <v>874</v>
      </c>
      <c r="B875" s="9" t="s">
        <v>12</v>
      </c>
      <c r="C875" s="10" t="s">
        <v>2791</v>
      </c>
      <c r="D875" s="11" t="s">
        <v>2792</v>
      </c>
      <c r="E875" s="12" t="s">
        <v>100</v>
      </c>
      <c r="F875" s="12" t="s">
        <v>2781</v>
      </c>
      <c r="G875" s="24">
        <v>5244</v>
      </c>
      <c r="H875" s="8">
        <v>11278</v>
      </c>
      <c r="I875" s="14" t="s">
        <v>18</v>
      </c>
      <c r="J875" s="51">
        <v>35290</v>
      </c>
      <c r="K875" s="15">
        <v>7</v>
      </c>
      <c r="L875" s="69"/>
      <c r="M875" s="7"/>
      <c r="N875" s="7"/>
    </row>
    <row r="876" spans="1:14" ht="22.5">
      <c r="A876" s="8">
        <v>875</v>
      </c>
      <c r="B876" s="9" t="s">
        <v>12</v>
      </c>
      <c r="C876" s="10" t="s">
        <v>2793</v>
      </c>
      <c r="D876" s="11" t="s">
        <v>2794</v>
      </c>
      <c r="E876" s="12" t="s">
        <v>100</v>
      </c>
      <c r="F876" s="12" t="s">
        <v>2781</v>
      </c>
      <c r="G876" s="13" t="s">
        <v>2795</v>
      </c>
      <c r="H876" s="8">
        <v>19109</v>
      </c>
      <c r="I876" s="14" t="s">
        <v>18</v>
      </c>
      <c r="J876" s="51">
        <v>34590</v>
      </c>
      <c r="K876" s="15">
        <v>7</v>
      </c>
      <c r="L876" s="69"/>
      <c r="M876" s="7"/>
      <c r="N876" s="7"/>
    </row>
    <row r="877" spans="1:14" ht="22.5">
      <c r="A877" s="8">
        <v>876</v>
      </c>
      <c r="B877" s="9" t="s">
        <v>12</v>
      </c>
      <c r="C877" s="10" t="s">
        <v>2796</v>
      </c>
      <c r="D877" s="11" t="s">
        <v>2797</v>
      </c>
      <c r="E877" s="12" t="s">
        <v>100</v>
      </c>
      <c r="F877" s="12" t="s">
        <v>2781</v>
      </c>
      <c r="G877" s="13" t="s">
        <v>2798</v>
      </c>
      <c r="H877" s="8">
        <v>19191</v>
      </c>
      <c r="I877" s="14" t="s">
        <v>18</v>
      </c>
      <c r="J877" s="51">
        <v>50120</v>
      </c>
      <c r="K877" s="15">
        <v>7</v>
      </c>
      <c r="L877" s="69"/>
      <c r="M877" s="7"/>
      <c r="N877" s="7"/>
    </row>
    <row r="878" spans="1:14" ht="22.5">
      <c r="A878" s="8">
        <v>877</v>
      </c>
      <c r="B878" s="9" t="s">
        <v>12</v>
      </c>
      <c r="C878" s="10" t="s">
        <v>504</v>
      </c>
      <c r="D878" s="11" t="s">
        <v>2799</v>
      </c>
      <c r="E878" s="12" t="s">
        <v>100</v>
      </c>
      <c r="F878" s="12" t="s">
        <v>2781</v>
      </c>
      <c r="G878" s="13" t="s">
        <v>2800</v>
      </c>
      <c r="H878" s="8">
        <v>19249</v>
      </c>
      <c r="I878" s="14" t="s">
        <v>18</v>
      </c>
      <c r="J878" s="51">
        <v>64590</v>
      </c>
      <c r="K878" s="15">
        <v>7</v>
      </c>
      <c r="L878" s="69"/>
      <c r="M878" s="7"/>
      <c r="N878" s="7"/>
    </row>
    <row r="879" spans="1:14" ht="22.5">
      <c r="A879" s="8">
        <v>878</v>
      </c>
      <c r="B879" s="9" t="s">
        <v>12</v>
      </c>
      <c r="C879" s="10" t="s">
        <v>2801</v>
      </c>
      <c r="D879" s="11" t="s">
        <v>2802</v>
      </c>
      <c r="E879" s="12" t="s">
        <v>100</v>
      </c>
      <c r="F879" s="12" t="s">
        <v>2781</v>
      </c>
      <c r="G879" s="13" t="s">
        <v>2803</v>
      </c>
      <c r="H879" s="8">
        <v>19352</v>
      </c>
      <c r="I879" s="14" t="s">
        <v>18</v>
      </c>
      <c r="J879" s="51">
        <v>34690</v>
      </c>
      <c r="K879" s="15">
        <v>7</v>
      </c>
      <c r="L879" s="69"/>
      <c r="M879" s="7"/>
      <c r="N879" s="7"/>
    </row>
    <row r="880" spans="1:14" ht="22.5">
      <c r="A880" s="8">
        <v>879</v>
      </c>
      <c r="B880" s="9" t="s">
        <v>12</v>
      </c>
      <c r="C880" s="10" t="s">
        <v>1965</v>
      </c>
      <c r="D880" s="11" t="s">
        <v>2804</v>
      </c>
      <c r="E880" s="12" t="s">
        <v>100</v>
      </c>
      <c r="F880" s="12" t="s">
        <v>2781</v>
      </c>
      <c r="G880" s="13" t="s">
        <v>2805</v>
      </c>
      <c r="H880" s="8">
        <v>19406</v>
      </c>
      <c r="I880" s="14" t="s">
        <v>18</v>
      </c>
      <c r="J880" s="51">
        <v>33290</v>
      </c>
      <c r="K880" s="15">
        <v>7</v>
      </c>
      <c r="L880" s="69"/>
      <c r="M880" s="7"/>
      <c r="N880" s="7"/>
    </row>
    <row r="881" spans="1:14" ht="22.5">
      <c r="A881" s="8">
        <v>880</v>
      </c>
      <c r="B881" s="9" t="s">
        <v>12</v>
      </c>
      <c r="C881" s="10" t="s">
        <v>2806</v>
      </c>
      <c r="D881" s="11" t="s">
        <v>2807</v>
      </c>
      <c r="E881" s="12" t="s">
        <v>100</v>
      </c>
      <c r="F881" s="12" t="s">
        <v>2781</v>
      </c>
      <c r="G881" s="13" t="s">
        <v>2808</v>
      </c>
      <c r="H881" s="8">
        <v>19560</v>
      </c>
      <c r="I881" s="14" t="s">
        <v>18</v>
      </c>
      <c r="J881" s="51">
        <v>42380</v>
      </c>
      <c r="K881" s="15">
        <v>7</v>
      </c>
      <c r="L881" s="69"/>
      <c r="M881" s="7"/>
      <c r="N881" s="7"/>
    </row>
    <row r="882" spans="1:14" ht="22.5">
      <c r="A882" s="8">
        <v>881</v>
      </c>
      <c r="B882" s="9" t="s">
        <v>12</v>
      </c>
      <c r="C882" s="10" t="s">
        <v>2809</v>
      </c>
      <c r="D882" s="11" t="s">
        <v>2810</v>
      </c>
      <c r="E882" s="12" t="s">
        <v>100</v>
      </c>
      <c r="F882" s="12" t="s">
        <v>2781</v>
      </c>
      <c r="G882" s="13" t="s">
        <v>2811</v>
      </c>
      <c r="H882" s="8">
        <v>19571</v>
      </c>
      <c r="I882" s="14" t="s">
        <v>18</v>
      </c>
      <c r="J882" s="51">
        <v>61500</v>
      </c>
      <c r="K882" s="15">
        <v>7</v>
      </c>
      <c r="L882" s="69"/>
      <c r="M882" s="7"/>
      <c r="N882" s="7"/>
    </row>
    <row r="883" spans="1:14" ht="22.5">
      <c r="A883" s="8">
        <v>882</v>
      </c>
      <c r="B883" s="9" t="s">
        <v>19</v>
      </c>
      <c r="C883" s="10" t="s">
        <v>692</v>
      </c>
      <c r="D883" s="11" t="s">
        <v>1578</v>
      </c>
      <c r="E883" s="12" t="s">
        <v>100</v>
      </c>
      <c r="F883" s="12" t="s">
        <v>2781</v>
      </c>
      <c r="G883" s="13" t="s">
        <v>2812</v>
      </c>
      <c r="H883" s="8">
        <v>19865</v>
      </c>
      <c r="I883" s="14" t="s">
        <v>18</v>
      </c>
      <c r="J883" s="51">
        <v>47900</v>
      </c>
      <c r="K883" s="15">
        <v>7</v>
      </c>
      <c r="L883" s="69"/>
      <c r="M883" s="7"/>
      <c r="N883" s="7"/>
    </row>
    <row r="884" spans="1:14" ht="22.5">
      <c r="A884" s="8">
        <v>883</v>
      </c>
      <c r="B884" s="9" t="s">
        <v>12</v>
      </c>
      <c r="C884" s="10" t="s">
        <v>2813</v>
      </c>
      <c r="D884" s="11" t="s">
        <v>2814</v>
      </c>
      <c r="E884" s="12" t="s">
        <v>100</v>
      </c>
      <c r="F884" s="12" t="s">
        <v>2781</v>
      </c>
      <c r="G884" s="13" t="s">
        <v>2815</v>
      </c>
      <c r="H884" s="8">
        <v>20139</v>
      </c>
      <c r="I884" s="14" t="s">
        <v>18</v>
      </c>
      <c r="J884" s="51">
        <v>39740</v>
      </c>
      <c r="K884" s="15">
        <v>7</v>
      </c>
      <c r="L884" s="69"/>
      <c r="M884" s="7"/>
      <c r="N884" s="7"/>
    </row>
    <row r="885" spans="1:14" ht="22.5">
      <c r="A885" s="8">
        <v>884</v>
      </c>
      <c r="B885" s="9" t="s">
        <v>23</v>
      </c>
      <c r="C885" s="10" t="s">
        <v>2416</v>
      </c>
      <c r="D885" s="11" t="s">
        <v>2816</v>
      </c>
      <c r="E885" s="12" t="s">
        <v>100</v>
      </c>
      <c r="F885" s="12" t="s">
        <v>2781</v>
      </c>
      <c r="G885" s="13" t="s">
        <v>2817</v>
      </c>
      <c r="H885" s="8">
        <v>20144</v>
      </c>
      <c r="I885" s="14" t="s">
        <v>18</v>
      </c>
      <c r="J885" s="51">
        <v>64960</v>
      </c>
      <c r="K885" s="15">
        <v>7</v>
      </c>
      <c r="L885" s="69"/>
      <c r="M885" s="7"/>
      <c r="N885" s="7"/>
    </row>
    <row r="886" spans="1:14" ht="22.5">
      <c r="A886" s="8">
        <v>885</v>
      </c>
      <c r="B886" s="9" t="s">
        <v>12</v>
      </c>
      <c r="C886" s="10" t="s">
        <v>260</v>
      </c>
      <c r="D886" s="11" t="s">
        <v>2818</v>
      </c>
      <c r="E886" s="12" t="s">
        <v>100</v>
      </c>
      <c r="F886" s="12" t="s">
        <v>2781</v>
      </c>
      <c r="G886" s="13" t="s">
        <v>2819</v>
      </c>
      <c r="H886" s="8">
        <v>20158</v>
      </c>
      <c r="I886" s="14" t="s">
        <v>18</v>
      </c>
      <c r="J886" s="51">
        <v>59550</v>
      </c>
      <c r="K886" s="15">
        <v>7</v>
      </c>
      <c r="L886" s="69"/>
      <c r="M886" s="7"/>
      <c r="N886" s="7"/>
    </row>
    <row r="887" spans="1:14" ht="22.5">
      <c r="A887" s="8">
        <v>886</v>
      </c>
      <c r="B887" s="9" t="s">
        <v>12</v>
      </c>
      <c r="C887" s="10" t="s">
        <v>1560</v>
      </c>
      <c r="D887" s="11" t="s">
        <v>2820</v>
      </c>
      <c r="E887" s="12" t="s">
        <v>100</v>
      </c>
      <c r="F887" s="12" t="s">
        <v>2781</v>
      </c>
      <c r="G887" s="13" t="s">
        <v>2821</v>
      </c>
      <c r="H887" s="8">
        <v>20159</v>
      </c>
      <c r="I887" s="14" t="s">
        <v>18</v>
      </c>
      <c r="J887" s="51">
        <v>46620</v>
      </c>
      <c r="K887" s="15">
        <v>7</v>
      </c>
      <c r="L887" s="69"/>
      <c r="M887" s="7"/>
      <c r="N887" s="7"/>
    </row>
    <row r="888" spans="1:14" ht="22.5">
      <c r="A888" s="8">
        <v>887</v>
      </c>
      <c r="B888" s="9" t="s">
        <v>19</v>
      </c>
      <c r="C888" s="10" t="s">
        <v>2822</v>
      </c>
      <c r="D888" s="11" t="s">
        <v>2823</v>
      </c>
      <c r="E888" s="12" t="s">
        <v>100</v>
      </c>
      <c r="F888" s="12" t="s">
        <v>2781</v>
      </c>
      <c r="G888" s="13" t="s">
        <v>2824</v>
      </c>
      <c r="H888" s="8">
        <v>20160</v>
      </c>
      <c r="I888" s="14" t="s">
        <v>18</v>
      </c>
      <c r="J888" s="51">
        <v>59500</v>
      </c>
      <c r="K888" s="15">
        <v>7</v>
      </c>
      <c r="L888" s="69"/>
      <c r="M888" s="7"/>
      <c r="N888" s="7"/>
    </row>
    <row r="889" spans="1:14" ht="22.5">
      <c r="A889" s="8">
        <v>888</v>
      </c>
      <c r="B889" s="9" t="s">
        <v>12</v>
      </c>
      <c r="C889" s="10" t="s">
        <v>2825</v>
      </c>
      <c r="D889" s="11" t="s">
        <v>2826</v>
      </c>
      <c r="E889" s="12" t="s">
        <v>124</v>
      </c>
      <c r="F889" s="12" t="s">
        <v>2781</v>
      </c>
      <c r="G889" s="13" t="s">
        <v>2827</v>
      </c>
      <c r="H889" s="8">
        <v>20161</v>
      </c>
      <c r="I889" s="14" t="s">
        <v>124</v>
      </c>
      <c r="J889" s="51">
        <v>16940</v>
      </c>
      <c r="K889" s="15">
        <v>7</v>
      </c>
      <c r="L889" s="69"/>
      <c r="M889" s="7"/>
      <c r="N889" s="7"/>
    </row>
    <row r="890" spans="1:14" ht="22.5">
      <c r="A890" s="8">
        <v>889</v>
      </c>
      <c r="B890" s="9" t="s">
        <v>12</v>
      </c>
      <c r="C890" s="10" t="s">
        <v>2828</v>
      </c>
      <c r="D890" s="11" t="s">
        <v>2829</v>
      </c>
      <c r="E890" s="12" t="s">
        <v>100</v>
      </c>
      <c r="F890" s="12" t="s">
        <v>2781</v>
      </c>
      <c r="G890" s="13" t="s">
        <v>2830</v>
      </c>
      <c r="H890" s="8">
        <v>20162</v>
      </c>
      <c r="I890" s="14" t="s">
        <v>18</v>
      </c>
      <c r="J890" s="51">
        <v>34090</v>
      </c>
      <c r="K890" s="15">
        <v>7</v>
      </c>
      <c r="L890" s="69"/>
      <c r="M890" s="7"/>
      <c r="N890" s="7"/>
    </row>
    <row r="891" spans="1:14" ht="22.5">
      <c r="A891" s="8">
        <v>890</v>
      </c>
      <c r="B891" s="9" t="s">
        <v>12</v>
      </c>
      <c r="C891" s="10" t="s">
        <v>2831</v>
      </c>
      <c r="D891" s="11" t="s">
        <v>926</v>
      </c>
      <c r="E891" s="12" t="s">
        <v>100</v>
      </c>
      <c r="F891" s="12" t="s">
        <v>2781</v>
      </c>
      <c r="G891" s="13" t="s">
        <v>30</v>
      </c>
      <c r="H891" s="8">
        <v>20163</v>
      </c>
      <c r="I891" s="14" t="s">
        <v>18</v>
      </c>
      <c r="J891" s="51">
        <v>64860</v>
      </c>
      <c r="K891" s="15">
        <v>7</v>
      </c>
      <c r="L891" s="69"/>
      <c r="M891" s="7"/>
      <c r="N891" s="7"/>
    </row>
    <row r="892" spans="1:14" ht="22.5">
      <c r="A892" s="8">
        <v>891</v>
      </c>
      <c r="B892" s="9" t="s">
        <v>12</v>
      </c>
      <c r="C892" s="10" t="s">
        <v>188</v>
      </c>
      <c r="D892" s="11" t="s">
        <v>2832</v>
      </c>
      <c r="E892" s="12" t="s">
        <v>100</v>
      </c>
      <c r="F892" s="12" t="s">
        <v>2781</v>
      </c>
      <c r="G892" s="13" t="s">
        <v>2833</v>
      </c>
      <c r="H892" s="8">
        <v>20164</v>
      </c>
      <c r="I892" s="14" t="s">
        <v>98</v>
      </c>
      <c r="J892" s="51">
        <v>26020</v>
      </c>
      <c r="K892" s="15">
        <v>7</v>
      </c>
      <c r="L892" s="69"/>
      <c r="M892" s="7"/>
      <c r="N892" s="7"/>
    </row>
    <row r="893" spans="1:14" ht="22.5">
      <c r="A893" s="8">
        <v>892</v>
      </c>
      <c r="B893" s="9" t="s">
        <v>19</v>
      </c>
      <c r="C893" s="10" t="s">
        <v>1957</v>
      </c>
      <c r="D893" s="11" t="s">
        <v>2834</v>
      </c>
      <c r="E893" s="12" t="s">
        <v>124</v>
      </c>
      <c r="F893" s="12" t="s">
        <v>2781</v>
      </c>
      <c r="G893" s="23">
        <v>18</v>
      </c>
      <c r="H893" s="8">
        <v>20165</v>
      </c>
      <c r="I893" s="14" t="s">
        <v>124</v>
      </c>
      <c r="J893" s="51">
        <v>15800</v>
      </c>
      <c r="K893" s="15">
        <v>7</v>
      </c>
      <c r="L893" s="69"/>
      <c r="M893" s="7"/>
      <c r="N893" s="7"/>
    </row>
    <row r="894" spans="1:14" ht="22.5">
      <c r="A894" s="8">
        <v>893</v>
      </c>
      <c r="B894" s="9" t="s">
        <v>12</v>
      </c>
      <c r="C894" s="10" t="s">
        <v>2835</v>
      </c>
      <c r="D894" s="11" t="s">
        <v>2836</v>
      </c>
      <c r="E894" s="12" t="s">
        <v>100</v>
      </c>
      <c r="F894" s="12" t="s">
        <v>2781</v>
      </c>
      <c r="G894" s="13" t="s">
        <v>44</v>
      </c>
      <c r="H894" s="8">
        <v>20166</v>
      </c>
      <c r="I894" s="14" t="s">
        <v>18</v>
      </c>
      <c r="J894" s="51">
        <v>49150</v>
      </c>
      <c r="K894" s="15">
        <v>7</v>
      </c>
      <c r="L894" s="69"/>
      <c r="M894" s="7"/>
      <c r="N894" s="7"/>
    </row>
    <row r="895" spans="1:14" ht="22.5">
      <c r="A895" s="8">
        <v>894</v>
      </c>
      <c r="B895" s="9" t="s">
        <v>12</v>
      </c>
      <c r="C895" s="10" t="s">
        <v>2837</v>
      </c>
      <c r="D895" s="11" t="s">
        <v>2838</v>
      </c>
      <c r="E895" s="12" t="s">
        <v>100</v>
      </c>
      <c r="F895" s="12" t="s">
        <v>2781</v>
      </c>
      <c r="G895" s="13" t="s">
        <v>47</v>
      </c>
      <c r="H895" s="8">
        <v>20167</v>
      </c>
      <c r="I895" s="14" t="s">
        <v>18</v>
      </c>
      <c r="J895" s="51">
        <v>36140</v>
      </c>
      <c r="K895" s="15">
        <v>7</v>
      </c>
      <c r="L895" s="69"/>
      <c r="M895" s="7"/>
      <c r="N895" s="7"/>
    </row>
    <row r="896" spans="1:14" ht="22.5">
      <c r="A896" s="8">
        <v>895</v>
      </c>
      <c r="B896" s="9" t="s">
        <v>19</v>
      </c>
      <c r="C896" s="10" t="s">
        <v>48</v>
      </c>
      <c r="D896" s="11" t="s">
        <v>2839</v>
      </c>
      <c r="E896" s="12" t="s">
        <v>100</v>
      </c>
      <c r="F896" s="12" t="s">
        <v>2781</v>
      </c>
      <c r="G896" s="13" t="s">
        <v>50</v>
      </c>
      <c r="H896" s="8">
        <v>20168</v>
      </c>
      <c r="I896" s="14" t="s">
        <v>34</v>
      </c>
      <c r="J896" s="51">
        <v>29290</v>
      </c>
      <c r="K896" s="15">
        <v>7</v>
      </c>
      <c r="L896" s="69"/>
      <c r="M896" s="7"/>
      <c r="N896" s="7"/>
    </row>
    <row r="897" spans="1:14" ht="22.5">
      <c r="A897" s="8">
        <v>896</v>
      </c>
      <c r="B897" s="9" t="s">
        <v>12</v>
      </c>
      <c r="C897" s="10" t="s">
        <v>2840</v>
      </c>
      <c r="D897" s="11" t="s">
        <v>2841</v>
      </c>
      <c r="E897" s="12" t="s">
        <v>100</v>
      </c>
      <c r="F897" s="12" t="s">
        <v>2781</v>
      </c>
      <c r="G897" s="13" t="s">
        <v>2842</v>
      </c>
      <c r="H897" s="8">
        <v>20169</v>
      </c>
      <c r="I897" s="14" t="s">
        <v>18</v>
      </c>
      <c r="J897" s="51">
        <v>63240</v>
      </c>
      <c r="K897" s="15">
        <v>7</v>
      </c>
      <c r="L897" s="69"/>
      <c r="M897" s="7"/>
      <c r="N897" s="7"/>
    </row>
    <row r="898" spans="1:14" ht="22.5">
      <c r="A898" s="8">
        <v>897</v>
      </c>
      <c r="B898" s="9" t="s">
        <v>23</v>
      </c>
      <c r="C898" s="10" t="s">
        <v>2843</v>
      </c>
      <c r="D898" s="11" t="s">
        <v>2844</v>
      </c>
      <c r="E898" s="12" t="s">
        <v>100</v>
      </c>
      <c r="F898" s="12" t="s">
        <v>2781</v>
      </c>
      <c r="G898" s="13" t="s">
        <v>2845</v>
      </c>
      <c r="H898" s="8">
        <v>20170</v>
      </c>
      <c r="I898" s="14" t="s">
        <v>98</v>
      </c>
      <c r="J898" s="51">
        <v>20850</v>
      </c>
      <c r="K898" s="15">
        <v>7</v>
      </c>
      <c r="L898" s="69"/>
      <c r="M898" s="7"/>
      <c r="N898" s="7"/>
    </row>
    <row r="899" spans="1:14" ht="22.5">
      <c r="A899" s="8">
        <v>898</v>
      </c>
      <c r="B899" s="9" t="s">
        <v>12</v>
      </c>
      <c r="C899" s="10" t="s">
        <v>2846</v>
      </c>
      <c r="D899" s="11" t="s">
        <v>511</v>
      </c>
      <c r="E899" s="12" t="s">
        <v>100</v>
      </c>
      <c r="F899" s="12" t="s">
        <v>2781</v>
      </c>
      <c r="G899" s="13" t="s">
        <v>2847</v>
      </c>
      <c r="H899" s="8">
        <v>20171</v>
      </c>
      <c r="I899" s="14" t="s">
        <v>18</v>
      </c>
      <c r="J899" s="51">
        <v>60020</v>
      </c>
      <c r="K899" s="15">
        <v>7</v>
      </c>
      <c r="L899" s="69"/>
      <c r="M899" s="7"/>
      <c r="N899" s="7"/>
    </row>
    <row r="900" spans="1:14" ht="22.5">
      <c r="A900" s="8">
        <v>899</v>
      </c>
      <c r="B900" s="9" t="s">
        <v>12</v>
      </c>
      <c r="C900" s="10" t="s">
        <v>2848</v>
      </c>
      <c r="D900" s="11" t="s">
        <v>781</v>
      </c>
      <c r="E900" s="12" t="s">
        <v>100</v>
      </c>
      <c r="F900" s="12" t="s">
        <v>2781</v>
      </c>
      <c r="G900" s="13" t="s">
        <v>2849</v>
      </c>
      <c r="H900" s="8">
        <v>20172</v>
      </c>
      <c r="I900" s="14" t="s">
        <v>18</v>
      </c>
      <c r="J900" s="51">
        <v>47030</v>
      </c>
      <c r="K900" s="15">
        <v>7</v>
      </c>
      <c r="L900" s="69"/>
      <c r="M900" s="7"/>
      <c r="N900" s="7"/>
    </row>
    <row r="901" spans="1:14" ht="22.5">
      <c r="A901" s="8">
        <v>900</v>
      </c>
      <c r="B901" s="9" t="s">
        <v>23</v>
      </c>
      <c r="C901" s="10" t="s">
        <v>1689</v>
      </c>
      <c r="D901" s="11" t="s">
        <v>2850</v>
      </c>
      <c r="E901" s="12" t="s">
        <v>100</v>
      </c>
      <c r="F901" s="12" t="s">
        <v>2781</v>
      </c>
      <c r="G901" s="13" t="s">
        <v>53</v>
      </c>
      <c r="H901" s="8">
        <v>20173</v>
      </c>
      <c r="I901" s="14" t="s">
        <v>18</v>
      </c>
      <c r="J901" s="51">
        <v>60020</v>
      </c>
      <c r="K901" s="15">
        <v>7</v>
      </c>
      <c r="L901" s="69"/>
      <c r="M901" s="7"/>
      <c r="N901" s="7"/>
    </row>
    <row r="902" spans="1:14" ht="22.5">
      <c r="A902" s="8">
        <v>901</v>
      </c>
      <c r="B902" s="9" t="s">
        <v>12</v>
      </c>
      <c r="C902" s="10" t="s">
        <v>2603</v>
      </c>
      <c r="D902" s="11" t="s">
        <v>2851</v>
      </c>
      <c r="E902" s="12" t="s">
        <v>100</v>
      </c>
      <c r="F902" s="12" t="s">
        <v>2781</v>
      </c>
      <c r="G902" s="13" t="s">
        <v>59</v>
      </c>
      <c r="H902" s="8">
        <v>20174</v>
      </c>
      <c r="I902" s="14" t="s">
        <v>18</v>
      </c>
      <c r="J902" s="51">
        <v>61600</v>
      </c>
      <c r="K902" s="15">
        <v>7</v>
      </c>
      <c r="L902" s="69"/>
      <c r="M902" s="7"/>
      <c r="N902" s="7"/>
    </row>
    <row r="903" spans="1:14" ht="22.5">
      <c r="A903" s="8">
        <v>902</v>
      </c>
      <c r="B903" s="9" t="s">
        <v>23</v>
      </c>
      <c r="C903" s="10" t="s">
        <v>2358</v>
      </c>
      <c r="D903" s="11" t="s">
        <v>2852</v>
      </c>
      <c r="E903" s="12" t="s">
        <v>100</v>
      </c>
      <c r="F903" s="12" t="s">
        <v>2781</v>
      </c>
      <c r="G903" s="13" t="s">
        <v>2853</v>
      </c>
      <c r="H903" s="8">
        <v>20175</v>
      </c>
      <c r="I903" s="14" t="s">
        <v>18</v>
      </c>
      <c r="J903" s="51">
        <v>58940</v>
      </c>
      <c r="K903" s="15">
        <v>7</v>
      </c>
      <c r="L903" s="69"/>
      <c r="M903" s="7"/>
      <c r="N903" s="7"/>
    </row>
    <row r="904" spans="1:14" ht="22.5">
      <c r="A904" s="8">
        <v>903</v>
      </c>
      <c r="B904" s="9" t="s">
        <v>19</v>
      </c>
      <c r="C904" s="10" t="s">
        <v>2854</v>
      </c>
      <c r="D904" s="11" t="s">
        <v>2855</v>
      </c>
      <c r="E904" s="12" t="s">
        <v>100</v>
      </c>
      <c r="F904" s="12" t="s">
        <v>2781</v>
      </c>
      <c r="G904" s="13" t="s">
        <v>2856</v>
      </c>
      <c r="H904" s="8">
        <v>20176</v>
      </c>
      <c r="I904" s="14" t="s">
        <v>18</v>
      </c>
      <c r="J904" s="51">
        <v>50120</v>
      </c>
      <c r="K904" s="15">
        <v>7</v>
      </c>
      <c r="L904" s="69"/>
      <c r="M904" s="7"/>
      <c r="N904" s="7"/>
    </row>
    <row r="905" spans="1:14" ht="22.5">
      <c r="A905" s="8">
        <v>904</v>
      </c>
      <c r="B905" s="9" t="s">
        <v>12</v>
      </c>
      <c r="C905" s="10" t="s">
        <v>2857</v>
      </c>
      <c r="D905" s="11" t="s">
        <v>2858</v>
      </c>
      <c r="E905" s="12" t="s">
        <v>100</v>
      </c>
      <c r="F905" s="12" t="s">
        <v>2781</v>
      </c>
      <c r="G905" s="13" t="s">
        <v>2859</v>
      </c>
      <c r="H905" s="8">
        <v>20178</v>
      </c>
      <c r="I905" s="14" t="s">
        <v>18</v>
      </c>
      <c r="J905" s="51">
        <v>55590</v>
      </c>
      <c r="K905" s="15">
        <v>7</v>
      </c>
      <c r="L905" s="69"/>
      <c r="M905" s="7"/>
      <c r="N905" s="7"/>
    </row>
    <row r="906" spans="1:14" ht="22.5">
      <c r="A906" s="8">
        <v>905</v>
      </c>
      <c r="B906" s="9" t="s">
        <v>19</v>
      </c>
      <c r="C906" s="10" t="s">
        <v>2860</v>
      </c>
      <c r="D906" s="11" t="s">
        <v>2861</v>
      </c>
      <c r="E906" s="12" t="s">
        <v>100</v>
      </c>
      <c r="F906" s="12" t="s">
        <v>2781</v>
      </c>
      <c r="G906" s="13" t="s">
        <v>2862</v>
      </c>
      <c r="H906" s="8">
        <v>20179</v>
      </c>
      <c r="I906" s="14" t="s">
        <v>18</v>
      </c>
      <c r="J906" s="51">
        <v>41280</v>
      </c>
      <c r="K906" s="15">
        <v>7</v>
      </c>
      <c r="L906" s="69"/>
      <c r="M906" s="7"/>
      <c r="N906" s="7"/>
    </row>
    <row r="907" spans="1:14" ht="22.5">
      <c r="A907" s="8">
        <v>906</v>
      </c>
      <c r="B907" s="9" t="s">
        <v>23</v>
      </c>
      <c r="C907" s="10" t="s">
        <v>1459</v>
      </c>
      <c r="D907" s="11" t="s">
        <v>2863</v>
      </c>
      <c r="E907" s="12" t="s">
        <v>100</v>
      </c>
      <c r="F907" s="12" t="s">
        <v>2781</v>
      </c>
      <c r="G907" s="13" t="s">
        <v>77</v>
      </c>
      <c r="H907" s="8">
        <v>20180</v>
      </c>
      <c r="I907" s="14" t="s">
        <v>18</v>
      </c>
      <c r="J907" s="51">
        <v>57640</v>
      </c>
      <c r="K907" s="15">
        <v>7</v>
      </c>
      <c r="L907" s="69"/>
      <c r="M907" s="7"/>
      <c r="N907" s="7"/>
    </row>
    <row r="908" spans="1:14" ht="22.5">
      <c r="A908" s="8">
        <v>907</v>
      </c>
      <c r="B908" s="9" t="s">
        <v>12</v>
      </c>
      <c r="C908" s="10" t="s">
        <v>2028</v>
      </c>
      <c r="D908" s="11" t="s">
        <v>2864</v>
      </c>
      <c r="E908" s="12" t="s">
        <v>100</v>
      </c>
      <c r="F908" s="12" t="s">
        <v>2781</v>
      </c>
      <c r="G908" s="13" t="s">
        <v>80</v>
      </c>
      <c r="H908" s="8">
        <v>20182</v>
      </c>
      <c r="I908" s="14" t="s">
        <v>18</v>
      </c>
      <c r="J908" s="51">
        <v>39260</v>
      </c>
      <c r="K908" s="15">
        <v>7</v>
      </c>
      <c r="L908" s="69"/>
      <c r="M908" s="7"/>
      <c r="N908" s="7"/>
    </row>
    <row r="909" spans="1:14" ht="22.5">
      <c r="A909" s="8">
        <v>908</v>
      </c>
      <c r="B909" s="9" t="s">
        <v>12</v>
      </c>
      <c r="C909" s="10" t="s">
        <v>1364</v>
      </c>
      <c r="D909" s="11" t="s">
        <v>2865</v>
      </c>
      <c r="E909" s="12" t="s">
        <v>100</v>
      </c>
      <c r="F909" s="12" t="s">
        <v>2781</v>
      </c>
      <c r="G909" s="13" t="s">
        <v>86</v>
      </c>
      <c r="H909" s="8">
        <v>20183</v>
      </c>
      <c r="I909" s="14" t="s">
        <v>18</v>
      </c>
      <c r="J909" s="51">
        <v>38700</v>
      </c>
      <c r="K909" s="15">
        <v>7</v>
      </c>
      <c r="L909" s="69"/>
      <c r="M909" s="7"/>
      <c r="N909" s="7"/>
    </row>
    <row r="910" spans="1:14" ht="22.5">
      <c r="A910" s="8">
        <v>909</v>
      </c>
      <c r="B910" s="9" t="s">
        <v>144</v>
      </c>
      <c r="C910" s="10" t="s">
        <v>2866</v>
      </c>
      <c r="D910" s="11" t="s">
        <v>2867</v>
      </c>
      <c r="E910" s="12" t="s">
        <v>100</v>
      </c>
      <c r="F910" s="12" t="s">
        <v>2781</v>
      </c>
      <c r="G910" s="13" t="s">
        <v>2868</v>
      </c>
      <c r="H910" s="8">
        <v>20185</v>
      </c>
      <c r="I910" s="14" t="s">
        <v>34</v>
      </c>
      <c r="J910" s="51">
        <v>41410</v>
      </c>
      <c r="K910" s="15">
        <v>7</v>
      </c>
      <c r="L910" s="69"/>
      <c r="M910" s="7"/>
      <c r="N910" s="7"/>
    </row>
    <row r="911" spans="1:14" ht="22.5">
      <c r="A911" s="8">
        <v>910</v>
      </c>
      <c r="B911" s="9" t="s">
        <v>12</v>
      </c>
      <c r="C911" s="10" t="s">
        <v>2188</v>
      </c>
      <c r="D911" s="11" t="s">
        <v>2869</v>
      </c>
      <c r="E911" s="12" t="s">
        <v>100</v>
      </c>
      <c r="F911" s="12" t="s">
        <v>2781</v>
      </c>
      <c r="G911" s="13" t="s">
        <v>2870</v>
      </c>
      <c r="H911" s="8">
        <v>20187</v>
      </c>
      <c r="I911" s="14" t="s">
        <v>18</v>
      </c>
      <c r="J911" s="51">
        <v>46060</v>
      </c>
      <c r="K911" s="15">
        <v>7</v>
      </c>
      <c r="L911" s="69"/>
      <c r="M911" s="7"/>
      <c r="N911" s="7"/>
    </row>
    <row r="912" spans="1:14" ht="22.5">
      <c r="A912" s="8">
        <v>911</v>
      </c>
      <c r="B912" s="9" t="s">
        <v>23</v>
      </c>
      <c r="C912" s="10" t="s">
        <v>2871</v>
      </c>
      <c r="D912" s="11" t="s">
        <v>2872</v>
      </c>
      <c r="E912" s="12" t="s">
        <v>100</v>
      </c>
      <c r="F912" s="12" t="s">
        <v>2781</v>
      </c>
      <c r="G912" s="13" t="s">
        <v>2873</v>
      </c>
      <c r="H912" s="8">
        <v>20189</v>
      </c>
      <c r="I912" s="14" t="s">
        <v>34</v>
      </c>
      <c r="J912" s="51">
        <v>30770</v>
      </c>
      <c r="K912" s="15">
        <v>7</v>
      </c>
      <c r="L912" s="69"/>
      <c r="M912" s="7"/>
      <c r="N912" s="7"/>
    </row>
    <row r="913" spans="1:14" ht="22.5">
      <c r="A913" s="8">
        <v>912</v>
      </c>
      <c r="B913" s="9" t="s">
        <v>12</v>
      </c>
      <c r="C913" s="10" t="s">
        <v>2874</v>
      </c>
      <c r="D913" s="11" t="s">
        <v>2875</v>
      </c>
      <c r="E913" s="12" t="s">
        <v>100</v>
      </c>
      <c r="F913" s="12" t="s">
        <v>2781</v>
      </c>
      <c r="G913" s="13" t="s">
        <v>2876</v>
      </c>
      <c r="H913" s="8">
        <v>20190</v>
      </c>
      <c r="I913" s="14" t="s">
        <v>18</v>
      </c>
      <c r="J913" s="51">
        <v>46960</v>
      </c>
      <c r="K913" s="15">
        <v>7</v>
      </c>
      <c r="L913" s="69"/>
      <c r="M913" s="7"/>
      <c r="N913" s="7"/>
    </row>
    <row r="914" spans="1:14" ht="22.5">
      <c r="A914" s="8">
        <v>913</v>
      </c>
      <c r="B914" s="9" t="s">
        <v>12</v>
      </c>
      <c r="C914" s="10" t="s">
        <v>2877</v>
      </c>
      <c r="D914" s="11" t="s">
        <v>2878</v>
      </c>
      <c r="E914" s="12" t="s">
        <v>100</v>
      </c>
      <c r="F914" s="12" t="s">
        <v>2781</v>
      </c>
      <c r="G914" s="13" t="s">
        <v>2879</v>
      </c>
      <c r="H914" s="8">
        <v>20191</v>
      </c>
      <c r="I914" s="14" t="s">
        <v>18</v>
      </c>
      <c r="J914" s="51">
        <v>59260</v>
      </c>
      <c r="K914" s="15">
        <v>7</v>
      </c>
      <c r="L914" s="69"/>
      <c r="M914" s="7"/>
      <c r="N914" s="7"/>
    </row>
    <row r="915" spans="1:14" ht="22.5">
      <c r="A915" s="8">
        <v>914</v>
      </c>
      <c r="B915" s="9" t="s">
        <v>12</v>
      </c>
      <c r="C915" s="10" t="s">
        <v>2880</v>
      </c>
      <c r="D915" s="11" t="s">
        <v>2881</v>
      </c>
      <c r="E915" s="12" t="s">
        <v>100</v>
      </c>
      <c r="F915" s="12" t="s">
        <v>2781</v>
      </c>
      <c r="G915" s="13" t="s">
        <v>2882</v>
      </c>
      <c r="H915" s="8">
        <v>20192</v>
      </c>
      <c r="I915" s="14" t="s">
        <v>18</v>
      </c>
      <c r="J915" s="51">
        <v>36030</v>
      </c>
      <c r="K915" s="15">
        <v>7</v>
      </c>
      <c r="L915" s="69"/>
      <c r="M915" s="7"/>
      <c r="N915" s="7"/>
    </row>
    <row r="916" spans="1:14" ht="22.5">
      <c r="A916" s="8">
        <v>915</v>
      </c>
      <c r="B916" s="9" t="s">
        <v>23</v>
      </c>
      <c r="C916" s="10" t="s">
        <v>2883</v>
      </c>
      <c r="D916" s="11" t="s">
        <v>2884</v>
      </c>
      <c r="E916" s="12" t="s">
        <v>100</v>
      </c>
      <c r="F916" s="12" t="s">
        <v>2781</v>
      </c>
      <c r="G916" s="13" t="s">
        <v>2885</v>
      </c>
      <c r="H916" s="8">
        <v>20193</v>
      </c>
      <c r="I916" s="14" t="s">
        <v>18</v>
      </c>
      <c r="J916" s="51">
        <v>54890</v>
      </c>
      <c r="K916" s="15">
        <v>7</v>
      </c>
      <c r="L916" s="69"/>
      <c r="M916" s="7"/>
      <c r="N916" s="7"/>
    </row>
    <row r="917" spans="1:14" ht="22.5">
      <c r="A917" s="8">
        <v>916</v>
      </c>
      <c r="B917" s="9" t="s">
        <v>19</v>
      </c>
      <c r="C917" s="10" t="s">
        <v>905</v>
      </c>
      <c r="D917" s="11" t="s">
        <v>2886</v>
      </c>
      <c r="E917" s="12" t="s">
        <v>100</v>
      </c>
      <c r="F917" s="12" t="s">
        <v>2781</v>
      </c>
      <c r="G917" s="13" t="s">
        <v>2887</v>
      </c>
      <c r="H917" s="8">
        <v>20194</v>
      </c>
      <c r="I917" s="14" t="s">
        <v>18</v>
      </c>
      <c r="J917" s="51">
        <v>45440</v>
      </c>
      <c r="K917" s="15">
        <v>7</v>
      </c>
      <c r="L917" s="69"/>
      <c r="M917" s="7"/>
      <c r="N917" s="7"/>
    </row>
    <row r="918" spans="1:14" ht="22.5">
      <c r="A918" s="8">
        <v>917</v>
      </c>
      <c r="B918" s="9" t="s">
        <v>23</v>
      </c>
      <c r="C918" s="10" t="s">
        <v>2888</v>
      </c>
      <c r="D918" s="11" t="s">
        <v>2889</v>
      </c>
      <c r="E918" s="12" t="s">
        <v>100</v>
      </c>
      <c r="F918" s="12" t="s">
        <v>2781</v>
      </c>
      <c r="G918" s="13" t="s">
        <v>2890</v>
      </c>
      <c r="H918" s="8">
        <v>20195</v>
      </c>
      <c r="I918" s="14" t="s">
        <v>18</v>
      </c>
      <c r="J918" s="51">
        <v>60020</v>
      </c>
      <c r="K918" s="15">
        <v>7</v>
      </c>
      <c r="L918" s="69"/>
      <c r="M918" s="7"/>
      <c r="N918" s="7"/>
    </row>
    <row r="919" spans="1:14" ht="22.5">
      <c r="A919" s="8">
        <v>918</v>
      </c>
      <c r="B919" s="9" t="s">
        <v>12</v>
      </c>
      <c r="C919" s="10" t="s">
        <v>1039</v>
      </c>
      <c r="D919" s="11" t="s">
        <v>2891</v>
      </c>
      <c r="E919" s="12" t="s">
        <v>100</v>
      </c>
      <c r="F919" s="12" t="s">
        <v>2781</v>
      </c>
      <c r="G919" s="13" t="s">
        <v>2892</v>
      </c>
      <c r="H919" s="8">
        <v>20197</v>
      </c>
      <c r="I919" s="14" t="s">
        <v>18</v>
      </c>
      <c r="J919" s="51">
        <v>36530</v>
      </c>
      <c r="K919" s="15">
        <v>7</v>
      </c>
      <c r="L919" s="69"/>
      <c r="M919" s="7"/>
      <c r="N919" s="7"/>
    </row>
    <row r="920" spans="1:14" ht="22.5">
      <c r="A920" s="8">
        <v>919</v>
      </c>
      <c r="B920" s="9" t="s">
        <v>12</v>
      </c>
      <c r="C920" s="10" t="s">
        <v>2893</v>
      </c>
      <c r="D920" s="11" t="s">
        <v>838</v>
      </c>
      <c r="E920" s="12" t="s">
        <v>100</v>
      </c>
      <c r="F920" s="12" t="s">
        <v>2781</v>
      </c>
      <c r="G920" s="13" t="s">
        <v>2894</v>
      </c>
      <c r="H920" s="8">
        <v>20198</v>
      </c>
      <c r="I920" s="14" t="s">
        <v>18</v>
      </c>
      <c r="J920" s="51">
        <v>35240</v>
      </c>
      <c r="K920" s="15">
        <v>7</v>
      </c>
      <c r="L920" s="69"/>
      <c r="M920" s="7"/>
      <c r="N920" s="7"/>
    </row>
    <row r="921" spans="1:14" ht="22.5">
      <c r="A921" s="8">
        <v>920</v>
      </c>
      <c r="B921" s="9" t="s">
        <v>19</v>
      </c>
      <c r="C921" s="10" t="s">
        <v>2895</v>
      </c>
      <c r="D921" s="11" t="s">
        <v>875</v>
      </c>
      <c r="E921" s="12" t="s">
        <v>100</v>
      </c>
      <c r="F921" s="12" t="s">
        <v>2781</v>
      </c>
      <c r="G921" s="13" t="s">
        <v>2896</v>
      </c>
      <c r="H921" s="8">
        <v>20200</v>
      </c>
      <c r="I921" s="14" t="s">
        <v>98</v>
      </c>
      <c r="J921" s="51">
        <v>22320</v>
      </c>
      <c r="K921" s="15">
        <v>7</v>
      </c>
      <c r="L921" s="69"/>
      <c r="M921" s="7"/>
      <c r="N921" s="7"/>
    </row>
    <row r="922" spans="1:14" ht="22.5">
      <c r="A922" s="8">
        <v>921</v>
      </c>
      <c r="B922" s="9" t="s">
        <v>12</v>
      </c>
      <c r="C922" s="10" t="s">
        <v>66</v>
      </c>
      <c r="D922" s="11" t="s">
        <v>2897</v>
      </c>
      <c r="E922" s="12" t="s">
        <v>100</v>
      </c>
      <c r="F922" s="12" t="s">
        <v>2781</v>
      </c>
      <c r="G922" s="13" t="s">
        <v>2898</v>
      </c>
      <c r="H922" s="8">
        <v>20202</v>
      </c>
      <c r="I922" s="14" t="s">
        <v>18</v>
      </c>
      <c r="J922" s="51">
        <v>62980</v>
      </c>
      <c r="K922" s="15">
        <v>7</v>
      </c>
      <c r="L922" s="69"/>
      <c r="M922" s="7"/>
      <c r="N922" s="7"/>
    </row>
    <row r="923" spans="1:14" ht="22.5">
      <c r="A923" s="8">
        <v>922</v>
      </c>
      <c r="B923" s="9" t="s">
        <v>12</v>
      </c>
      <c r="C923" s="10" t="s">
        <v>2899</v>
      </c>
      <c r="D923" s="11" t="s">
        <v>2900</v>
      </c>
      <c r="E923" s="12" t="s">
        <v>100</v>
      </c>
      <c r="F923" s="12" t="s">
        <v>2781</v>
      </c>
      <c r="G923" s="32">
        <v>374</v>
      </c>
      <c r="H923" s="8">
        <v>20203</v>
      </c>
      <c r="I923" s="14" t="s">
        <v>18</v>
      </c>
      <c r="J923" s="51">
        <v>34920</v>
      </c>
      <c r="K923" s="15">
        <v>7</v>
      </c>
      <c r="L923" s="69"/>
      <c r="M923" s="7"/>
      <c r="N923" s="7"/>
    </row>
    <row r="924" spans="1:14" ht="22.5">
      <c r="A924" s="8">
        <v>923</v>
      </c>
      <c r="B924" s="9" t="s">
        <v>12</v>
      </c>
      <c r="C924" s="10" t="s">
        <v>2901</v>
      </c>
      <c r="D924" s="11" t="s">
        <v>2902</v>
      </c>
      <c r="E924" s="12" t="s">
        <v>100</v>
      </c>
      <c r="F924" s="12" t="s">
        <v>2781</v>
      </c>
      <c r="G924" s="13" t="s">
        <v>2903</v>
      </c>
      <c r="H924" s="8">
        <v>20204</v>
      </c>
      <c r="I924" s="14" t="s">
        <v>34</v>
      </c>
      <c r="J924" s="51">
        <v>27760</v>
      </c>
      <c r="K924" s="15">
        <v>7</v>
      </c>
      <c r="L924" s="69"/>
      <c r="M924" s="7"/>
      <c r="N924" s="7"/>
    </row>
    <row r="925" spans="1:14" ht="22.5">
      <c r="A925" s="8">
        <v>924</v>
      </c>
      <c r="B925" s="9" t="s">
        <v>19</v>
      </c>
      <c r="C925" s="10" t="s">
        <v>2904</v>
      </c>
      <c r="D925" s="11" t="s">
        <v>2905</v>
      </c>
      <c r="E925" s="12" t="s">
        <v>100</v>
      </c>
      <c r="F925" s="12" t="s">
        <v>2781</v>
      </c>
      <c r="G925" s="13" t="s">
        <v>2906</v>
      </c>
      <c r="H925" s="8">
        <v>20205</v>
      </c>
      <c r="I925" s="14" t="s">
        <v>34</v>
      </c>
      <c r="J925" s="51">
        <v>24250</v>
      </c>
      <c r="K925" s="15">
        <v>7</v>
      </c>
      <c r="L925" s="69"/>
      <c r="M925" s="7"/>
      <c r="N925" s="7"/>
    </row>
    <row r="926" spans="1:14" ht="22.5">
      <c r="A926" s="8">
        <v>925</v>
      </c>
      <c r="B926" s="9" t="s">
        <v>12</v>
      </c>
      <c r="C926" s="10" t="s">
        <v>2907</v>
      </c>
      <c r="D926" s="11" t="s">
        <v>2908</v>
      </c>
      <c r="E926" s="12" t="s">
        <v>100</v>
      </c>
      <c r="F926" s="12" t="s">
        <v>2781</v>
      </c>
      <c r="G926" s="13" t="s">
        <v>2909</v>
      </c>
      <c r="H926" s="8">
        <v>20206</v>
      </c>
      <c r="I926" s="14" t="s">
        <v>18</v>
      </c>
      <c r="J926" s="51">
        <v>32280</v>
      </c>
      <c r="K926" s="15">
        <v>7</v>
      </c>
      <c r="L926" s="69"/>
      <c r="M926" s="7"/>
      <c r="N926" s="7"/>
    </row>
    <row r="927" spans="1:14" ht="22.5">
      <c r="A927" s="8">
        <v>926</v>
      </c>
      <c r="B927" s="9" t="s">
        <v>12</v>
      </c>
      <c r="C927" s="10" t="s">
        <v>2910</v>
      </c>
      <c r="D927" s="11" t="s">
        <v>2911</v>
      </c>
      <c r="E927" s="12" t="s">
        <v>100</v>
      </c>
      <c r="F927" s="12" t="s">
        <v>2781</v>
      </c>
      <c r="G927" s="13" t="s">
        <v>2912</v>
      </c>
      <c r="H927" s="8">
        <v>20207</v>
      </c>
      <c r="I927" s="14" t="s">
        <v>18</v>
      </c>
      <c r="J927" s="51">
        <v>59550</v>
      </c>
      <c r="K927" s="15">
        <v>7</v>
      </c>
      <c r="L927" s="69"/>
      <c r="M927" s="7"/>
      <c r="N927" s="7"/>
    </row>
    <row r="928" spans="1:14" ht="22.5">
      <c r="A928" s="8">
        <v>927</v>
      </c>
      <c r="B928" s="9" t="s">
        <v>12</v>
      </c>
      <c r="C928" s="10" t="s">
        <v>2913</v>
      </c>
      <c r="D928" s="11" t="s">
        <v>2914</v>
      </c>
      <c r="E928" s="12" t="s">
        <v>100</v>
      </c>
      <c r="F928" s="12" t="s">
        <v>2781</v>
      </c>
      <c r="G928" s="13" t="s">
        <v>2915</v>
      </c>
      <c r="H928" s="8">
        <v>20208</v>
      </c>
      <c r="I928" s="14" t="s">
        <v>18</v>
      </c>
      <c r="J928" s="51">
        <v>49900</v>
      </c>
      <c r="K928" s="15">
        <v>7</v>
      </c>
      <c r="L928" s="69"/>
      <c r="M928" s="7"/>
      <c r="N928" s="7"/>
    </row>
    <row r="929" spans="1:14" ht="22.5">
      <c r="A929" s="8">
        <v>928</v>
      </c>
      <c r="B929" s="9" t="s">
        <v>23</v>
      </c>
      <c r="C929" s="10" t="s">
        <v>2916</v>
      </c>
      <c r="D929" s="11" t="s">
        <v>2917</v>
      </c>
      <c r="E929" s="12" t="s">
        <v>100</v>
      </c>
      <c r="F929" s="12" t="s">
        <v>2781</v>
      </c>
      <c r="G929" s="32">
        <v>605</v>
      </c>
      <c r="H929" s="8">
        <v>20209</v>
      </c>
      <c r="I929" s="14" t="s">
        <v>34</v>
      </c>
      <c r="J929" s="51">
        <v>29570</v>
      </c>
      <c r="K929" s="15">
        <v>7</v>
      </c>
      <c r="L929" s="69"/>
      <c r="M929" s="7"/>
      <c r="N929" s="7"/>
    </row>
    <row r="930" spans="1:14" ht="22.5">
      <c r="A930" s="8">
        <v>929</v>
      </c>
      <c r="B930" s="9" t="s">
        <v>12</v>
      </c>
      <c r="C930" s="10" t="s">
        <v>1560</v>
      </c>
      <c r="D930" s="11" t="s">
        <v>2863</v>
      </c>
      <c r="E930" s="12" t="s">
        <v>100</v>
      </c>
      <c r="F930" s="12" t="s">
        <v>2781</v>
      </c>
      <c r="G930" s="13" t="s">
        <v>2918</v>
      </c>
      <c r="H930" s="8">
        <v>20210</v>
      </c>
      <c r="I930" s="14" t="s">
        <v>18</v>
      </c>
      <c r="J930" s="51">
        <v>55590</v>
      </c>
      <c r="K930" s="15">
        <v>7</v>
      </c>
      <c r="L930" s="69"/>
      <c r="M930" s="7"/>
      <c r="N930" s="7"/>
    </row>
    <row r="931" spans="1:14" ht="22.5">
      <c r="A931" s="8">
        <v>930</v>
      </c>
      <c r="B931" s="9" t="s">
        <v>19</v>
      </c>
      <c r="C931" s="10" t="s">
        <v>2919</v>
      </c>
      <c r="D931" s="11" t="s">
        <v>889</v>
      </c>
      <c r="E931" s="12" t="s">
        <v>124</v>
      </c>
      <c r="F931" s="12" t="s">
        <v>2781</v>
      </c>
      <c r="G931" s="13" t="s">
        <v>2920</v>
      </c>
      <c r="H931" s="8">
        <v>20212</v>
      </c>
      <c r="I931" s="14" t="s">
        <v>124</v>
      </c>
      <c r="J931" s="51">
        <v>17450</v>
      </c>
      <c r="K931" s="15">
        <v>7</v>
      </c>
      <c r="L931" s="69"/>
      <c r="M931" s="7"/>
      <c r="N931" s="7"/>
    </row>
    <row r="932" spans="1:14" ht="22.5">
      <c r="A932" s="8">
        <v>931</v>
      </c>
      <c r="B932" s="9" t="s">
        <v>19</v>
      </c>
      <c r="C932" s="10" t="s">
        <v>2921</v>
      </c>
      <c r="D932" s="11" t="s">
        <v>926</v>
      </c>
      <c r="E932" s="12" t="s">
        <v>100</v>
      </c>
      <c r="F932" s="12" t="s">
        <v>2781</v>
      </c>
      <c r="G932" s="13" t="s">
        <v>2922</v>
      </c>
      <c r="H932" s="8">
        <v>20213</v>
      </c>
      <c r="I932" s="14" t="s">
        <v>18</v>
      </c>
      <c r="J932" s="51">
        <v>51560</v>
      </c>
      <c r="K932" s="15">
        <v>7</v>
      </c>
      <c r="L932" s="69"/>
      <c r="M932" s="7"/>
      <c r="N932" s="7"/>
    </row>
    <row r="933" spans="1:14" ht="22.5">
      <c r="A933" s="8">
        <v>932</v>
      </c>
      <c r="B933" s="9" t="s">
        <v>12</v>
      </c>
      <c r="C933" s="10" t="s">
        <v>2923</v>
      </c>
      <c r="D933" s="11" t="s">
        <v>2924</v>
      </c>
      <c r="E933" s="12" t="s">
        <v>100</v>
      </c>
      <c r="F933" s="12" t="s">
        <v>2781</v>
      </c>
      <c r="G933" s="13" t="s">
        <v>2925</v>
      </c>
      <c r="H933" s="8">
        <v>20214</v>
      </c>
      <c r="I933" s="14" t="s">
        <v>18</v>
      </c>
      <c r="J933" s="51">
        <v>61500</v>
      </c>
      <c r="K933" s="15">
        <v>7</v>
      </c>
      <c r="L933" s="69"/>
      <c r="M933" s="7"/>
      <c r="N933" s="7"/>
    </row>
    <row r="934" spans="1:14" ht="22.5">
      <c r="A934" s="8">
        <v>933</v>
      </c>
      <c r="B934" s="9" t="s">
        <v>23</v>
      </c>
      <c r="C934" s="10" t="s">
        <v>2926</v>
      </c>
      <c r="D934" s="11" t="s">
        <v>1138</v>
      </c>
      <c r="E934" s="12" t="s">
        <v>100</v>
      </c>
      <c r="F934" s="12" t="s">
        <v>2781</v>
      </c>
      <c r="G934" s="13" t="s">
        <v>2927</v>
      </c>
      <c r="H934" s="8">
        <v>20215</v>
      </c>
      <c r="I934" s="14" t="s">
        <v>18</v>
      </c>
      <c r="J934" s="51">
        <v>49250</v>
      </c>
      <c r="K934" s="15">
        <v>7</v>
      </c>
      <c r="L934" s="69"/>
      <c r="M934" s="7"/>
      <c r="N934" s="7"/>
    </row>
    <row r="935" spans="1:14" ht="22.5">
      <c r="A935" s="8">
        <v>934</v>
      </c>
      <c r="B935" s="9" t="s">
        <v>23</v>
      </c>
      <c r="C935" s="10" t="s">
        <v>2928</v>
      </c>
      <c r="D935" s="11" t="s">
        <v>2929</v>
      </c>
      <c r="E935" s="12" t="s">
        <v>100</v>
      </c>
      <c r="F935" s="12" t="s">
        <v>2781</v>
      </c>
      <c r="G935" s="17" t="s">
        <v>2930</v>
      </c>
      <c r="H935" s="8">
        <v>20216</v>
      </c>
      <c r="I935" s="14" t="s">
        <v>34</v>
      </c>
      <c r="J935" s="51">
        <v>24000</v>
      </c>
      <c r="K935" s="15">
        <v>7</v>
      </c>
      <c r="L935" s="69"/>
      <c r="M935" s="7"/>
      <c r="N935" s="7"/>
    </row>
    <row r="936" spans="1:14" ht="22.5">
      <c r="A936" s="8">
        <v>935</v>
      </c>
      <c r="B936" s="9" t="s">
        <v>2931</v>
      </c>
      <c r="C936" s="10" t="s">
        <v>2932</v>
      </c>
      <c r="D936" s="11" t="s">
        <v>2434</v>
      </c>
      <c r="E936" s="12" t="s">
        <v>100</v>
      </c>
      <c r="F936" s="12" t="s">
        <v>2781</v>
      </c>
      <c r="G936" s="13" t="s">
        <v>2933</v>
      </c>
      <c r="H936" s="8">
        <v>20217</v>
      </c>
      <c r="I936" s="14" t="s">
        <v>18</v>
      </c>
      <c r="J936" s="51">
        <v>59650</v>
      </c>
      <c r="K936" s="15">
        <v>7</v>
      </c>
      <c r="L936" s="69"/>
      <c r="M936" s="7"/>
      <c r="N936" s="7"/>
    </row>
    <row r="937" spans="1:14" ht="22.5">
      <c r="A937" s="8">
        <v>936</v>
      </c>
      <c r="B937" s="9" t="s">
        <v>19</v>
      </c>
      <c r="C937" s="10" t="s">
        <v>877</v>
      </c>
      <c r="D937" s="11" t="s">
        <v>2934</v>
      </c>
      <c r="E937" s="12" t="s">
        <v>100</v>
      </c>
      <c r="F937" s="12" t="s">
        <v>2781</v>
      </c>
      <c r="G937" s="13" t="s">
        <v>2935</v>
      </c>
      <c r="H937" s="8">
        <v>20218</v>
      </c>
      <c r="I937" s="14" t="s">
        <v>18</v>
      </c>
      <c r="J937" s="51">
        <v>33980</v>
      </c>
      <c r="K937" s="15">
        <v>7</v>
      </c>
      <c r="L937" s="69"/>
      <c r="M937" s="7"/>
      <c r="N937" s="7"/>
    </row>
    <row r="938" spans="1:14" ht="22.5">
      <c r="A938" s="8">
        <v>937</v>
      </c>
      <c r="B938" s="9" t="s">
        <v>12</v>
      </c>
      <c r="C938" s="10" t="s">
        <v>2936</v>
      </c>
      <c r="D938" s="11" t="s">
        <v>2937</v>
      </c>
      <c r="E938" s="12" t="s">
        <v>100</v>
      </c>
      <c r="F938" s="12" t="s">
        <v>2781</v>
      </c>
      <c r="G938" s="13" t="s">
        <v>2938</v>
      </c>
      <c r="H938" s="8">
        <v>20220</v>
      </c>
      <c r="I938" s="14" t="s">
        <v>18</v>
      </c>
      <c r="J938" s="51">
        <v>40470</v>
      </c>
      <c r="K938" s="15">
        <v>7</v>
      </c>
      <c r="L938" s="69"/>
      <c r="M938" s="7"/>
      <c r="N938" s="7"/>
    </row>
    <row r="939" spans="1:14" ht="22.5">
      <c r="A939" s="8">
        <v>938</v>
      </c>
      <c r="B939" s="9" t="s">
        <v>19</v>
      </c>
      <c r="C939" s="10" t="s">
        <v>2730</v>
      </c>
      <c r="D939" s="11" t="s">
        <v>1613</v>
      </c>
      <c r="E939" s="12" t="s">
        <v>124</v>
      </c>
      <c r="F939" s="12" t="s">
        <v>2781</v>
      </c>
      <c r="G939" s="13" t="s">
        <v>2939</v>
      </c>
      <c r="H939" s="8">
        <v>20221</v>
      </c>
      <c r="I939" s="14" t="s">
        <v>124</v>
      </c>
      <c r="J939" s="51">
        <v>15800</v>
      </c>
      <c r="K939" s="15">
        <v>7</v>
      </c>
      <c r="L939" s="69"/>
      <c r="M939" s="7"/>
      <c r="N939" s="7"/>
    </row>
    <row r="940" spans="1:14" ht="22.5">
      <c r="A940" s="8">
        <v>939</v>
      </c>
      <c r="B940" s="9" t="s">
        <v>23</v>
      </c>
      <c r="C940" s="10" t="s">
        <v>2940</v>
      </c>
      <c r="D940" s="11" t="s">
        <v>2941</v>
      </c>
      <c r="E940" s="12" t="s">
        <v>100</v>
      </c>
      <c r="F940" s="12" t="s">
        <v>2781</v>
      </c>
      <c r="G940" s="13" t="s">
        <v>2942</v>
      </c>
      <c r="H940" s="8">
        <v>20222</v>
      </c>
      <c r="I940" s="14" t="s">
        <v>98</v>
      </c>
      <c r="J940" s="51">
        <v>19030</v>
      </c>
      <c r="K940" s="15">
        <v>7</v>
      </c>
      <c r="L940" s="69"/>
      <c r="M940" s="7"/>
      <c r="N940" s="7"/>
    </row>
    <row r="941" spans="1:14" ht="22.5">
      <c r="A941" s="8">
        <v>940</v>
      </c>
      <c r="B941" s="9" t="s">
        <v>12</v>
      </c>
      <c r="C941" s="10" t="s">
        <v>2943</v>
      </c>
      <c r="D941" s="11" t="s">
        <v>2944</v>
      </c>
      <c r="E941" s="12" t="s">
        <v>100</v>
      </c>
      <c r="F941" s="12" t="s">
        <v>2781</v>
      </c>
      <c r="G941" s="13" t="s">
        <v>2945</v>
      </c>
      <c r="H941" s="8">
        <v>20223</v>
      </c>
      <c r="I941" s="14" t="s">
        <v>18</v>
      </c>
      <c r="J941" s="51">
        <v>39530</v>
      </c>
      <c r="K941" s="15">
        <v>7</v>
      </c>
      <c r="L941" s="69"/>
      <c r="M941" s="7"/>
      <c r="N941" s="7"/>
    </row>
    <row r="942" spans="1:14" ht="22.5">
      <c r="A942" s="8">
        <v>941</v>
      </c>
      <c r="B942" s="9" t="s">
        <v>12</v>
      </c>
      <c r="C942" s="10" t="s">
        <v>2946</v>
      </c>
      <c r="D942" s="11" t="s">
        <v>2947</v>
      </c>
      <c r="E942" s="12" t="s">
        <v>100</v>
      </c>
      <c r="F942" s="12" t="s">
        <v>2781</v>
      </c>
      <c r="G942" s="13" t="s">
        <v>2948</v>
      </c>
      <c r="H942" s="8">
        <v>20224</v>
      </c>
      <c r="I942" s="14" t="s">
        <v>18</v>
      </c>
      <c r="J942" s="51">
        <v>34640</v>
      </c>
      <c r="K942" s="15">
        <v>7</v>
      </c>
      <c r="L942" s="69"/>
      <c r="M942" s="7"/>
      <c r="N942" s="7"/>
    </row>
    <row r="943" spans="1:14" ht="22.5">
      <c r="A943" s="8">
        <v>942</v>
      </c>
      <c r="B943" s="9" t="s">
        <v>12</v>
      </c>
      <c r="C943" s="10" t="s">
        <v>1475</v>
      </c>
      <c r="D943" s="11" t="s">
        <v>2949</v>
      </c>
      <c r="E943" s="12" t="s">
        <v>100</v>
      </c>
      <c r="F943" s="12" t="s">
        <v>2781</v>
      </c>
      <c r="G943" s="13" t="s">
        <v>2950</v>
      </c>
      <c r="H943" s="8">
        <v>20226</v>
      </c>
      <c r="I943" s="14" t="s">
        <v>18</v>
      </c>
      <c r="J943" s="51">
        <v>68570</v>
      </c>
      <c r="K943" s="15">
        <v>7</v>
      </c>
      <c r="L943" s="69"/>
      <c r="M943" s="7"/>
      <c r="N943" s="7"/>
    </row>
    <row r="944" spans="1:14" ht="22.5">
      <c r="A944" s="8">
        <v>943</v>
      </c>
      <c r="B944" s="9" t="s">
        <v>12</v>
      </c>
      <c r="C944" s="10" t="s">
        <v>2951</v>
      </c>
      <c r="D944" s="11" t="s">
        <v>2952</v>
      </c>
      <c r="E944" s="12" t="s">
        <v>100</v>
      </c>
      <c r="F944" s="12" t="s">
        <v>2781</v>
      </c>
      <c r="G944" s="13" t="s">
        <v>2953</v>
      </c>
      <c r="H944" s="8">
        <v>20227</v>
      </c>
      <c r="I944" s="14" t="s">
        <v>18</v>
      </c>
      <c r="J944" s="51">
        <v>39870</v>
      </c>
      <c r="K944" s="15">
        <v>7</v>
      </c>
      <c r="L944" s="69"/>
      <c r="M944" s="7"/>
      <c r="N944" s="7"/>
    </row>
    <row r="945" spans="1:14" ht="22.5">
      <c r="A945" s="8">
        <v>944</v>
      </c>
      <c r="B945" s="9" t="s">
        <v>12</v>
      </c>
      <c r="C945" s="10" t="s">
        <v>2954</v>
      </c>
      <c r="D945" s="11" t="s">
        <v>2955</v>
      </c>
      <c r="E945" s="12" t="s">
        <v>100</v>
      </c>
      <c r="F945" s="12" t="s">
        <v>2781</v>
      </c>
      <c r="G945" s="13" t="s">
        <v>2956</v>
      </c>
      <c r="H945" s="8">
        <v>20229</v>
      </c>
      <c r="I945" s="14" t="s">
        <v>18</v>
      </c>
      <c r="J945" s="51">
        <v>52370</v>
      </c>
      <c r="K945" s="15">
        <v>7</v>
      </c>
      <c r="L945" s="69"/>
      <c r="M945" s="7"/>
      <c r="N945" s="7"/>
    </row>
    <row r="946" spans="1:14" ht="22.5">
      <c r="A946" s="8">
        <v>945</v>
      </c>
      <c r="B946" s="9" t="s">
        <v>12</v>
      </c>
      <c r="C946" s="10" t="s">
        <v>2957</v>
      </c>
      <c r="D946" s="11" t="s">
        <v>2958</v>
      </c>
      <c r="E946" s="12" t="s">
        <v>100</v>
      </c>
      <c r="F946" s="12" t="s">
        <v>2781</v>
      </c>
      <c r="G946" s="13" t="s">
        <v>2959</v>
      </c>
      <c r="H946" s="8">
        <v>20230</v>
      </c>
      <c r="I946" s="14" t="s">
        <v>18</v>
      </c>
      <c r="J946" s="51">
        <v>49080</v>
      </c>
      <c r="K946" s="15">
        <v>7</v>
      </c>
      <c r="L946" s="69"/>
      <c r="M946" s="7"/>
      <c r="N946" s="7"/>
    </row>
    <row r="947" spans="1:14" ht="22.5">
      <c r="A947" s="8">
        <v>946</v>
      </c>
      <c r="B947" s="9" t="s">
        <v>12</v>
      </c>
      <c r="C947" s="10" t="s">
        <v>2960</v>
      </c>
      <c r="D947" s="11" t="s">
        <v>2961</v>
      </c>
      <c r="E947" s="12" t="s">
        <v>100</v>
      </c>
      <c r="F947" s="12" t="s">
        <v>2781</v>
      </c>
      <c r="G947" s="13" t="s">
        <v>2962</v>
      </c>
      <c r="H947" s="8">
        <v>20231</v>
      </c>
      <c r="I947" s="14" t="s">
        <v>18</v>
      </c>
      <c r="J947" s="51">
        <v>52320</v>
      </c>
      <c r="K947" s="15">
        <v>7</v>
      </c>
      <c r="L947" s="69"/>
      <c r="M947" s="7"/>
      <c r="N947" s="7"/>
    </row>
    <row r="948" spans="1:14" ht="22.5">
      <c r="A948" s="8">
        <v>947</v>
      </c>
      <c r="B948" s="9" t="s">
        <v>12</v>
      </c>
      <c r="C948" s="10" t="s">
        <v>2963</v>
      </c>
      <c r="D948" s="11" t="s">
        <v>2143</v>
      </c>
      <c r="E948" s="12" t="s">
        <v>100</v>
      </c>
      <c r="F948" s="12" t="s">
        <v>2781</v>
      </c>
      <c r="G948" s="13" t="s">
        <v>2964</v>
      </c>
      <c r="H948" s="8">
        <v>20232</v>
      </c>
      <c r="I948" s="14" t="s">
        <v>18</v>
      </c>
      <c r="J948" s="51">
        <v>63230</v>
      </c>
      <c r="K948" s="15">
        <v>7</v>
      </c>
      <c r="L948" s="69"/>
      <c r="M948" s="7"/>
      <c r="N948" s="7"/>
    </row>
    <row r="949" spans="1:14" ht="22.5">
      <c r="A949" s="8">
        <v>948</v>
      </c>
      <c r="B949" s="9" t="s">
        <v>12</v>
      </c>
      <c r="C949" s="10" t="s">
        <v>2965</v>
      </c>
      <c r="D949" s="11" t="s">
        <v>2966</v>
      </c>
      <c r="E949" s="12" t="s">
        <v>100</v>
      </c>
      <c r="F949" s="12" t="s">
        <v>2781</v>
      </c>
      <c r="G949" s="13" t="s">
        <v>2967</v>
      </c>
      <c r="H949" s="8">
        <v>20233</v>
      </c>
      <c r="I949" s="14" t="s">
        <v>18</v>
      </c>
      <c r="J949" s="51">
        <v>41370</v>
      </c>
      <c r="K949" s="15">
        <v>7</v>
      </c>
      <c r="L949" s="69"/>
      <c r="M949" s="7"/>
      <c r="N949" s="7"/>
    </row>
    <row r="950" spans="1:14" ht="22.5">
      <c r="A950" s="8">
        <v>949</v>
      </c>
      <c r="B950" s="9" t="s">
        <v>12</v>
      </c>
      <c r="C950" s="10" t="s">
        <v>2968</v>
      </c>
      <c r="D950" s="11" t="s">
        <v>2969</v>
      </c>
      <c r="E950" s="12" t="s">
        <v>100</v>
      </c>
      <c r="F950" s="12" t="s">
        <v>2781</v>
      </c>
      <c r="G950" s="13" t="s">
        <v>2970</v>
      </c>
      <c r="H950" s="8">
        <v>20234</v>
      </c>
      <c r="I950" s="14" t="s">
        <v>34</v>
      </c>
      <c r="J950" s="51">
        <v>30050</v>
      </c>
      <c r="K950" s="15">
        <v>7</v>
      </c>
      <c r="L950" s="69"/>
      <c r="M950" s="7"/>
      <c r="N950" s="7"/>
    </row>
    <row r="951" spans="1:14" ht="22.5">
      <c r="A951" s="8">
        <v>950</v>
      </c>
      <c r="B951" s="9" t="s">
        <v>12</v>
      </c>
      <c r="C951" s="10" t="s">
        <v>119</v>
      </c>
      <c r="D951" s="11" t="s">
        <v>2971</v>
      </c>
      <c r="E951" s="12" t="s">
        <v>100</v>
      </c>
      <c r="F951" s="12" t="s">
        <v>2781</v>
      </c>
      <c r="G951" s="13" t="s">
        <v>2972</v>
      </c>
      <c r="H951" s="8">
        <v>20235</v>
      </c>
      <c r="I951" s="14" t="s">
        <v>18</v>
      </c>
      <c r="J951" s="51">
        <v>42490</v>
      </c>
      <c r="K951" s="15">
        <v>7</v>
      </c>
      <c r="L951" s="69"/>
      <c r="M951" s="7"/>
      <c r="N951" s="7"/>
    </row>
    <row r="952" spans="1:14" ht="22.5">
      <c r="A952" s="8">
        <v>951</v>
      </c>
      <c r="B952" s="9" t="s">
        <v>23</v>
      </c>
      <c r="C952" s="10" t="s">
        <v>2413</v>
      </c>
      <c r="D952" s="11" t="s">
        <v>2973</v>
      </c>
      <c r="E952" s="12" t="s">
        <v>100</v>
      </c>
      <c r="F952" s="12" t="s">
        <v>2781</v>
      </c>
      <c r="G952" s="13" t="s">
        <v>2974</v>
      </c>
      <c r="H952" s="8">
        <v>20236</v>
      </c>
      <c r="I952" s="14" t="s">
        <v>18</v>
      </c>
      <c r="J952" s="51">
        <v>51610</v>
      </c>
      <c r="K952" s="15">
        <v>7</v>
      </c>
      <c r="L952" s="69"/>
      <c r="M952" s="7"/>
      <c r="N952" s="7"/>
    </row>
    <row r="953" spans="1:14" ht="22.5">
      <c r="A953" s="8">
        <v>952</v>
      </c>
      <c r="B953" s="9" t="s">
        <v>12</v>
      </c>
      <c r="C953" s="10" t="s">
        <v>2975</v>
      </c>
      <c r="D953" s="11" t="s">
        <v>2976</v>
      </c>
      <c r="E953" s="12" t="s">
        <v>100</v>
      </c>
      <c r="F953" s="12" t="s">
        <v>2781</v>
      </c>
      <c r="G953" s="13" t="s">
        <v>2977</v>
      </c>
      <c r="H953" s="8">
        <v>20237</v>
      </c>
      <c r="I953" s="14" t="s">
        <v>18</v>
      </c>
      <c r="J953" s="51">
        <v>43000</v>
      </c>
      <c r="K953" s="15">
        <v>7</v>
      </c>
      <c r="L953" s="69"/>
      <c r="M953" s="7"/>
      <c r="N953" s="7"/>
    </row>
    <row r="954" spans="1:14" ht="22.5">
      <c r="A954" s="8">
        <v>953</v>
      </c>
      <c r="B954" s="9" t="s">
        <v>12</v>
      </c>
      <c r="C954" s="10" t="s">
        <v>2978</v>
      </c>
      <c r="D954" s="11" t="s">
        <v>471</v>
      </c>
      <c r="E954" s="12" t="s">
        <v>100</v>
      </c>
      <c r="F954" s="12" t="s">
        <v>2781</v>
      </c>
      <c r="G954" s="13" t="s">
        <v>2979</v>
      </c>
      <c r="H954" s="8">
        <v>20238</v>
      </c>
      <c r="I954" s="14" t="s">
        <v>18</v>
      </c>
      <c r="J954" s="51">
        <v>55640</v>
      </c>
      <c r="K954" s="15">
        <v>7</v>
      </c>
      <c r="L954" s="69"/>
      <c r="M954" s="7"/>
      <c r="N954" s="7"/>
    </row>
    <row r="955" spans="1:14" ht="22.5">
      <c r="A955" s="8">
        <v>954</v>
      </c>
      <c r="B955" s="9" t="s">
        <v>12</v>
      </c>
      <c r="C955" s="10" t="s">
        <v>657</v>
      </c>
      <c r="D955" s="11" t="s">
        <v>2980</v>
      </c>
      <c r="E955" s="12" t="s">
        <v>100</v>
      </c>
      <c r="F955" s="12" t="s">
        <v>2781</v>
      </c>
      <c r="G955" s="13" t="s">
        <v>2981</v>
      </c>
      <c r="H955" s="8">
        <v>20240</v>
      </c>
      <c r="I955" s="14" t="s">
        <v>18</v>
      </c>
      <c r="J955" s="51">
        <v>61700</v>
      </c>
      <c r="K955" s="15">
        <v>7</v>
      </c>
      <c r="L955" s="69"/>
      <c r="M955" s="7"/>
      <c r="N955" s="7"/>
    </row>
    <row r="956" spans="1:14" ht="22.5">
      <c r="A956" s="8">
        <v>955</v>
      </c>
      <c r="B956" s="9" t="s">
        <v>12</v>
      </c>
      <c r="C956" s="10" t="s">
        <v>2538</v>
      </c>
      <c r="D956" s="11" t="s">
        <v>1453</v>
      </c>
      <c r="E956" s="12" t="s">
        <v>100</v>
      </c>
      <c r="F956" s="12" t="s">
        <v>2781</v>
      </c>
      <c r="G956" s="13" t="s">
        <v>2982</v>
      </c>
      <c r="H956" s="8">
        <v>20242</v>
      </c>
      <c r="I956" s="14" t="s">
        <v>18</v>
      </c>
      <c r="J956" s="51">
        <v>32750</v>
      </c>
      <c r="K956" s="15">
        <v>7</v>
      </c>
      <c r="L956" s="69"/>
      <c r="M956" s="7"/>
      <c r="N956" s="7"/>
    </row>
    <row r="957" spans="1:14" ht="22.5">
      <c r="A957" s="8">
        <v>956</v>
      </c>
      <c r="B957" s="9" t="s">
        <v>19</v>
      </c>
      <c r="C957" s="10" t="s">
        <v>1188</v>
      </c>
      <c r="D957" s="11" t="s">
        <v>2983</v>
      </c>
      <c r="E957" s="12" t="s">
        <v>124</v>
      </c>
      <c r="F957" s="12" t="s">
        <v>2781</v>
      </c>
      <c r="G957" s="13" t="s">
        <v>2984</v>
      </c>
      <c r="H957" s="8">
        <v>20243</v>
      </c>
      <c r="I957" s="14" t="s">
        <v>124</v>
      </c>
      <c r="J957" s="51">
        <v>16130</v>
      </c>
      <c r="K957" s="15">
        <v>7</v>
      </c>
      <c r="L957" s="69"/>
      <c r="M957" s="7"/>
      <c r="N957" s="7"/>
    </row>
    <row r="958" spans="1:14" ht="22.5">
      <c r="A958" s="8">
        <v>957</v>
      </c>
      <c r="B958" s="9" t="s">
        <v>12</v>
      </c>
      <c r="C958" s="10" t="s">
        <v>2985</v>
      </c>
      <c r="D958" s="11" t="s">
        <v>2986</v>
      </c>
      <c r="E958" s="12" t="s">
        <v>100</v>
      </c>
      <c r="F958" s="12" t="s">
        <v>2781</v>
      </c>
      <c r="G958" s="13" t="s">
        <v>2987</v>
      </c>
      <c r="H958" s="8">
        <v>20244</v>
      </c>
      <c r="I958" s="14" t="s">
        <v>18</v>
      </c>
      <c r="J958" s="51">
        <v>49250</v>
      </c>
      <c r="K958" s="15">
        <v>7</v>
      </c>
      <c r="L958" s="69"/>
      <c r="M958" s="7"/>
      <c r="N958" s="7"/>
    </row>
    <row r="959" spans="1:14" ht="22.5">
      <c r="A959" s="8">
        <v>958</v>
      </c>
      <c r="B959" s="9" t="s">
        <v>19</v>
      </c>
      <c r="C959" s="10" t="s">
        <v>2988</v>
      </c>
      <c r="D959" s="11" t="s">
        <v>2989</v>
      </c>
      <c r="E959" s="12" t="s">
        <v>124</v>
      </c>
      <c r="F959" s="12" t="s">
        <v>2781</v>
      </c>
      <c r="G959" s="13" t="s">
        <v>2990</v>
      </c>
      <c r="H959" s="8">
        <v>20245</v>
      </c>
      <c r="I959" s="14" t="s">
        <v>124</v>
      </c>
      <c r="J959" s="51">
        <v>15800</v>
      </c>
      <c r="K959" s="15">
        <v>7</v>
      </c>
      <c r="L959" s="69"/>
      <c r="M959" s="7"/>
      <c r="N959" s="7"/>
    </row>
    <row r="960" spans="1:14" ht="22.5">
      <c r="A960" s="8">
        <v>959</v>
      </c>
      <c r="B960" s="9" t="s">
        <v>23</v>
      </c>
      <c r="C960" s="10" t="s">
        <v>2991</v>
      </c>
      <c r="D960" s="11" t="s">
        <v>2992</v>
      </c>
      <c r="E960" s="12" t="s">
        <v>100</v>
      </c>
      <c r="F960" s="12" t="s">
        <v>2781</v>
      </c>
      <c r="G960" s="13" t="s">
        <v>2993</v>
      </c>
      <c r="H960" s="8">
        <v>20246</v>
      </c>
      <c r="I960" s="14" t="s">
        <v>98</v>
      </c>
      <c r="J960" s="51">
        <v>19170</v>
      </c>
      <c r="K960" s="15">
        <v>7</v>
      </c>
      <c r="L960" s="69"/>
      <c r="M960" s="7"/>
      <c r="N960" s="7"/>
    </row>
    <row r="961" spans="1:14" ht="22.5">
      <c r="A961" s="8">
        <v>960</v>
      </c>
      <c r="B961" s="9" t="s">
        <v>23</v>
      </c>
      <c r="C961" s="10" t="s">
        <v>2994</v>
      </c>
      <c r="D961" s="11" t="s">
        <v>2995</v>
      </c>
      <c r="E961" s="12" t="s">
        <v>100</v>
      </c>
      <c r="F961" s="12" t="s">
        <v>2781</v>
      </c>
      <c r="G961" s="13" t="s">
        <v>2996</v>
      </c>
      <c r="H961" s="8">
        <v>20247</v>
      </c>
      <c r="I961" s="14" t="s">
        <v>18</v>
      </c>
      <c r="J961" s="51">
        <v>61600</v>
      </c>
      <c r="K961" s="15">
        <v>7</v>
      </c>
      <c r="L961" s="69"/>
      <c r="M961" s="7"/>
      <c r="N961" s="7"/>
    </row>
    <row r="962" spans="1:14" ht="22.5">
      <c r="A962" s="8">
        <v>961</v>
      </c>
      <c r="B962" s="9" t="s">
        <v>12</v>
      </c>
      <c r="C962" s="10" t="s">
        <v>2997</v>
      </c>
      <c r="D962" s="11" t="s">
        <v>2998</v>
      </c>
      <c r="E962" s="12" t="s">
        <v>100</v>
      </c>
      <c r="F962" s="12" t="s">
        <v>2781</v>
      </c>
      <c r="G962" s="13" t="s">
        <v>2999</v>
      </c>
      <c r="H962" s="8">
        <v>20248</v>
      </c>
      <c r="I962" s="14" t="s">
        <v>18</v>
      </c>
      <c r="J962" s="51">
        <v>59450</v>
      </c>
      <c r="K962" s="15">
        <v>7</v>
      </c>
      <c r="L962" s="69"/>
      <c r="M962" s="7"/>
      <c r="N962" s="7"/>
    </row>
    <row r="963" spans="1:14" ht="22.5">
      <c r="A963" s="8">
        <v>962</v>
      </c>
      <c r="B963" s="9" t="s">
        <v>12</v>
      </c>
      <c r="C963" s="10" t="s">
        <v>3000</v>
      </c>
      <c r="D963" s="11" t="s">
        <v>3001</v>
      </c>
      <c r="E963" s="12" t="s">
        <v>100</v>
      </c>
      <c r="F963" s="12" t="s">
        <v>2781</v>
      </c>
      <c r="G963" s="13" t="s">
        <v>3002</v>
      </c>
      <c r="H963" s="8">
        <v>20249</v>
      </c>
      <c r="I963" s="14" t="s">
        <v>18</v>
      </c>
      <c r="J963" s="51">
        <v>54710</v>
      </c>
      <c r="K963" s="15">
        <v>7</v>
      </c>
      <c r="L963" s="69"/>
      <c r="M963" s="7"/>
      <c r="N963" s="7"/>
    </row>
    <row r="964" spans="1:14" ht="22.5">
      <c r="A964" s="8">
        <v>963</v>
      </c>
      <c r="B964" s="9" t="s">
        <v>12</v>
      </c>
      <c r="C964" s="10" t="s">
        <v>3003</v>
      </c>
      <c r="D964" s="11" t="s">
        <v>3004</v>
      </c>
      <c r="E964" s="12" t="s">
        <v>100</v>
      </c>
      <c r="F964" s="12" t="s">
        <v>2781</v>
      </c>
      <c r="G964" s="13" t="s">
        <v>3005</v>
      </c>
      <c r="H964" s="8">
        <v>20250</v>
      </c>
      <c r="I964" s="14" t="s">
        <v>18</v>
      </c>
      <c r="J964" s="51">
        <v>40580</v>
      </c>
      <c r="K964" s="15">
        <v>7</v>
      </c>
      <c r="L964" s="69"/>
      <c r="M964" s="7"/>
      <c r="N964" s="7"/>
    </row>
    <row r="965" spans="1:14" ht="22.5">
      <c r="A965" s="8">
        <v>964</v>
      </c>
      <c r="B965" s="9" t="s">
        <v>12</v>
      </c>
      <c r="C965" s="10" t="s">
        <v>1349</v>
      </c>
      <c r="D965" s="11" t="s">
        <v>3006</v>
      </c>
      <c r="E965" s="12" t="s">
        <v>100</v>
      </c>
      <c r="F965" s="12" t="s">
        <v>2781</v>
      </c>
      <c r="G965" s="13" t="s">
        <v>3007</v>
      </c>
      <c r="H965" s="8">
        <v>20251</v>
      </c>
      <c r="I965" s="14" t="s">
        <v>18</v>
      </c>
      <c r="J965" s="51">
        <v>54230</v>
      </c>
      <c r="K965" s="15">
        <v>7</v>
      </c>
      <c r="L965" s="69"/>
      <c r="M965" s="7"/>
      <c r="N965" s="7"/>
    </row>
    <row r="966" spans="1:14" ht="22.5">
      <c r="A966" s="8">
        <v>965</v>
      </c>
      <c r="B966" s="9" t="s">
        <v>12</v>
      </c>
      <c r="C966" s="10" t="s">
        <v>3008</v>
      </c>
      <c r="D966" s="11" t="s">
        <v>3009</v>
      </c>
      <c r="E966" s="12" t="s">
        <v>100</v>
      </c>
      <c r="F966" s="12" t="s">
        <v>2781</v>
      </c>
      <c r="G966" s="13" t="s">
        <v>3010</v>
      </c>
      <c r="H966" s="8">
        <v>20252</v>
      </c>
      <c r="I966" s="14" t="s">
        <v>18</v>
      </c>
      <c r="J966" s="51">
        <v>60020</v>
      </c>
      <c r="K966" s="15">
        <v>7</v>
      </c>
      <c r="L966" s="69"/>
      <c r="M966" s="7"/>
      <c r="N966" s="7"/>
    </row>
    <row r="967" spans="1:14" ht="22.5">
      <c r="A967" s="8">
        <v>966</v>
      </c>
      <c r="B967" s="9" t="s">
        <v>19</v>
      </c>
      <c r="C967" s="10" t="s">
        <v>3011</v>
      </c>
      <c r="D967" s="11" t="s">
        <v>3012</v>
      </c>
      <c r="E967" s="12" t="s">
        <v>124</v>
      </c>
      <c r="F967" s="12" t="s">
        <v>2781</v>
      </c>
      <c r="G967" s="13" t="s">
        <v>3013</v>
      </c>
      <c r="H967" s="8">
        <v>20253</v>
      </c>
      <c r="I967" s="14" t="s">
        <v>124</v>
      </c>
      <c r="J967" s="51">
        <v>16910</v>
      </c>
      <c r="K967" s="15">
        <v>7</v>
      </c>
      <c r="L967" s="69"/>
      <c r="M967" s="7"/>
      <c r="N967" s="7"/>
    </row>
    <row r="968" spans="1:14" ht="22.5">
      <c r="A968" s="8">
        <v>967</v>
      </c>
      <c r="B968" s="9" t="s">
        <v>19</v>
      </c>
      <c r="C968" s="10" t="s">
        <v>3014</v>
      </c>
      <c r="D968" s="11" t="s">
        <v>3015</v>
      </c>
      <c r="E968" s="12" t="s">
        <v>100</v>
      </c>
      <c r="F968" s="12" t="s">
        <v>2781</v>
      </c>
      <c r="G968" s="13" t="s">
        <v>3016</v>
      </c>
      <c r="H968" s="8">
        <v>20254</v>
      </c>
      <c r="I968" s="14" t="s">
        <v>18</v>
      </c>
      <c r="J968" s="51">
        <v>57510</v>
      </c>
      <c r="K968" s="15">
        <v>7</v>
      </c>
      <c r="L968" s="69"/>
      <c r="M968" s="7"/>
      <c r="N968" s="7"/>
    </row>
    <row r="969" spans="1:14" ht="22.5">
      <c r="A969" s="8">
        <v>968</v>
      </c>
      <c r="B969" s="9" t="s">
        <v>12</v>
      </c>
      <c r="C969" s="10" t="s">
        <v>3017</v>
      </c>
      <c r="D969" s="11" t="s">
        <v>3018</v>
      </c>
      <c r="E969" s="12" t="s">
        <v>100</v>
      </c>
      <c r="F969" s="12" t="s">
        <v>2781</v>
      </c>
      <c r="G969" s="13" t="s">
        <v>3019</v>
      </c>
      <c r="H969" s="8">
        <v>20256</v>
      </c>
      <c r="I969" s="14" t="s">
        <v>18</v>
      </c>
      <c r="J969" s="51">
        <v>61600</v>
      </c>
      <c r="K969" s="15">
        <v>7</v>
      </c>
      <c r="L969" s="69"/>
      <c r="M969" s="7"/>
      <c r="N969" s="7"/>
    </row>
    <row r="970" spans="1:14" ht="22.5">
      <c r="A970" s="8">
        <v>969</v>
      </c>
      <c r="B970" s="9" t="s">
        <v>12</v>
      </c>
      <c r="C970" s="10" t="s">
        <v>3020</v>
      </c>
      <c r="D970" s="11" t="s">
        <v>3021</v>
      </c>
      <c r="E970" s="12" t="s">
        <v>100</v>
      </c>
      <c r="F970" s="12" t="s">
        <v>2781</v>
      </c>
      <c r="G970" s="13" t="s">
        <v>3022</v>
      </c>
      <c r="H970" s="8">
        <v>20257</v>
      </c>
      <c r="I970" s="14" t="s">
        <v>18</v>
      </c>
      <c r="J970" s="51">
        <v>34770</v>
      </c>
      <c r="K970" s="15">
        <v>7</v>
      </c>
      <c r="L970" s="69"/>
      <c r="M970" s="7"/>
      <c r="N970" s="7"/>
    </row>
    <row r="971" spans="1:14" ht="22.5">
      <c r="A971" s="8">
        <v>970</v>
      </c>
      <c r="B971" s="9" t="s">
        <v>19</v>
      </c>
      <c r="C971" s="10" t="s">
        <v>1756</v>
      </c>
      <c r="D971" s="11" t="s">
        <v>3023</v>
      </c>
      <c r="E971" s="12" t="s">
        <v>100</v>
      </c>
      <c r="F971" s="12" t="s">
        <v>2781</v>
      </c>
      <c r="G971" s="13" t="s">
        <v>3024</v>
      </c>
      <c r="H971" s="8">
        <v>20259</v>
      </c>
      <c r="I971" s="14" t="s">
        <v>98</v>
      </c>
      <c r="J971" s="51">
        <v>19150</v>
      </c>
      <c r="K971" s="15">
        <v>7</v>
      </c>
      <c r="L971" s="69"/>
      <c r="M971" s="7"/>
      <c r="N971" s="7"/>
    </row>
    <row r="972" spans="1:14" ht="22.5">
      <c r="A972" s="8">
        <v>971</v>
      </c>
      <c r="B972" s="9" t="s">
        <v>19</v>
      </c>
      <c r="C972" s="10" t="s">
        <v>1680</v>
      </c>
      <c r="D972" s="11" t="s">
        <v>3025</v>
      </c>
      <c r="E972" s="12" t="s">
        <v>100</v>
      </c>
      <c r="F972" s="12" t="s">
        <v>2781</v>
      </c>
      <c r="G972" s="13" t="s">
        <v>3026</v>
      </c>
      <c r="H972" s="8">
        <v>20261</v>
      </c>
      <c r="I972" s="14" t="s">
        <v>18</v>
      </c>
      <c r="J972" s="51">
        <v>51610</v>
      </c>
      <c r="K972" s="15">
        <v>7</v>
      </c>
      <c r="L972" s="69"/>
      <c r="M972" s="7"/>
      <c r="N972" s="7"/>
    </row>
    <row r="973" spans="1:14" ht="22.5">
      <c r="A973" s="8">
        <v>972</v>
      </c>
      <c r="B973" s="9" t="s">
        <v>12</v>
      </c>
      <c r="C973" s="10" t="s">
        <v>3027</v>
      </c>
      <c r="D973" s="11" t="s">
        <v>3028</v>
      </c>
      <c r="E973" s="12" t="s">
        <v>100</v>
      </c>
      <c r="F973" s="12" t="s">
        <v>2781</v>
      </c>
      <c r="G973" s="13" t="s">
        <v>3029</v>
      </c>
      <c r="H973" s="8">
        <v>20262</v>
      </c>
      <c r="I973" s="14" t="s">
        <v>18</v>
      </c>
      <c r="J973" s="51">
        <v>37760</v>
      </c>
      <c r="K973" s="15">
        <v>7</v>
      </c>
      <c r="L973" s="69"/>
      <c r="M973" s="7"/>
      <c r="N973" s="7"/>
    </row>
    <row r="974" spans="1:14" ht="22.5">
      <c r="A974" s="8">
        <v>973</v>
      </c>
      <c r="B974" s="9" t="s">
        <v>19</v>
      </c>
      <c r="C974" s="10" t="s">
        <v>441</v>
      </c>
      <c r="D974" s="11" t="s">
        <v>3030</v>
      </c>
      <c r="E974" s="12" t="s">
        <v>124</v>
      </c>
      <c r="F974" s="12" t="s">
        <v>2781</v>
      </c>
      <c r="G974" s="17" t="s">
        <v>3031</v>
      </c>
      <c r="H974" s="8">
        <v>20263</v>
      </c>
      <c r="I974" s="14" t="s">
        <v>124</v>
      </c>
      <c r="J974" s="51">
        <v>16730</v>
      </c>
      <c r="K974" s="15">
        <v>7</v>
      </c>
      <c r="L974" s="69"/>
      <c r="M974" s="7"/>
      <c r="N974" s="7"/>
    </row>
    <row r="975" spans="1:14" ht="22.5">
      <c r="A975" s="8">
        <v>974</v>
      </c>
      <c r="B975" s="9" t="s">
        <v>23</v>
      </c>
      <c r="C975" s="10" t="s">
        <v>3032</v>
      </c>
      <c r="D975" s="11" t="s">
        <v>2726</v>
      </c>
      <c r="E975" s="12" t="s">
        <v>100</v>
      </c>
      <c r="F975" s="12" t="s">
        <v>2781</v>
      </c>
      <c r="G975" s="13" t="s">
        <v>3033</v>
      </c>
      <c r="H975" s="8">
        <v>20264</v>
      </c>
      <c r="I975" s="14" t="s">
        <v>18</v>
      </c>
      <c r="J975" s="51">
        <v>58310</v>
      </c>
      <c r="K975" s="15">
        <v>7</v>
      </c>
      <c r="L975" s="69"/>
      <c r="M975" s="7"/>
      <c r="N975" s="7"/>
    </row>
    <row r="976" spans="1:14" ht="22.5">
      <c r="A976" s="8">
        <v>975</v>
      </c>
      <c r="B976" s="9" t="s">
        <v>12</v>
      </c>
      <c r="C976" s="10" t="s">
        <v>3034</v>
      </c>
      <c r="D976" s="11" t="s">
        <v>3035</v>
      </c>
      <c r="E976" s="12" t="s">
        <v>100</v>
      </c>
      <c r="F976" s="12" t="s">
        <v>2781</v>
      </c>
      <c r="G976" s="13" t="s">
        <v>3036</v>
      </c>
      <c r="H976" s="8">
        <v>20265</v>
      </c>
      <c r="I976" s="14" t="s">
        <v>18</v>
      </c>
      <c r="J976" s="51">
        <v>48050</v>
      </c>
      <c r="K976" s="15">
        <v>7</v>
      </c>
      <c r="L976" s="69"/>
      <c r="M976" s="7"/>
      <c r="N976" s="7"/>
    </row>
    <row r="977" spans="1:14" ht="22.5">
      <c r="A977" s="8">
        <v>976</v>
      </c>
      <c r="B977" s="9" t="s">
        <v>12</v>
      </c>
      <c r="C977" s="10" t="s">
        <v>1048</v>
      </c>
      <c r="D977" s="11" t="s">
        <v>3037</v>
      </c>
      <c r="E977" s="12" t="s">
        <v>100</v>
      </c>
      <c r="F977" s="12" t="s">
        <v>2781</v>
      </c>
      <c r="G977" s="13" t="s">
        <v>3038</v>
      </c>
      <c r="H977" s="8">
        <v>20267</v>
      </c>
      <c r="I977" s="14" t="s">
        <v>18</v>
      </c>
      <c r="J977" s="51">
        <v>60020</v>
      </c>
      <c r="K977" s="15">
        <v>7</v>
      </c>
      <c r="L977" s="69"/>
      <c r="M977" s="7"/>
      <c r="N977" s="7"/>
    </row>
    <row r="978" spans="1:14" ht="22.5">
      <c r="A978" s="8">
        <v>977</v>
      </c>
      <c r="B978" s="9" t="s">
        <v>12</v>
      </c>
      <c r="C978" s="10" t="s">
        <v>2464</v>
      </c>
      <c r="D978" s="11" t="s">
        <v>193</v>
      </c>
      <c r="E978" s="12" t="s">
        <v>100</v>
      </c>
      <c r="F978" s="12" t="s">
        <v>2781</v>
      </c>
      <c r="G978" s="13" t="s">
        <v>3039</v>
      </c>
      <c r="H978" s="8">
        <v>20268</v>
      </c>
      <c r="I978" s="14" t="s">
        <v>18</v>
      </c>
      <c r="J978" s="51">
        <v>42920</v>
      </c>
      <c r="K978" s="15">
        <v>7</v>
      </c>
      <c r="L978" s="69"/>
      <c r="M978" s="7"/>
      <c r="N978" s="7"/>
    </row>
    <row r="979" spans="1:14" ht="22.5">
      <c r="A979" s="8">
        <v>978</v>
      </c>
      <c r="B979" s="9" t="s">
        <v>12</v>
      </c>
      <c r="C979" s="10" t="s">
        <v>3040</v>
      </c>
      <c r="D979" s="11" t="s">
        <v>3041</v>
      </c>
      <c r="E979" s="12" t="s">
        <v>100</v>
      </c>
      <c r="F979" s="12" t="s">
        <v>2781</v>
      </c>
      <c r="G979" s="13" t="s">
        <v>3042</v>
      </c>
      <c r="H979" s="8">
        <v>20269</v>
      </c>
      <c r="I979" s="14" t="s">
        <v>34</v>
      </c>
      <c r="J979" s="51">
        <v>39540</v>
      </c>
      <c r="K979" s="15">
        <v>7</v>
      </c>
      <c r="L979" s="69"/>
      <c r="M979" s="7"/>
      <c r="N979" s="7"/>
    </row>
    <row r="980" spans="1:14" ht="22.5">
      <c r="A980" s="8">
        <v>979</v>
      </c>
      <c r="B980" s="9" t="s">
        <v>12</v>
      </c>
      <c r="C980" s="10" t="s">
        <v>3043</v>
      </c>
      <c r="D980" s="11" t="s">
        <v>2973</v>
      </c>
      <c r="E980" s="12" t="s">
        <v>100</v>
      </c>
      <c r="F980" s="12" t="s">
        <v>2781</v>
      </c>
      <c r="G980" s="13" t="s">
        <v>3044</v>
      </c>
      <c r="H980" s="8">
        <v>20270</v>
      </c>
      <c r="I980" s="14" t="s">
        <v>18</v>
      </c>
      <c r="J980" s="51">
        <v>44070</v>
      </c>
      <c r="K980" s="15">
        <v>7</v>
      </c>
      <c r="L980" s="69"/>
      <c r="M980" s="7"/>
      <c r="N980" s="7"/>
    </row>
    <row r="981" spans="1:14" ht="22.5">
      <c r="A981" s="8">
        <v>980</v>
      </c>
      <c r="B981" s="9" t="s">
        <v>12</v>
      </c>
      <c r="C981" s="10" t="s">
        <v>3045</v>
      </c>
      <c r="D981" s="11" t="s">
        <v>3046</v>
      </c>
      <c r="E981" s="12" t="s">
        <v>100</v>
      </c>
      <c r="F981" s="12" t="s">
        <v>2781</v>
      </c>
      <c r="G981" s="13" t="s">
        <v>3047</v>
      </c>
      <c r="H981" s="8">
        <v>20272</v>
      </c>
      <c r="I981" s="14" t="s">
        <v>18</v>
      </c>
      <c r="J981" s="51">
        <v>49330</v>
      </c>
      <c r="K981" s="15">
        <v>7</v>
      </c>
      <c r="L981" s="69"/>
      <c r="M981" s="7"/>
      <c r="N981" s="7"/>
    </row>
    <row r="982" spans="1:14" ht="22.5">
      <c r="A982" s="8">
        <v>981</v>
      </c>
      <c r="B982" s="9" t="s">
        <v>12</v>
      </c>
      <c r="C982" s="10" t="s">
        <v>1704</v>
      </c>
      <c r="D982" s="11" t="s">
        <v>3048</v>
      </c>
      <c r="E982" s="12" t="s">
        <v>100</v>
      </c>
      <c r="F982" s="12" t="s">
        <v>2781</v>
      </c>
      <c r="G982" s="13" t="s">
        <v>3049</v>
      </c>
      <c r="H982" s="8">
        <v>20273</v>
      </c>
      <c r="I982" s="14" t="s">
        <v>18</v>
      </c>
      <c r="J982" s="51">
        <v>64860</v>
      </c>
      <c r="K982" s="15">
        <v>7</v>
      </c>
      <c r="L982" s="69"/>
      <c r="M982" s="7"/>
      <c r="N982" s="7"/>
    </row>
    <row r="983" spans="1:14" ht="22.5">
      <c r="A983" s="8">
        <v>982</v>
      </c>
      <c r="B983" s="9" t="s">
        <v>12</v>
      </c>
      <c r="C983" s="10" t="s">
        <v>3050</v>
      </c>
      <c r="D983" s="11" t="s">
        <v>3051</v>
      </c>
      <c r="E983" s="12" t="s">
        <v>100</v>
      </c>
      <c r="F983" s="12" t="s">
        <v>2781</v>
      </c>
      <c r="G983" s="13" t="s">
        <v>3052</v>
      </c>
      <c r="H983" s="8">
        <v>20274</v>
      </c>
      <c r="I983" s="14" t="s">
        <v>18</v>
      </c>
      <c r="J983" s="51">
        <v>59250</v>
      </c>
      <c r="K983" s="15">
        <v>7</v>
      </c>
      <c r="L983" s="69"/>
      <c r="M983" s="7"/>
      <c r="N983" s="7"/>
    </row>
    <row r="984" spans="1:14" ht="22.5">
      <c r="A984" s="8">
        <v>983</v>
      </c>
      <c r="B984" s="9" t="s">
        <v>23</v>
      </c>
      <c r="C984" s="10" t="s">
        <v>3053</v>
      </c>
      <c r="D984" s="11" t="s">
        <v>3054</v>
      </c>
      <c r="E984" s="12" t="s">
        <v>100</v>
      </c>
      <c r="F984" s="12" t="s">
        <v>2781</v>
      </c>
      <c r="G984" s="13" t="s">
        <v>3055</v>
      </c>
      <c r="H984" s="8">
        <v>20275</v>
      </c>
      <c r="I984" s="14" t="s">
        <v>18</v>
      </c>
      <c r="J984" s="51">
        <v>54910</v>
      </c>
      <c r="K984" s="15">
        <v>7</v>
      </c>
      <c r="L984" s="69"/>
      <c r="M984" s="7"/>
      <c r="N984" s="7"/>
    </row>
    <row r="985" spans="1:14" ht="22.5">
      <c r="A985" s="8">
        <v>984</v>
      </c>
      <c r="B985" s="9" t="s">
        <v>12</v>
      </c>
      <c r="C985" s="10" t="s">
        <v>1622</v>
      </c>
      <c r="D985" s="11" t="s">
        <v>3056</v>
      </c>
      <c r="E985" s="12" t="s">
        <v>100</v>
      </c>
      <c r="F985" s="12" t="s">
        <v>2781</v>
      </c>
      <c r="G985" s="13" t="s">
        <v>3057</v>
      </c>
      <c r="H985" s="8">
        <v>20363</v>
      </c>
      <c r="I985" s="14" t="s">
        <v>18</v>
      </c>
      <c r="J985" s="51">
        <v>30520</v>
      </c>
      <c r="K985" s="15">
        <v>7</v>
      </c>
      <c r="L985" s="69"/>
      <c r="M985" s="7"/>
      <c r="N985" s="7"/>
    </row>
    <row r="986" spans="1:14" ht="22.5">
      <c r="A986" s="8">
        <v>985</v>
      </c>
      <c r="B986" s="9" t="s">
        <v>12</v>
      </c>
      <c r="C986" s="10" t="s">
        <v>3058</v>
      </c>
      <c r="D986" s="11" t="s">
        <v>650</v>
      </c>
      <c r="E986" s="12" t="s">
        <v>100</v>
      </c>
      <c r="F986" s="12" t="s">
        <v>2781</v>
      </c>
      <c r="G986" s="13" t="s">
        <v>3059</v>
      </c>
      <c r="H986" s="8">
        <v>20364</v>
      </c>
      <c r="I986" s="14" t="s">
        <v>34</v>
      </c>
      <c r="J986" s="51">
        <v>29100</v>
      </c>
      <c r="K986" s="15">
        <v>7</v>
      </c>
      <c r="L986" s="69"/>
      <c r="M986" s="7"/>
      <c r="N986" s="7"/>
    </row>
    <row r="987" spans="1:14" ht="22.5">
      <c r="A987" s="8">
        <v>986</v>
      </c>
      <c r="B987" s="9" t="s">
        <v>12</v>
      </c>
      <c r="C987" s="10" t="s">
        <v>3060</v>
      </c>
      <c r="D987" s="11" t="s">
        <v>3061</v>
      </c>
      <c r="E987" s="12" t="s">
        <v>100</v>
      </c>
      <c r="F987" s="12" t="s">
        <v>2781</v>
      </c>
      <c r="G987" s="13" t="s">
        <v>3062</v>
      </c>
      <c r="H987" s="8">
        <v>20474</v>
      </c>
      <c r="I987" s="14" t="s">
        <v>18</v>
      </c>
      <c r="J987" s="51">
        <v>33590</v>
      </c>
      <c r="K987" s="15">
        <v>7</v>
      </c>
      <c r="L987" s="69"/>
      <c r="M987" s="7"/>
      <c r="N987" s="7"/>
    </row>
    <row r="988" spans="1:14" ht="22.5">
      <c r="A988" s="8">
        <v>987</v>
      </c>
      <c r="B988" s="9" t="s">
        <v>12</v>
      </c>
      <c r="C988" s="10" t="s">
        <v>1279</v>
      </c>
      <c r="D988" s="11" t="s">
        <v>3063</v>
      </c>
      <c r="E988" s="12" t="s">
        <v>100</v>
      </c>
      <c r="F988" s="12" t="s">
        <v>2781</v>
      </c>
      <c r="G988" s="13" t="s">
        <v>3064</v>
      </c>
      <c r="H988" s="8">
        <v>20521</v>
      </c>
      <c r="I988" s="14" t="s">
        <v>34</v>
      </c>
      <c r="J988" s="51">
        <v>29680</v>
      </c>
      <c r="K988" s="15">
        <v>7</v>
      </c>
      <c r="L988" s="69"/>
      <c r="M988" s="7"/>
      <c r="N988" s="7"/>
    </row>
    <row r="989" spans="1:14" ht="22.5">
      <c r="A989" s="8">
        <v>988</v>
      </c>
      <c r="B989" s="9" t="s">
        <v>12</v>
      </c>
      <c r="C989" s="10" t="s">
        <v>3065</v>
      </c>
      <c r="D989" s="11" t="s">
        <v>3066</v>
      </c>
      <c r="E989" s="12" t="s">
        <v>100</v>
      </c>
      <c r="F989" s="12" t="s">
        <v>2781</v>
      </c>
      <c r="G989" s="13" t="s">
        <v>3067</v>
      </c>
      <c r="H989" s="8">
        <v>20571</v>
      </c>
      <c r="I989" s="14" t="s">
        <v>18</v>
      </c>
      <c r="J989" s="51">
        <v>42970</v>
      </c>
      <c r="K989" s="15">
        <v>7</v>
      </c>
      <c r="L989" s="69"/>
      <c r="M989" s="7"/>
      <c r="N989" s="7"/>
    </row>
    <row r="990" spans="1:14" ht="22.5">
      <c r="A990" s="8">
        <v>989</v>
      </c>
      <c r="B990" s="9" t="s">
        <v>12</v>
      </c>
      <c r="C990" s="10" t="s">
        <v>3068</v>
      </c>
      <c r="D990" s="11" t="s">
        <v>3069</v>
      </c>
      <c r="E990" s="12" t="s">
        <v>100</v>
      </c>
      <c r="F990" s="12" t="s">
        <v>2781</v>
      </c>
      <c r="G990" s="13" t="s">
        <v>3070</v>
      </c>
      <c r="H990" s="8">
        <v>20803</v>
      </c>
      <c r="I990" s="14" t="s">
        <v>18</v>
      </c>
      <c r="J990" s="51">
        <v>39870</v>
      </c>
      <c r="K990" s="15">
        <v>7</v>
      </c>
      <c r="L990" s="69"/>
      <c r="M990" s="7"/>
      <c r="N990" s="7"/>
    </row>
    <row r="991" spans="1:14" ht="22.5">
      <c r="A991" s="8">
        <v>990</v>
      </c>
      <c r="B991" s="9" t="s">
        <v>12</v>
      </c>
      <c r="C991" s="10" t="s">
        <v>3074</v>
      </c>
      <c r="D991" s="11" t="s">
        <v>3075</v>
      </c>
      <c r="E991" s="12" t="s">
        <v>100</v>
      </c>
      <c r="F991" s="12" t="s">
        <v>3072</v>
      </c>
      <c r="G991" s="19">
        <v>905</v>
      </c>
      <c r="H991" s="8">
        <v>10710</v>
      </c>
      <c r="I991" s="14" t="s">
        <v>98</v>
      </c>
      <c r="J991" s="51">
        <v>21600</v>
      </c>
      <c r="K991" s="15">
        <v>8</v>
      </c>
      <c r="L991" s="69"/>
      <c r="M991" s="7"/>
      <c r="N991" s="7"/>
    </row>
    <row r="992" spans="1:14" ht="22.5">
      <c r="A992" s="8">
        <v>991</v>
      </c>
      <c r="B992" s="9" t="s">
        <v>12</v>
      </c>
      <c r="C992" s="10" t="s">
        <v>3076</v>
      </c>
      <c r="D992" s="11" t="s">
        <v>3077</v>
      </c>
      <c r="E992" s="12" t="s">
        <v>100</v>
      </c>
      <c r="F992" s="12" t="s">
        <v>3072</v>
      </c>
      <c r="G992" s="13" t="s">
        <v>3078</v>
      </c>
      <c r="H992" s="8">
        <v>20568</v>
      </c>
      <c r="I992" s="14" t="s">
        <v>18</v>
      </c>
      <c r="J992" s="51">
        <v>57990</v>
      </c>
      <c r="K992" s="15">
        <v>8</v>
      </c>
      <c r="L992" s="69"/>
      <c r="M992" s="7"/>
      <c r="N992" s="7"/>
    </row>
    <row r="993" spans="1:14" ht="22.5">
      <c r="A993" s="8">
        <v>992</v>
      </c>
      <c r="B993" s="9" t="s">
        <v>19</v>
      </c>
      <c r="C993" s="10" t="s">
        <v>3079</v>
      </c>
      <c r="D993" s="11" t="s">
        <v>3080</v>
      </c>
      <c r="E993" s="12" t="s">
        <v>100</v>
      </c>
      <c r="F993" s="12" t="s">
        <v>3072</v>
      </c>
      <c r="G993" s="13" t="s">
        <v>3081</v>
      </c>
      <c r="H993" s="8">
        <v>20569</v>
      </c>
      <c r="I993" s="14" t="s">
        <v>18</v>
      </c>
      <c r="J993" s="51">
        <v>34980</v>
      </c>
      <c r="K993" s="15">
        <v>8</v>
      </c>
      <c r="L993" s="69"/>
      <c r="M993" s="7"/>
      <c r="N993" s="7"/>
    </row>
    <row r="994" spans="1:14" ht="22.5">
      <c r="A994" s="8">
        <v>993</v>
      </c>
      <c r="B994" s="9" t="s">
        <v>12</v>
      </c>
      <c r="C994" s="10" t="s">
        <v>3082</v>
      </c>
      <c r="D994" s="11" t="s">
        <v>3083</v>
      </c>
      <c r="E994" s="12" t="s">
        <v>100</v>
      </c>
      <c r="F994" s="12" t="s">
        <v>3072</v>
      </c>
      <c r="G994" s="13" t="s">
        <v>3084</v>
      </c>
      <c r="H994" s="8">
        <v>20570</v>
      </c>
      <c r="I994" s="14" t="s">
        <v>98</v>
      </c>
      <c r="J994" s="51">
        <v>22230</v>
      </c>
      <c r="K994" s="15">
        <v>8</v>
      </c>
      <c r="L994" s="69"/>
      <c r="M994" s="7"/>
      <c r="N994" s="7"/>
    </row>
    <row r="995" spans="1:14" ht="22.5">
      <c r="A995" s="8">
        <v>994</v>
      </c>
      <c r="B995" s="9" t="s">
        <v>19</v>
      </c>
      <c r="C995" s="10" t="s">
        <v>2522</v>
      </c>
      <c r="D995" s="11" t="s">
        <v>3085</v>
      </c>
      <c r="E995" s="12" t="s">
        <v>100</v>
      </c>
      <c r="F995" s="12" t="s">
        <v>3086</v>
      </c>
      <c r="G995" s="13" t="s">
        <v>3087</v>
      </c>
      <c r="H995" s="8">
        <v>19842</v>
      </c>
      <c r="I995" s="14" t="s">
        <v>98</v>
      </c>
      <c r="J995" s="51">
        <v>20460</v>
      </c>
      <c r="K995" s="15">
        <v>8</v>
      </c>
      <c r="L995" s="69"/>
      <c r="M995" s="7"/>
      <c r="N995" s="7"/>
    </row>
    <row r="996" spans="1:14" ht="22.5">
      <c r="A996" s="8">
        <v>995</v>
      </c>
      <c r="B996" s="9" t="s">
        <v>12</v>
      </c>
      <c r="C996" s="10" t="s">
        <v>3088</v>
      </c>
      <c r="D996" s="11" t="s">
        <v>3089</v>
      </c>
      <c r="E996" s="12" t="s">
        <v>100</v>
      </c>
      <c r="F996" s="12" t="s">
        <v>3086</v>
      </c>
      <c r="G996" s="13" t="s">
        <v>3090</v>
      </c>
      <c r="H996" s="8">
        <v>20553</v>
      </c>
      <c r="I996" s="14" t="s">
        <v>18</v>
      </c>
      <c r="J996" s="51">
        <v>43390</v>
      </c>
      <c r="K996" s="15">
        <v>8</v>
      </c>
      <c r="L996" s="69"/>
      <c r="M996" s="7"/>
      <c r="N996" s="7"/>
    </row>
    <row r="997" spans="1:14" ht="22.5">
      <c r="A997" s="8">
        <v>996</v>
      </c>
      <c r="B997" s="9" t="s">
        <v>12</v>
      </c>
      <c r="C997" s="10" t="s">
        <v>3091</v>
      </c>
      <c r="D997" s="11" t="s">
        <v>3092</v>
      </c>
      <c r="E997" s="12" t="s">
        <v>100</v>
      </c>
      <c r="F997" s="12" t="s">
        <v>3086</v>
      </c>
      <c r="G997" s="13" t="s">
        <v>3093</v>
      </c>
      <c r="H997" s="8">
        <v>20554</v>
      </c>
      <c r="I997" s="14" t="s">
        <v>18</v>
      </c>
      <c r="J997" s="51">
        <v>61630</v>
      </c>
      <c r="K997" s="15">
        <v>8</v>
      </c>
      <c r="L997" s="69"/>
      <c r="M997" s="7"/>
      <c r="N997" s="7"/>
    </row>
    <row r="998" spans="1:14" ht="22.5">
      <c r="A998" s="8">
        <v>997</v>
      </c>
      <c r="B998" s="9" t="s">
        <v>12</v>
      </c>
      <c r="C998" s="10" t="s">
        <v>1010</v>
      </c>
      <c r="D998" s="11" t="s">
        <v>3094</v>
      </c>
      <c r="E998" s="12" t="s">
        <v>100</v>
      </c>
      <c r="F998" s="12" t="s">
        <v>3086</v>
      </c>
      <c r="G998" s="13" t="s">
        <v>3095</v>
      </c>
      <c r="H998" s="8">
        <v>20558</v>
      </c>
      <c r="I998" s="14" t="s">
        <v>18</v>
      </c>
      <c r="J998" s="51">
        <v>59870</v>
      </c>
      <c r="K998" s="15">
        <v>8</v>
      </c>
      <c r="L998" s="69"/>
      <c r="M998" s="7"/>
      <c r="N998" s="7"/>
    </row>
    <row r="999" spans="1:14" ht="22.5">
      <c r="A999" s="8">
        <v>998</v>
      </c>
      <c r="B999" s="9" t="s">
        <v>19</v>
      </c>
      <c r="C999" s="10" t="s">
        <v>2921</v>
      </c>
      <c r="D999" s="11" t="s">
        <v>3100</v>
      </c>
      <c r="E999" s="12" t="s">
        <v>124</v>
      </c>
      <c r="F999" s="12" t="s">
        <v>3098</v>
      </c>
      <c r="G999" s="33" t="s">
        <v>3101</v>
      </c>
      <c r="H999" s="8">
        <v>10468</v>
      </c>
      <c r="I999" s="14" t="s">
        <v>124</v>
      </c>
      <c r="J999" s="51">
        <v>15800</v>
      </c>
      <c r="K999" s="15">
        <v>8</v>
      </c>
      <c r="L999" s="69"/>
      <c r="M999" s="7"/>
      <c r="N999" s="7"/>
    </row>
    <row r="1000" spans="1:14" ht="22.5">
      <c r="A1000" s="8">
        <v>999</v>
      </c>
      <c r="B1000" s="9" t="s">
        <v>12</v>
      </c>
      <c r="C1000" s="10" t="s">
        <v>3102</v>
      </c>
      <c r="D1000" s="11" t="s">
        <v>3103</v>
      </c>
      <c r="E1000" s="12" t="s">
        <v>100</v>
      </c>
      <c r="F1000" s="12" t="s">
        <v>3098</v>
      </c>
      <c r="G1000" s="13" t="s">
        <v>3104</v>
      </c>
      <c r="H1000" s="8">
        <v>20574</v>
      </c>
      <c r="I1000" s="14" t="s">
        <v>18</v>
      </c>
      <c r="J1000" s="51">
        <v>40300</v>
      </c>
      <c r="K1000" s="15">
        <v>8</v>
      </c>
      <c r="L1000" s="69"/>
      <c r="M1000" s="7"/>
      <c r="N1000" s="7"/>
    </row>
    <row r="1001" spans="1:14" ht="22.5">
      <c r="A1001" s="8">
        <v>1000</v>
      </c>
      <c r="B1001" s="9" t="s">
        <v>19</v>
      </c>
      <c r="C1001" s="10" t="s">
        <v>3109</v>
      </c>
      <c r="D1001" s="11" t="s">
        <v>3110</v>
      </c>
      <c r="E1001" s="12" t="s">
        <v>124</v>
      </c>
      <c r="F1001" s="12" t="s">
        <v>3107</v>
      </c>
      <c r="G1001" s="13" t="s">
        <v>3111</v>
      </c>
      <c r="H1001" s="8">
        <v>10524</v>
      </c>
      <c r="I1001" s="14" t="s">
        <v>124</v>
      </c>
      <c r="J1001" s="51">
        <v>16150</v>
      </c>
      <c r="K1001" s="15">
        <v>8</v>
      </c>
      <c r="L1001" s="69"/>
      <c r="M1001" s="7"/>
      <c r="N1001" s="7"/>
    </row>
    <row r="1002" spans="1:14" ht="22.5">
      <c r="A1002" s="8">
        <v>1001</v>
      </c>
      <c r="B1002" s="9" t="s">
        <v>12</v>
      </c>
      <c r="C1002" s="10" t="s">
        <v>957</v>
      </c>
      <c r="D1002" s="11" t="s">
        <v>3112</v>
      </c>
      <c r="E1002" s="12" t="s">
        <v>100</v>
      </c>
      <c r="F1002" s="12" t="s">
        <v>3107</v>
      </c>
      <c r="G1002" s="13" t="s">
        <v>3113</v>
      </c>
      <c r="H1002" s="8">
        <v>20560</v>
      </c>
      <c r="I1002" s="14" t="s">
        <v>18</v>
      </c>
      <c r="J1002" s="51">
        <v>61990</v>
      </c>
      <c r="K1002" s="15">
        <v>8</v>
      </c>
      <c r="L1002" s="69"/>
      <c r="M1002" s="7"/>
      <c r="N1002" s="7"/>
    </row>
    <row r="1003" spans="1:14" ht="22.5">
      <c r="A1003" s="8">
        <v>1002</v>
      </c>
      <c r="B1003" s="9" t="s">
        <v>23</v>
      </c>
      <c r="C1003" s="10" t="s">
        <v>480</v>
      </c>
      <c r="D1003" s="11" t="s">
        <v>3118</v>
      </c>
      <c r="E1003" s="12" t="s">
        <v>100</v>
      </c>
      <c r="F1003" s="12" t="s">
        <v>3119</v>
      </c>
      <c r="G1003" s="13" t="s">
        <v>3120</v>
      </c>
      <c r="H1003" s="8">
        <v>20449</v>
      </c>
      <c r="I1003" s="14" t="s">
        <v>18</v>
      </c>
      <c r="J1003" s="51">
        <v>64770</v>
      </c>
      <c r="K1003" s="15">
        <v>8</v>
      </c>
      <c r="L1003" s="69"/>
      <c r="M1003" s="7"/>
      <c r="N1003" s="7"/>
    </row>
    <row r="1004" spans="1:14" ht="22.5">
      <c r="A1004" s="8">
        <v>1003</v>
      </c>
      <c r="B1004" s="9" t="s">
        <v>12</v>
      </c>
      <c r="C1004" s="10" t="s">
        <v>977</v>
      </c>
      <c r="D1004" s="11" t="s">
        <v>3118</v>
      </c>
      <c r="E1004" s="12" t="s">
        <v>100</v>
      </c>
      <c r="F1004" s="12" t="s">
        <v>3119</v>
      </c>
      <c r="G1004" s="13" t="s">
        <v>3121</v>
      </c>
      <c r="H1004" s="8">
        <v>20452</v>
      </c>
      <c r="I1004" s="14" t="s">
        <v>18</v>
      </c>
      <c r="J1004" s="51">
        <v>61650</v>
      </c>
      <c r="K1004" s="15">
        <v>8</v>
      </c>
      <c r="L1004" s="69"/>
      <c r="M1004" s="7"/>
      <c r="N1004" s="7"/>
    </row>
    <row r="1005" spans="1:14" ht="22.5">
      <c r="A1005" s="8">
        <v>1004</v>
      </c>
      <c r="B1005" s="9" t="s">
        <v>19</v>
      </c>
      <c r="C1005" s="10" t="s">
        <v>3122</v>
      </c>
      <c r="D1005" s="11" t="s">
        <v>3123</v>
      </c>
      <c r="E1005" s="12" t="s">
        <v>124</v>
      </c>
      <c r="F1005" s="12" t="s">
        <v>3119</v>
      </c>
      <c r="G1005" s="13" t="s">
        <v>3124</v>
      </c>
      <c r="H1005" s="8">
        <v>20453</v>
      </c>
      <c r="I1005" s="14" t="s">
        <v>124</v>
      </c>
      <c r="J1005" s="51">
        <v>16330</v>
      </c>
      <c r="K1005" s="15">
        <v>8</v>
      </c>
      <c r="L1005" s="69"/>
      <c r="M1005" s="7"/>
      <c r="N1005" s="7"/>
    </row>
    <row r="1006" spans="1:14" ht="22.5">
      <c r="A1006" s="8">
        <v>1005</v>
      </c>
      <c r="B1006" s="9" t="s">
        <v>19</v>
      </c>
      <c r="C1006" s="10" t="s">
        <v>3125</v>
      </c>
      <c r="D1006" s="11" t="s">
        <v>3126</v>
      </c>
      <c r="E1006" s="12" t="s">
        <v>100</v>
      </c>
      <c r="F1006" s="12" t="s">
        <v>3119</v>
      </c>
      <c r="G1006" s="13" t="s">
        <v>3127</v>
      </c>
      <c r="H1006" s="8">
        <v>20454</v>
      </c>
      <c r="I1006" s="14" t="s">
        <v>98</v>
      </c>
      <c r="J1006" s="51">
        <v>18110</v>
      </c>
      <c r="K1006" s="15">
        <v>8</v>
      </c>
      <c r="L1006" s="69"/>
      <c r="M1006" s="7"/>
      <c r="N1006" s="7"/>
    </row>
    <row r="1007" spans="1:14" ht="22.5">
      <c r="A1007" s="8">
        <v>1006</v>
      </c>
      <c r="B1007" s="9" t="s">
        <v>19</v>
      </c>
      <c r="C1007" s="10" t="s">
        <v>877</v>
      </c>
      <c r="D1007" s="11" t="s">
        <v>3128</v>
      </c>
      <c r="E1007" s="12" t="s">
        <v>124</v>
      </c>
      <c r="F1007" s="12" t="s">
        <v>3119</v>
      </c>
      <c r="G1007" s="13" t="s">
        <v>3129</v>
      </c>
      <c r="H1007" s="8">
        <v>20455</v>
      </c>
      <c r="I1007" s="14" t="s">
        <v>124</v>
      </c>
      <c r="J1007" s="51">
        <v>15800</v>
      </c>
      <c r="K1007" s="15">
        <v>8</v>
      </c>
      <c r="L1007" s="69"/>
      <c r="M1007" s="7"/>
      <c r="N1007" s="7"/>
    </row>
    <row r="1008" spans="1:14" ht="22.5">
      <c r="A1008" s="8">
        <v>1007</v>
      </c>
      <c r="B1008" s="9" t="s">
        <v>12</v>
      </c>
      <c r="C1008" s="10" t="s">
        <v>3130</v>
      </c>
      <c r="D1008" s="11" t="s">
        <v>3131</v>
      </c>
      <c r="E1008" s="12" t="s">
        <v>100</v>
      </c>
      <c r="F1008" s="12" t="s">
        <v>3119</v>
      </c>
      <c r="G1008" s="13" t="s">
        <v>3132</v>
      </c>
      <c r="H1008" s="8">
        <v>20456</v>
      </c>
      <c r="I1008" s="14" t="s">
        <v>18</v>
      </c>
      <c r="J1008" s="51">
        <v>64640</v>
      </c>
      <c r="K1008" s="15">
        <v>8</v>
      </c>
      <c r="L1008" s="69"/>
      <c r="M1008" s="7"/>
      <c r="N1008" s="7"/>
    </row>
    <row r="1009" spans="1:14" ht="22.5">
      <c r="A1009" s="8">
        <v>1008</v>
      </c>
      <c r="B1009" s="9" t="s">
        <v>23</v>
      </c>
      <c r="C1009" s="10" t="s">
        <v>3133</v>
      </c>
      <c r="D1009" s="11" t="s">
        <v>3134</v>
      </c>
      <c r="E1009" s="12" t="s">
        <v>100</v>
      </c>
      <c r="F1009" s="12" t="s">
        <v>3119</v>
      </c>
      <c r="G1009" s="19">
        <v>2676</v>
      </c>
      <c r="H1009" s="8">
        <v>13218</v>
      </c>
      <c r="I1009" s="14" t="s">
        <v>34</v>
      </c>
      <c r="J1009" s="51">
        <v>25380</v>
      </c>
      <c r="K1009" s="15">
        <v>8</v>
      </c>
      <c r="L1009" s="69"/>
      <c r="M1009" s="7"/>
      <c r="N1009" s="7"/>
    </row>
    <row r="1010" spans="1:14" ht="22.5">
      <c r="A1010" s="8">
        <v>1009</v>
      </c>
      <c r="B1010" s="9" t="s">
        <v>12</v>
      </c>
      <c r="C1010" s="10" t="s">
        <v>1765</v>
      </c>
      <c r="D1010" s="11" t="s">
        <v>3135</v>
      </c>
      <c r="E1010" s="12" t="s">
        <v>100</v>
      </c>
      <c r="F1010" s="12" t="s">
        <v>3119</v>
      </c>
      <c r="G1010" s="13" t="s">
        <v>3136</v>
      </c>
      <c r="H1010" s="8">
        <v>20447</v>
      </c>
      <c r="I1010" s="14" t="s">
        <v>34</v>
      </c>
      <c r="J1010" s="51">
        <v>29020</v>
      </c>
      <c r="K1010" s="15">
        <v>8</v>
      </c>
      <c r="L1010" s="69"/>
      <c r="M1010" s="7"/>
      <c r="N1010" s="7"/>
    </row>
    <row r="1011" spans="1:14" ht="22.5">
      <c r="A1011" s="8">
        <v>1010</v>
      </c>
      <c r="B1011" s="9" t="s">
        <v>19</v>
      </c>
      <c r="C1011" s="10" t="s">
        <v>93</v>
      </c>
      <c r="D1011" s="11" t="s">
        <v>3141</v>
      </c>
      <c r="E1011" s="12" t="s">
        <v>124</v>
      </c>
      <c r="F1011" s="12" t="s">
        <v>3139</v>
      </c>
      <c r="G1011" s="23">
        <v>5343</v>
      </c>
      <c r="H1011" s="8">
        <v>14565</v>
      </c>
      <c r="I1011" s="14" t="s">
        <v>124</v>
      </c>
      <c r="J1011" s="51">
        <v>16150</v>
      </c>
      <c r="K1011" s="15">
        <v>8</v>
      </c>
      <c r="L1011" s="69"/>
      <c r="M1011" s="7"/>
      <c r="N1011" s="7"/>
    </row>
    <row r="1012" spans="1:14" ht="22.5">
      <c r="A1012" s="8">
        <v>1011</v>
      </c>
      <c r="B1012" s="9" t="s">
        <v>23</v>
      </c>
      <c r="C1012" s="10" t="s">
        <v>3142</v>
      </c>
      <c r="D1012" s="11" t="s">
        <v>3143</v>
      </c>
      <c r="E1012" s="12" t="s">
        <v>124</v>
      </c>
      <c r="F1012" s="12" t="s">
        <v>3139</v>
      </c>
      <c r="G1012" s="13" t="s">
        <v>3144</v>
      </c>
      <c r="H1012" s="8">
        <v>20350</v>
      </c>
      <c r="I1012" s="14" t="s">
        <v>124</v>
      </c>
      <c r="J1012" s="51">
        <v>15800</v>
      </c>
      <c r="K1012" s="15">
        <v>8</v>
      </c>
      <c r="L1012" s="69"/>
      <c r="M1012" s="7"/>
      <c r="N1012" s="7"/>
    </row>
    <row r="1013" spans="1:14" ht="22.5">
      <c r="A1013" s="8">
        <v>1012</v>
      </c>
      <c r="B1013" s="9" t="s">
        <v>19</v>
      </c>
      <c r="C1013" s="10" t="s">
        <v>2361</v>
      </c>
      <c r="D1013" s="11" t="s">
        <v>3145</v>
      </c>
      <c r="E1013" s="12" t="s">
        <v>124</v>
      </c>
      <c r="F1013" s="12" t="s">
        <v>3139</v>
      </c>
      <c r="G1013" s="13" t="s">
        <v>3146</v>
      </c>
      <c r="H1013" s="8">
        <v>20374</v>
      </c>
      <c r="I1013" s="14" t="s">
        <v>124</v>
      </c>
      <c r="J1013" s="51">
        <v>15050</v>
      </c>
      <c r="K1013" s="15">
        <v>8</v>
      </c>
      <c r="L1013" s="69"/>
      <c r="M1013" s="7"/>
      <c r="N1013" s="7"/>
    </row>
    <row r="1014" spans="1:14" ht="22.5">
      <c r="A1014" s="8">
        <v>1013</v>
      </c>
      <c r="B1014" s="9" t="s">
        <v>19</v>
      </c>
      <c r="C1014" s="10" t="s">
        <v>2396</v>
      </c>
      <c r="D1014" s="11" t="s">
        <v>3147</v>
      </c>
      <c r="E1014" s="12" t="s">
        <v>100</v>
      </c>
      <c r="F1014" s="12" t="s">
        <v>3139</v>
      </c>
      <c r="G1014" s="13" t="s">
        <v>3148</v>
      </c>
      <c r="H1014" s="8">
        <v>20467</v>
      </c>
      <c r="I1014" s="14" t="s">
        <v>18</v>
      </c>
      <c r="J1014" s="51">
        <v>33360</v>
      </c>
      <c r="K1014" s="15">
        <v>8</v>
      </c>
      <c r="L1014" s="69"/>
      <c r="M1014" s="7"/>
      <c r="N1014" s="7"/>
    </row>
    <row r="1015" spans="1:14" ht="22.5">
      <c r="A1015" s="8">
        <v>1014</v>
      </c>
      <c r="B1015" s="9" t="s">
        <v>12</v>
      </c>
      <c r="C1015" s="10" t="s">
        <v>3149</v>
      </c>
      <c r="D1015" s="11" t="s">
        <v>3150</v>
      </c>
      <c r="E1015" s="12" t="s">
        <v>100</v>
      </c>
      <c r="F1015" s="12" t="s">
        <v>3139</v>
      </c>
      <c r="G1015" s="13" t="s">
        <v>3151</v>
      </c>
      <c r="H1015" s="8">
        <v>20469</v>
      </c>
      <c r="I1015" s="14" t="s">
        <v>18</v>
      </c>
      <c r="J1015" s="51">
        <v>65460</v>
      </c>
      <c r="K1015" s="15">
        <v>8</v>
      </c>
      <c r="L1015" s="69"/>
      <c r="M1015" s="7"/>
      <c r="N1015" s="7"/>
    </row>
    <row r="1016" spans="1:14" ht="22.5">
      <c r="A1016" s="8">
        <v>1015</v>
      </c>
      <c r="B1016" s="9" t="s">
        <v>19</v>
      </c>
      <c r="C1016" s="10" t="s">
        <v>1239</v>
      </c>
      <c r="D1016" s="11" t="s">
        <v>3152</v>
      </c>
      <c r="E1016" s="12" t="s">
        <v>124</v>
      </c>
      <c r="F1016" s="12" t="s">
        <v>3139</v>
      </c>
      <c r="G1016" s="13" t="s">
        <v>3153</v>
      </c>
      <c r="H1016" s="8">
        <v>20471</v>
      </c>
      <c r="I1016" s="14" t="s">
        <v>124</v>
      </c>
      <c r="J1016" s="51">
        <v>15800</v>
      </c>
      <c r="K1016" s="15">
        <v>8</v>
      </c>
      <c r="L1016" s="69"/>
      <c r="M1016" s="7"/>
      <c r="N1016" s="7"/>
    </row>
    <row r="1017" spans="1:14" ht="22.5">
      <c r="A1017" s="8">
        <v>1016</v>
      </c>
      <c r="B1017" s="9" t="s">
        <v>23</v>
      </c>
      <c r="C1017" s="10" t="s">
        <v>2843</v>
      </c>
      <c r="D1017" s="11" t="s">
        <v>3155</v>
      </c>
      <c r="E1017" s="12" t="s">
        <v>124</v>
      </c>
      <c r="F1017" s="12" t="s">
        <v>3139</v>
      </c>
      <c r="G1017" s="13" t="s">
        <v>3156</v>
      </c>
      <c r="H1017" s="8">
        <v>20679</v>
      </c>
      <c r="I1017" s="14" t="s">
        <v>124</v>
      </c>
      <c r="J1017" s="51">
        <v>15800</v>
      </c>
      <c r="K1017" s="15">
        <v>8</v>
      </c>
      <c r="L1017" s="69"/>
      <c r="M1017" s="7"/>
      <c r="N1017" s="7"/>
    </row>
    <row r="1018" spans="1:14" ht="22.5">
      <c r="A1018" s="8">
        <v>1017</v>
      </c>
      <c r="B1018" s="9" t="s">
        <v>12</v>
      </c>
      <c r="C1018" s="10" t="s">
        <v>3157</v>
      </c>
      <c r="D1018" s="11" t="s">
        <v>3158</v>
      </c>
      <c r="E1018" s="12" t="s">
        <v>100</v>
      </c>
      <c r="F1018" s="12" t="s">
        <v>3159</v>
      </c>
      <c r="G1018" s="13" t="s">
        <v>3160</v>
      </c>
      <c r="H1018" s="8">
        <v>20458</v>
      </c>
      <c r="I1018" s="14" t="s">
        <v>18</v>
      </c>
      <c r="J1018" s="51">
        <v>41160</v>
      </c>
      <c r="K1018" s="15">
        <v>8</v>
      </c>
      <c r="L1018" s="69"/>
      <c r="M1018" s="7"/>
      <c r="N1018" s="7"/>
    </row>
    <row r="1019" spans="1:14" ht="22.5">
      <c r="A1019" s="8">
        <v>1018</v>
      </c>
      <c r="B1019" s="9" t="s">
        <v>12</v>
      </c>
      <c r="C1019" s="10" t="s">
        <v>3161</v>
      </c>
      <c r="D1019" s="11" t="s">
        <v>3162</v>
      </c>
      <c r="E1019" s="12" t="s">
        <v>100</v>
      </c>
      <c r="F1019" s="12" t="s">
        <v>3159</v>
      </c>
      <c r="G1019" s="13" t="s">
        <v>3163</v>
      </c>
      <c r="H1019" s="8">
        <v>20460</v>
      </c>
      <c r="I1019" s="14" t="s">
        <v>18</v>
      </c>
      <c r="J1019" s="51">
        <v>52990</v>
      </c>
      <c r="K1019" s="15">
        <v>8</v>
      </c>
      <c r="L1019" s="69"/>
      <c r="M1019" s="7"/>
      <c r="N1019" s="7"/>
    </row>
    <row r="1020" spans="1:14" ht="22.5">
      <c r="A1020" s="8">
        <v>1019</v>
      </c>
      <c r="B1020" s="9" t="s">
        <v>19</v>
      </c>
      <c r="C1020" s="10" t="s">
        <v>3164</v>
      </c>
      <c r="D1020" s="11" t="s">
        <v>3165</v>
      </c>
      <c r="E1020" s="12" t="s">
        <v>100</v>
      </c>
      <c r="F1020" s="12" t="s">
        <v>3159</v>
      </c>
      <c r="G1020" s="19">
        <v>10852</v>
      </c>
      <c r="H1020" s="8">
        <v>20464</v>
      </c>
      <c r="I1020" s="14" t="s">
        <v>98</v>
      </c>
      <c r="J1020" s="51">
        <v>22360</v>
      </c>
      <c r="K1020" s="15">
        <v>8</v>
      </c>
      <c r="L1020" s="69"/>
      <c r="M1020" s="7"/>
      <c r="N1020" s="7"/>
    </row>
    <row r="1021" spans="1:14" ht="22.5">
      <c r="A1021" s="8">
        <v>1020</v>
      </c>
      <c r="B1021" s="9" t="s">
        <v>12</v>
      </c>
      <c r="C1021" s="10" t="s">
        <v>54</v>
      </c>
      <c r="D1021" s="11" t="s">
        <v>3166</v>
      </c>
      <c r="E1021" s="12" t="s">
        <v>100</v>
      </c>
      <c r="F1021" s="12" t="s">
        <v>3159</v>
      </c>
      <c r="G1021" s="13" t="s">
        <v>3167</v>
      </c>
      <c r="H1021" s="8">
        <v>20465</v>
      </c>
      <c r="I1021" s="14" t="s">
        <v>18</v>
      </c>
      <c r="J1021" s="51">
        <v>44080</v>
      </c>
      <c r="K1021" s="15">
        <v>8</v>
      </c>
      <c r="L1021" s="69"/>
      <c r="M1021" s="7"/>
      <c r="N1021" s="7"/>
    </row>
    <row r="1022" spans="1:14" ht="22.5">
      <c r="A1022" s="8">
        <v>1021</v>
      </c>
      <c r="B1022" s="9" t="s">
        <v>19</v>
      </c>
      <c r="C1022" s="10" t="s">
        <v>1753</v>
      </c>
      <c r="D1022" s="11" t="s">
        <v>3168</v>
      </c>
      <c r="E1022" s="12" t="s">
        <v>100</v>
      </c>
      <c r="F1022" s="12" t="s">
        <v>3159</v>
      </c>
      <c r="G1022" s="13" t="s">
        <v>3169</v>
      </c>
      <c r="H1022" s="8">
        <v>20567</v>
      </c>
      <c r="I1022" s="14" t="s">
        <v>98</v>
      </c>
      <c r="J1022" s="51">
        <v>17940</v>
      </c>
      <c r="K1022" s="15">
        <v>8</v>
      </c>
      <c r="L1022" s="69"/>
      <c r="M1022" s="7"/>
      <c r="N1022" s="7"/>
    </row>
    <row r="1023" spans="1:14" ht="22.5">
      <c r="A1023" s="8">
        <v>1022</v>
      </c>
      <c r="B1023" s="9" t="s">
        <v>12</v>
      </c>
      <c r="C1023" s="10" t="s">
        <v>48</v>
      </c>
      <c r="D1023" s="11" t="s">
        <v>3174</v>
      </c>
      <c r="E1023" s="12" t="s">
        <v>124</v>
      </c>
      <c r="F1023" s="12" t="s">
        <v>3172</v>
      </c>
      <c r="G1023" s="23">
        <v>2003</v>
      </c>
      <c r="H1023" s="8">
        <v>13862</v>
      </c>
      <c r="I1023" s="14" t="s">
        <v>124</v>
      </c>
      <c r="J1023" s="51">
        <v>16150</v>
      </c>
      <c r="K1023" s="15">
        <v>8</v>
      </c>
      <c r="L1023" s="69"/>
      <c r="M1023" s="7"/>
      <c r="N1023" s="7"/>
    </row>
    <row r="1024" spans="1:14" ht="22.5">
      <c r="A1024" s="8">
        <v>1023</v>
      </c>
      <c r="B1024" s="9" t="s">
        <v>23</v>
      </c>
      <c r="C1024" s="10" t="s">
        <v>3175</v>
      </c>
      <c r="D1024" s="11" t="s">
        <v>3176</v>
      </c>
      <c r="E1024" s="12" t="s">
        <v>100</v>
      </c>
      <c r="F1024" s="12" t="s">
        <v>3172</v>
      </c>
      <c r="G1024" s="13" t="s">
        <v>3177</v>
      </c>
      <c r="H1024" s="8">
        <v>19348</v>
      </c>
      <c r="I1024" s="14" t="s">
        <v>34</v>
      </c>
      <c r="J1024" s="51">
        <v>28530</v>
      </c>
      <c r="K1024" s="15">
        <v>8</v>
      </c>
      <c r="L1024" s="69"/>
      <c r="M1024" s="7"/>
      <c r="N1024" s="7"/>
    </row>
    <row r="1025" spans="1:14" ht="22.5">
      <c r="A1025" s="8">
        <v>1024</v>
      </c>
      <c r="B1025" s="9" t="s">
        <v>12</v>
      </c>
      <c r="C1025" s="10" t="s">
        <v>1182</v>
      </c>
      <c r="D1025" s="11" t="s">
        <v>3178</v>
      </c>
      <c r="E1025" s="12" t="s">
        <v>100</v>
      </c>
      <c r="F1025" s="12" t="s">
        <v>3172</v>
      </c>
      <c r="G1025" s="13" t="s">
        <v>3179</v>
      </c>
      <c r="H1025" s="8">
        <v>20476</v>
      </c>
      <c r="I1025" s="14" t="s">
        <v>18</v>
      </c>
      <c r="J1025" s="51">
        <v>32270</v>
      </c>
      <c r="K1025" s="15">
        <v>8</v>
      </c>
      <c r="L1025" s="69"/>
      <c r="M1025" s="7"/>
      <c r="N1025" s="7"/>
    </row>
    <row r="1026" spans="1:14" ht="22.5">
      <c r="A1026" s="8">
        <v>1025</v>
      </c>
      <c r="B1026" s="9" t="s">
        <v>12</v>
      </c>
      <c r="C1026" s="10" t="s">
        <v>3180</v>
      </c>
      <c r="D1026" s="11" t="s">
        <v>3181</v>
      </c>
      <c r="E1026" s="12" t="s">
        <v>100</v>
      </c>
      <c r="F1026" s="12" t="s">
        <v>3172</v>
      </c>
      <c r="G1026" s="13" t="s">
        <v>3182</v>
      </c>
      <c r="H1026" s="8">
        <v>20477</v>
      </c>
      <c r="I1026" s="14" t="s">
        <v>18</v>
      </c>
      <c r="J1026" s="51">
        <v>48900</v>
      </c>
      <c r="K1026" s="15">
        <v>8</v>
      </c>
      <c r="L1026" s="69"/>
      <c r="M1026" s="7"/>
      <c r="N1026" s="7"/>
    </row>
    <row r="1027" spans="1:14" ht="22.5">
      <c r="A1027" s="8">
        <v>1026</v>
      </c>
      <c r="B1027" s="9" t="s">
        <v>23</v>
      </c>
      <c r="C1027" s="10" t="s">
        <v>3183</v>
      </c>
      <c r="D1027" s="11" t="s">
        <v>3184</v>
      </c>
      <c r="E1027" s="12" t="s">
        <v>100</v>
      </c>
      <c r="F1027" s="12" t="s">
        <v>3172</v>
      </c>
      <c r="G1027" s="13" t="s">
        <v>3185</v>
      </c>
      <c r="H1027" s="8">
        <v>20479</v>
      </c>
      <c r="I1027" s="14" t="s">
        <v>18</v>
      </c>
      <c r="J1027" s="51">
        <v>64440</v>
      </c>
      <c r="K1027" s="15">
        <v>8</v>
      </c>
      <c r="L1027" s="69"/>
      <c r="M1027" s="7"/>
      <c r="N1027" s="7"/>
    </row>
    <row r="1028" spans="1:14" ht="22.5">
      <c r="A1028" s="8">
        <v>1027</v>
      </c>
      <c r="B1028" s="9" t="s">
        <v>12</v>
      </c>
      <c r="C1028" s="10" t="s">
        <v>1568</v>
      </c>
      <c r="D1028" s="11" t="s">
        <v>3186</v>
      </c>
      <c r="E1028" s="12" t="s">
        <v>100</v>
      </c>
      <c r="F1028" s="12" t="s">
        <v>3172</v>
      </c>
      <c r="G1028" s="13" t="s">
        <v>3187</v>
      </c>
      <c r="H1028" s="8">
        <v>20480</v>
      </c>
      <c r="I1028" s="14" t="s">
        <v>18</v>
      </c>
      <c r="J1028" s="51">
        <v>45040</v>
      </c>
      <c r="K1028" s="15">
        <v>8</v>
      </c>
      <c r="L1028" s="69"/>
      <c r="M1028" s="7"/>
      <c r="N1028" s="7"/>
    </row>
    <row r="1029" spans="1:14" ht="22.5">
      <c r="A1029" s="8">
        <v>1028</v>
      </c>
      <c r="B1029" s="9" t="s">
        <v>19</v>
      </c>
      <c r="C1029" s="10" t="s">
        <v>3188</v>
      </c>
      <c r="D1029" s="11" t="s">
        <v>3189</v>
      </c>
      <c r="E1029" s="12" t="s">
        <v>100</v>
      </c>
      <c r="F1029" s="12" t="s">
        <v>3172</v>
      </c>
      <c r="G1029" s="13" t="s">
        <v>3190</v>
      </c>
      <c r="H1029" s="8">
        <v>20481</v>
      </c>
      <c r="I1029" s="14" t="s">
        <v>34</v>
      </c>
      <c r="J1029" s="51">
        <v>27720</v>
      </c>
      <c r="K1029" s="15">
        <v>8</v>
      </c>
      <c r="L1029" s="69"/>
      <c r="M1029" s="7"/>
      <c r="N1029" s="7"/>
    </row>
    <row r="1030" spans="1:14" ht="22.5">
      <c r="A1030" s="8">
        <v>1029</v>
      </c>
      <c r="B1030" s="9" t="s">
        <v>19</v>
      </c>
      <c r="C1030" s="10" t="s">
        <v>3191</v>
      </c>
      <c r="D1030" s="11" t="s">
        <v>1722</v>
      </c>
      <c r="E1030" s="12" t="s">
        <v>124</v>
      </c>
      <c r="F1030" s="12" t="s">
        <v>3172</v>
      </c>
      <c r="G1030" s="13" t="s">
        <v>3192</v>
      </c>
      <c r="H1030" s="8">
        <v>20484</v>
      </c>
      <c r="I1030" s="14" t="s">
        <v>124</v>
      </c>
      <c r="J1030" s="51">
        <v>16610</v>
      </c>
      <c r="K1030" s="15">
        <v>8</v>
      </c>
      <c r="L1030" s="69"/>
      <c r="M1030" s="7"/>
      <c r="N1030" s="7"/>
    </row>
    <row r="1031" spans="1:14" ht="22.5">
      <c r="A1031" s="8">
        <v>1030</v>
      </c>
      <c r="B1031" s="9" t="s">
        <v>12</v>
      </c>
      <c r="C1031" s="10" t="s">
        <v>2322</v>
      </c>
      <c r="D1031" s="11" t="s">
        <v>3193</v>
      </c>
      <c r="E1031" s="12" t="s">
        <v>100</v>
      </c>
      <c r="F1031" s="12" t="s">
        <v>3172</v>
      </c>
      <c r="G1031" s="13" t="s">
        <v>3194</v>
      </c>
      <c r="H1031" s="8">
        <v>20485</v>
      </c>
      <c r="I1031" s="14" t="s">
        <v>18</v>
      </c>
      <c r="J1031" s="51">
        <v>56330</v>
      </c>
      <c r="K1031" s="15">
        <v>8</v>
      </c>
      <c r="L1031" s="69"/>
      <c r="M1031" s="7"/>
      <c r="N1031" s="7"/>
    </row>
    <row r="1032" spans="1:14" ht="22.5">
      <c r="A1032" s="8">
        <v>1031</v>
      </c>
      <c r="B1032" s="9" t="s">
        <v>19</v>
      </c>
      <c r="C1032" s="10" t="s">
        <v>1158</v>
      </c>
      <c r="D1032" s="11" t="s">
        <v>3195</v>
      </c>
      <c r="E1032" s="12" t="s">
        <v>124</v>
      </c>
      <c r="F1032" s="12" t="s">
        <v>3172</v>
      </c>
      <c r="G1032" s="13" t="s">
        <v>3196</v>
      </c>
      <c r="H1032" s="8">
        <v>20486</v>
      </c>
      <c r="I1032" s="14" t="s">
        <v>124</v>
      </c>
      <c r="J1032" s="51">
        <v>15800</v>
      </c>
      <c r="K1032" s="15">
        <v>8</v>
      </c>
      <c r="L1032" s="69"/>
      <c r="M1032" s="7"/>
      <c r="N1032" s="7"/>
    </row>
    <row r="1033" spans="1:14" ht="22.5">
      <c r="A1033" s="8">
        <v>1032</v>
      </c>
      <c r="B1033" s="9" t="s">
        <v>23</v>
      </c>
      <c r="C1033" s="10" t="s">
        <v>3197</v>
      </c>
      <c r="D1033" s="11" t="s">
        <v>3178</v>
      </c>
      <c r="E1033" s="12" t="s">
        <v>100</v>
      </c>
      <c r="F1033" s="12" t="s">
        <v>3172</v>
      </c>
      <c r="G1033" s="13" t="s">
        <v>3198</v>
      </c>
      <c r="H1033" s="8">
        <v>20487</v>
      </c>
      <c r="I1033" s="14" t="s">
        <v>18</v>
      </c>
      <c r="J1033" s="51">
        <v>54510</v>
      </c>
      <c r="K1033" s="15">
        <v>8</v>
      </c>
      <c r="L1033" s="69"/>
      <c r="M1033" s="7"/>
      <c r="N1033" s="7"/>
    </row>
    <row r="1034" spans="1:14" ht="22.5">
      <c r="A1034" s="8">
        <v>1033</v>
      </c>
      <c r="B1034" s="9" t="s">
        <v>19</v>
      </c>
      <c r="C1034" s="10" t="s">
        <v>1943</v>
      </c>
      <c r="D1034" s="11" t="s">
        <v>3199</v>
      </c>
      <c r="E1034" s="12" t="s">
        <v>100</v>
      </c>
      <c r="F1034" s="12" t="s">
        <v>3172</v>
      </c>
      <c r="G1034" s="13" t="s">
        <v>3200</v>
      </c>
      <c r="H1034" s="8">
        <v>20488</v>
      </c>
      <c r="I1034" s="14" t="s">
        <v>98</v>
      </c>
      <c r="J1034" s="51">
        <v>25800</v>
      </c>
      <c r="K1034" s="15">
        <v>8</v>
      </c>
      <c r="L1034" s="69"/>
      <c r="M1034" s="7"/>
      <c r="N1034" s="7"/>
    </row>
    <row r="1035" spans="1:14" ht="22.5">
      <c r="A1035" s="8">
        <v>1034</v>
      </c>
      <c r="B1035" s="9" t="s">
        <v>23</v>
      </c>
      <c r="C1035" s="10" t="s">
        <v>3201</v>
      </c>
      <c r="D1035" s="11" t="s">
        <v>3202</v>
      </c>
      <c r="E1035" s="12" t="s">
        <v>100</v>
      </c>
      <c r="F1035" s="12" t="s">
        <v>3172</v>
      </c>
      <c r="G1035" s="13" t="s">
        <v>3203</v>
      </c>
      <c r="H1035" s="8">
        <v>20489</v>
      </c>
      <c r="I1035" s="14" t="s">
        <v>98</v>
      </c>
      <c r="J1035" s="51">
        <v>17720</v>
      </c>
      <c r="K1035" s="15">
        <v>8</v>
      </c>
      <c r="L1035" s="69"/>
      <c r="M1035" s="7"/>
      <c r="N1035" s="7"/>
    </row>
    <row r="1036" spans="1:14" ht="22.5">
      <c r="A1036" s="8">
        <v>1035</v>
      </c>
      <c r="B1036" s="9" t="s">
        <v>19</v>
      </c>
      <c r="C1036" s="10" t="s">
        <v>219</v>
      </c>
      <c r="D1036" s="11" t="s">
        <v>3204</v>
      </c>
      <c r="E1036" s="12" t="s">
        <v>100</v>
      </c>
      <c r="F1036" s="12" t="s">
        <v>3172</v>
      </c>
      <c r="G1036" s="13" t="s">
        <v>3205</v>
      </c>
      <c r="H1036" s="8">
        <v>20490</v>
      </c>
      <c r="I1036" s="14" t="s">
        <v>18</v>
      </c>
      <c r="J1036" s="51">
        <v>33010</v>
      </c>
      <c r="K1036" s="15">
        <v>8</v>
      </c>
      <c r="L1036" s="69"/>
      <c r="M1036" s="7"/>
      <c r="N1036" s="7"/>
    </row>
    <row r="1037" spans="1:14" ht="22.5">
      <c r="A1037" s="8">
        <v>1036</v>
      </c>
      <c r="B1037" s="9" t="s">
        <v>23</v>
      </c>
      <c r="C1037" s="10" t="s">
        <v>3209</v>
      </c>
      <c r="D1037" s="11" t="s">
        <v>3210</v>
      </c>
      <c r="E1037" s="12" t="s">
        <v>100</v>
      </c>
      <c r="F1037" s="12" t="s">
        <v>3207</v>
      </c>
      <c r="G1037" s="13" t="s">
        <v>3211</v>
      </c>
      <c r="H1037" s="8">
        <v>20652</v>
      </c>
      <c r="I1037" s="14" t="s">
        <v>18</v>
      </c>
      <c r="J1037" s="51">
        <v>29900</v>
      </c>
      <c r="K1037" s="15">
        <v>8</v>
      </c>
      <c r="L1037" s="69"/>
      <c r="M1037" s="7"/>
      <c r="N1037" s="7"/>
    </row>
    <row r="1038" spans="1:14" ht="22.5">
      <c r="A1038" s="8">
        <v>1037</v>
      </c>
      <c r="B1038" s="9" t="s">
        <v>23</v>
      </c>
      <c r="C1038" s="10" t="s">
        <v>3212</v>
      </c>
      <c r="D1038" s="11" t="s">
        <v>3213</v>
      </c>
      <c r="E1038" s="12" t="s">
        <v>124</v>
      </c>
      <c r="F1038" s="12" t="s">
        <v>3207</v>
      </c>
      <c r="G1038" s="13" t="s">
        <v>3214</v>
      </c>
      <c r="H1038" s="8">
        <v>20653</v>
      </c>
      <c r="I1038" s="14" t="s">
        <v>124</v>
      </c>
      <c r="J1038" s="51">
        <v>15800</v>
      </c>
      <c r="K1038" s="15">
        <v>8</v>
      </c>
      <c r="L1038" s="69"/>
      <c r="M1038" s="7"/>
      <c r="N1038" s="7"/>
    </row>
    <row r="1039" spans="1:14" ht="22.5">
      <c r="A1039" s="8">
        <v>1038</v>
      </c>
      <c r="B1039" s="9" t="s">
        <v>23</v>
      </c>
      <c r="C1039" s="10" t="s">
        <v>2081</v>
      </c>
      <c r="D1039" s="11" t="s">
        <v>3215</v>
      </c>
      <c r="E1039" s="12" t="s">
        <v>100</v>
      </c>
      <c r="F1039" s="12" t="s">
        <v>3207</v>
      </c>
      <c r="G1039" s="13" t="s">
        <v>3216</v>
      </c>
      <c r="H1039" s="8">
        <v>20655</v>
      </c>
      <c r="I1039" s="14" t="s">
        <v>98</v>
      </c>
      <c r="J1039" s="51">
        <v>17890</v>
      </c>
      <c r="K1039" s="15">
        <v>8</v>
      </c>
      <c r="L1039" s="69"/>
      <c r="M1039" s="7"/>
      <c r="N1039" s="7"/>
    </row>
    <row r="1040" spans="1:14" ht="22.5">
      <c r="A1040" s="8">
        <v>1039</v>
      </c>
      <c r="B1040" s="9" t="s">
        <v>12</v>
      </c>
      <c r="C1040" s="10" t="s">
        <v>3217</v>
      </c>
      <c r="D1040" s="11" t="s">
        <v>3218</v>
      </c>
      <c r="E1040" s="12" t="s">
        <v>100</v>
      </c>
      <c r="F1040" s="12" t="s">
        <v>3207</v>
      </c>
      <c r="G1040" s="13" t="s">
        <v>3219</v>
      </c>
      <c r="H1040" s="8">
        <v>20656</v>
      </c>
      <c r="I1040" s="14" t="s">
        <v>18</v>
      </c>
      <c r="J1040" s="51">
        <v>51810</v>
      </c>
      <c r="K1040" s="15">
        <v>8</v>
      </c>
      <c r="L1040" s="69"/>
      <c r="M1040" s="7"/>
      <c r="N1040" s="7"/>
    </row>
    <row r="1041" spans="1:14" ht="22.5">
      <c r="A1041" s="8">
        <v>1040</v>
      </c>
      <c r="B1041" s="9" t="s">
        <v>19</v>
      </c>
      <c r="C1041" s="10" t="s">
        <v>3220</v>
      </c>
      <c r="D1041" s="11" t="s">
        <v>3221</v>
      </c>
      <c r="E1041" s="12" t="s">
        <v>124</v>
      </c>
      <c r="F1041" s="12" t="s">
        <v>3207</v>
      </c>
      <c r="G1041" s="13" t="s">
        <v>3222</v>
      </c>
      <c r="H1041" s="8">
        <v>20658</v>
      </c>
      <c r="I1041" s="14" t="s">
        <v>124</v>
      </c>
      <c r="J1041" s="51">
        <v>15800</v>
      </c>
      <c r="K1041" s="15">
        <v>8</v>
      </c>
      <c r="L1041" s="69"/>
      <c r="M1041" s="7"/>
      <c r="N1041" s="7"/>
    </row>
    <row r="1042" spans="1:14" ht="22.5">
      <c r="A1042" s="8">
        <v>1041</v>
      </c>
      <c r="B1042" s="9" t="s">
        <v>19</v>
      </c>
      <c r="C1042" s="10" t="s">
        <v>3223</v>
      </c>
      <c r="D1042" s="11" t="s">
        <v>3224</v>
      </c>
      <c r="E1042" s="12" t="s">
        <v>100</v>
      </c>
      <c r="F1042" s="12" t="s">
        <v>3207</v>
      </c>
      <c r="G1042" s="13" t="s">
        <v>3225</v>
      </c>
      <c r="H1042" s="8">
        <v>20659</v>
      </c>
      <c r="I1042" s="14" t="s">
        <v>34</v>
      </c>
      <c r="J1042" s="51">
        <v>26720</v>
      </c>
      <c r="K1042" s="15">
        <v>8</v>
      </c>
      <c r="L1042" s="69"/>
      <c r="M1042" s="7"/>
      <c r="N1042" s="7"/>
    </row>
    <row r="1043" spans="1:14" ht="22.5">
      <c r="A1043" s="8">
        <v>1042</v>
      </c>
      <c r="B1043" s="9" t="s">
        <v>19</v>
      </c>
      <c r="C1043" s="10" t="s">
        <v>3226</v>
      </c>
      <c r="D1043" s="11" t="s">
        <v>3227</v>
      </c>
      <c r="E1043" s="12" t="s">
        <v>124</v>
      </c>
      <c r="F1043" s="12" t="s">
        <v>3207</v>
      </c>
      <c r="G1043" s="13" t="s">
        <v>3228</v>
      </c>
      <c r="H1043" s="8">
        <v>19105</v>
      </c>
      <c r="I1043" s="14" t="s">
        <v>124</v>
      </c>
      <c r="J1043" s="51">
        <v>15050</v>
      </c>
      <c r="K1043" s="15">
        <v>8</v>
      </c>
      <c r="L1043" s="69"/>
      <c r="M1043" s="7"/>
      <c r="N1043" s="7"/>
    </row>
    <row r="1044" spans="1:14" ht="22.5">
      <c r="A1044" s="8">
        <v>1043</v>
      </c>
      <c r="B1044" s="9" t="s">
        <v>23</v>
      </c>
      <c r="C1044" s="10" t="s">
        <v>3229</v>
      </c>
      <c r="D1044" s="11" t="s">
        <v>3230</v>
      </c>
      <c r="E1044" s="12" t="s">
        <v>124</v>
      </c>
      <c r="F1044" s="12" t="s">
        <v>3207</v>
      </c>
      <c r="G1044" s="29" t="s">
        <v>3231</v>
      </c>
      <c r="H1044" s="8">
        <v>19209</v>
      </c>
      <c r="I1044" s="14" t="s">
        <v>124</v>
      </c>
      <c r="J1044" s="51">
        <v>16150</v>
      </c>
      <c r="K1044" s="15">
        <v>8</v>
      </c>
      <c r="L1044" s="69"/>
      <c r="M1044" s="7"/>
      <c r="N1044" s="7"/>
    </row>
    <row r="1045" spans="1:14" ht="22.5">
      <c r="A1045" s="8">
        <v>1044</v>
      </c>
      <c r="B1045" s="9" t="s">
        <v>19</v>
      </c>
      <c r="C1045" s="10" t="s">
        <v>1704</v>
      </c>
      <c r="D1045" s="11" t="s">
        <v>3232</v>
      </c>
      <c r="E1045" s="12" t="s">
        <v>100</v>
      </c>
      <c r="F1045" s="12" t="s">
        <v>3207</v>
      </c>
      <c r="G1045" s="13" t="s">
        <v>3233</v>
      </c>
      <c r="H1045" s="8">
        <v>19676</v>
      </c>
      <c r="I1045" s="14" t="s">
        <v>98</v>
      </c>
      <c r="J1045" s="51">
        <v>17740</v>
      </c>
      <c r="K1045" s="15">
        <v>8</v>
      </c>
      <c r="L1045" s="69"/>
      <c r="M1045" s="7"/>
      <c r="N1045" s="7"/>
    </row>
    <row r="1046" spans="1:14" ht="22.5">
      <c r="A1046" s="8">
        <v>1045</v>
      </c>
      <c r="B1046" s="9" t="s">
        <v>19</v>
      </c>
      <c r="C1046" s="10" t="s">
        <v>3234</v>
      </c>
      <c r="D1046" s="11" t="s">
        <v>3235</v>
      </c>
      <c r="E1046" s="12" t="s">
        <v>124</v>
      </c>
      <c r="F1046" s="12" t="s">
        <v>3236</v>
      </c>
      <c r="G1046" s="23">
        <v>2377</v>
      </c>
      <c r="H1046" s="8">
        <v>13743</v>
      </c>
      <c r="I1046" s="14" t="s">
        <v>124</v>
      </c>
      <c r="J1046" s="51">
        <v>16150</v>
      </c>
      <c r="K1046" s="15">
        <v>8</v>
      </c>
      <c r="L1046" s="69"/>
      <c r="M1046" s="7"/>
      <c r="N1046" s="7"/>
    </row>
    <row r="1047" spans="1:14" ht="22.5">
      <c r="A1047" s="8">
        <v>1046</v>
      </c>
      <c r="B1047" s="9" t="s">
        <v>19</v>
      </c>
      <c r="C1047" s="10" t="s">
        <v>3237</v>
      </c>
      <c r="D1047" s="11" t="s">
        <v>875</v>
      </c>
      <c r="E1047" s="12" t="s">
        <v>124</v>
      </c>
      <c r="F1047" s="12" t="s">
        <v>3236</v>
      </c>
      <c r="G1047" s="13" t="s">
        <v>3238</v>
      </c>
      <c r="H1047" s="8">
        <v>19614</v>
      </c>
      <c r="I1047" s="14" t="s">
        <v>124</v>
      </c>
      <c r="J1047" s="51">
        <v>16710</v>
      </c>
      <c r="K1047" s="15">
        <v>8</v>
      </c>
      <c r="L1047" s="69"/>
      <c r="M1047" s="7"/>
      <c r="N1047" s="7"/>
    </row>
    <row r="1048" spans="1:14" ht="22.5">
      <c r="A1048" s="8">
        <v>1047</v>
      </c>
      <c r="B1048" s="9" t="s">
        <v>19</v>
      </c>
      <c r="C1048" s="10" t="s">
        <v>3239</v>
      </c>
      <c r="D1048" s="11" t="s">
        <v>3240</v>
      </c>
      <c r="E1048" s="12" t="s">
        <v>124</v>
      </c>
      <c r="F1048" s="12" t="s">
        <v>3236</v>
      </c>
      <c r="G1048" s="13" t="s">
        <v>3241</v>
      </c>
      <c r="H1048" s="8">
        <v>20638</v>
      </c>
      <c r="I1048" s="14" t="s">
        <v>124</v>
      </c>
      <c r="J1048" s="51">
        <v>16710</v>
      </c>
      <c r="K1048" s="15">
        <v>8</v>
      </c>
      <c r="L1048" s="69"/>
      <c r="M1048" s="7"/>
      <c r="N1048" s="7"/>
    </row>
    <row r="1049" spans="1:14" ht="22.5">
      <c r="A1049" s="8">
        <v>1048</v>
      </c>
      <c r="B1049" s="9" t="s">
        <v>23</v>
      </c>
      <c r="C1049" s="10" t="s">
        <v>3242</v>
      </c>
      <c r="D1049" s="11" t="s">
        <v>3243</v>
      </c>
      <c r="E1049" s="12" t="s">
        <v>100</v>
      </c>
      <c r="F1049" s="12" t="s">
        <v>3236</v>
      </c>
      <c r="G1049" s="13" t="s">
        <v>3244</v>
      </c>
      <c r="H1049" s="8">
        <v>20639</v>
      </c>
      <c r="I1049" s="14" t="s">
        <v>98</v>
      </c>
      <c r="J1049" s="51">
        <v>19090</v>
      </c>
      <c r="K1049" s="15">
        <v>8</v>
      </c>
      <c r="L1049" s="69"/>
      <c r="M1049" s="7"/>
      <c r="N1049" s="7"/>
    </row>
    <row r="1050" spans="1:14" ht="22.5">
      <c r="A1050" s="8">
        <v>1049</v>
      </c>
      <c r="B1050" s="9" t="s">
        <v>23</v>
      </c>
      <c r="C1050" s="10" t="s">
        <v>3249</v>
      </c>
      <c r="D1050" s="11" t="s">
        <v>3250</v>
      </c>
      <c r="E1050" s="12" t="s">
        <v>100</v>
      </c>
      <c r="F1050" s="12" t="s">
        <v>3247</v>
      </c>
      <c r="G1050" s="13" t="s">
        <v>3251</v>
      </c>
      <c r="H1050" s="8">
        <v>20116</v>
      </c>
      <c r="I1050" s="14" t="s">
        <v>34</v>
      </c>
      <c r="J1050" s="51">
        <v>31940</v>
      </c>
      <c r="K1050" s="15">
        <v>8</v>
      </c>
      <c r="L1050" s="69"/>
      <c r="M1050" s="7"/>
      <c r="N1050" s="7"/>
    </row>
    <row r="1051" spans="1:14" ht="22.5">
      <c r="A1051" s="8">
        <v>1050</v>
      </c>
      <c r="B1051" s="9" t="s">
        <v>19</v>
      </c>
      <c r="C1051" s="10" t="s">
        <v>3252</v>
      </c>
      <c r="D1051" s="11" t="s">
        <v>3253</v>
      </c>
      <c r="E1051" s="12" t="s">
        <v>124</v>
      </c>
      <c r="F1051" s="12" t="s">
        <v>3247</v>
      </c>
      <c r="G1051" s="13" t="s">
        <v>3254</v>
      </c>
      <c r="H1051" s="8">
        <v>20373</v>
      </c>
      <c r="I1051" s="14" t="s">
        <v>124</v>
      </c>
      <c r="J1051" s="51">
        <v>16680</v>
      </c>
      <c r="K1051" s="15">
        <v>8</v>
      </c>
      <c r="L1051" s="69"/>
      <c r="M1051" s="7"/>
      <c r="N1051" s="7"/>
    </row>
    <row r="1052" spans="1:14" ht="22.5">
      <c r="A1052" s="8">
        <v>1051</v>
      </c>
      <c r="B1052" s="9" t="s">
        <v>12</v>
      </c>
      <c r="C1052" s="10" t="s">
        <v>2188</v>
      </c>
      <c r="D1052" s="11" t="s">
        <v>2240</v>
      </c>
      <c r="E1052" s="12" t="s">
        <v>100</v>
      </c>
      <c r="F1052" s="12" t="s">
        <v>3247</v>
      </c>
      <c r="G1052" s="13" t="s">
        <v>3255</v>
      </c>
      <c r="H1052" s="8">
        <v>20473</v>
      </c>
      <c r="I1052" s="14" t="s">
        <v>98</v>
      </c>
      <c r="J1052" s="51">
        <v>24540</v>
      </c>
      <c r="K1052" s="15">
        <v>8</v>
      </c>
      <c r="L1052" s="69"/>
      <c r="M1052" s="7"/>
      <c r="N1052" s="7"/>
    </row>
    <row r="1053" spans="1:14" ht="22.5">
      <c r="A1053" s="8">
        <v>1052</v>
      </c>
      <c r="B1053" s="9" t="s">
        <v>19</v>
      </c>
      <c r="C1053" s="10" t="s">
        <v>3256</v>
      </c>
      <c r="D1053" s="11" t="s">
        <v>3257</v>
      </c>
      <c r="E1053" s="12" t="s">
        <v>124</v>
      </c>
      <c r="F1053" s="12" t="s">
        <v>3247</v>
      </c>
      <c r="G1053" s="13" t="s">
        <v>3258</v>
      </c>
      <c r="H1053" s="8">
        <v>20499</v>
      </c>
      <c r="I1053" s="14" t="s">
        <v>124</v>
      </c>
      <c r="J1053" s="51">
        <v>16680</v>
      </c>
      <c r="K1053" s="15">
        <v>8</v>
      </c>
      <c r="L1053" s="69"/>
      <c r="M1053" s="7"/>
      <c r="N1053" s="7"/>
    </row>
    <row r="1054" spans="1:14" ht="22.5">
      <c r="A1054" s="8">
        <v>1053</v>
      </c>
      <c r="B1054" s="9" t="s">
        <v>19</v>
      </c>
      <c r="C1054" s="10" t="s">
        <v>3259</v>
      </c>
      <c r="D1054" s="11" t="s">
        <v>3260</v>
      </c>
      <c r="E1054" s="12" t="s">
        <v>124</v>
      </c>
      <c r="F1054" s="12" t="s">
        <v>3247</v>
      </c>
      <c r="G1054" s="13" t="s">
        <v>3261</v>
      </c>
      <c r="H1054" s="8">
        <v>20622</v>
      </c>
      <c r="I1054" s="14" t="s">
        <v>124</v>
      </c>
      <c r="J1054" s="51">
        <v>15050</v>
      </c>
      <c r="K1054" s="15">
        <v>8</v>
      </c>
      <c r="L1054" s="69"/>
      <c r="M1054" s="7"/>
      <c r="N1054" s="7"/>
    </row>
    <row r="1055" spans="1:14" ht="22.5">
      <c r="A1055" s="8">
        <v>1054</v>
      </c>
      <c r="B1055" s="9" t="s">
        <v>19</v>
      </c>
      <c r="C1055" s="10" t="s">
        <v>3262</v>
      </c>
      <c r="D1055" s="11" t="s">
        <v>3263</v>
      </c>
      <c r="E1055" s="12" t="s">
        <v>100</v>
      </c>
      <c r="F1055" s="12" t="s">
        <v>3247</v>
      </c>
      <c r="G1055" s="13" t="s">
        <v>3264</v>
      </c>
      <c r="H1055" s="8">
        <v>20623</v>
      </c>
      <c r="I1055" s="14" t="s">
        <v>18</v>
      </c>
      <c r="J1055" s="51">
        <v>35350</v>
      </c>
      <c r="K1055" s="15">
        <v>8</v>
      </c>
      <c r="L1055" s="69"/>
      <c r="M1055" s="7"/>
      <c r="N1055" s="7"/>
    </row>
    <row r="1056" spans="1:14" ht="22.5">
      <c r="A1056" s="8">
        <v>1055</v>
      </c>
      <c r="B1056" s="9" t="s">
        <v>12</v>
      </c>
      <c r="C1056" s="10" t="s">
        <v>3265</v>
      </c>
      <c r="D1056" s="11" t="s">
        <v>3266</v>
      </c>
      <c r="E1056" s="12" t="s">
        <v>100</v>
      </c>
      <c r="F1056" s="12" t="s">
        <v>3247</v>
      </c>
      <c r="G1056" s="13" t="s">
        <v>3267</v>
      </c>
      <c r="H1056" s="8">
        <v>20624</v>
      </c>
      <c r="I1056" s="14" t="s">
        <v>34</v>
      </c>
      <c r="J1056" s="51">
        <v>27580</v>
      </c>
      <c r="K1056" s="15">
        <v>8</v>
      </c>
      <c r="L1056" s="69"/>
      <c r="M1056" s="7"/>
      <c r="N1056" s="7"/>
    </row>
    <row r="1057" spans="1:14" ht="22.5">
      <c r="A1057" s="8">
        <v>1056</v>
      </c>
      <c r="B1057" s="9" t="s">
        <v>19</v>
      </c>
      <c r="C1057" s="10" t="s">
        <v>263</v>
      </c>
      <c r="D1057" s="11" t="s">
        <v>3268</v>
      </c>
      <c r="E1057" s="12" t="s">
        <v>100</v>
      </c>
      <c r="F1057" s="12" t="s">
        <v>3247</v>
      </c>
      <c r="G1057" s="13" t="s">
        <v>3269</v>
      </c>
      <c r="H1057" s="8">
        <v>20627</v>
      </c>
      <c r="I1057" s="14" t="s">
        <v>18</v>
      </c>
      <c r="J1057" s="51">
        <v>33410</v>
      </c>
      <c r="K1057" s="15">
        <v>8</v>
      </c>
      <c r="L1057" s="69"/>
      <c r="M1057" s="7"/>
      <c r="N1057" s="7"/>
    </row>
    <row r="1058" spans="1:14" ht="22.5">
      <c r="A1058" s="8">
        <v>1057</v>
      </c>
      <c r="B1058" s="9" t="s">
        <v>23</v>
      </c>
      <c r="C1058" s="10" t="s">
        <v>1568</v>
      </c>
      <c r="D1058" s="11" t="s">
        <v>3270</v>
      </c>
      <c r="E1058" s="12" t="s">
        <v>100</v>
      </c>
      <c r="F1058" s="12" t="s">
        <v>3247</v>
      </c>
      <c r="G1058" s="13" t="s">
        <v>3271</v>
      </c>
      <c r="H1058" s="8">
        <v>20628</v>
      </c>
      <c r="I1058" s="14" t="s">
        <v>18</v>
      </c>
      <c r="J1058" s="51">
        <v>53590</v>
      </c>
      <c r="K1058" s="15">
        <v>8</v>
      </c>
      <c r="L1058" s="69"/>
      <c r="M1058" s="7"/>
      <c r="N1058" s="7"/>
    </row>
    <row r="1059" spans="1:14" ht="22.5">
      <c r="A1059" s="8">
        <v>1058</v>
      </c>
      <c r="B1059" s="9" t="s">
        <v>19</v>
      </c>
      <c r="C1059" s="10" t="s">
        <v>3272</v>
      </c>
      <c r="D1059" s="11" t="s">
        <v>3273</v>
      </c>
      <c r="E1059" s="12" t="s">
        <v>124</v>
      </c>
      <c r="F1059" s="12" t="s">
        <v>3247</v>
      </c>
      <c r="G1059" s="13" t="s">
        <v>3274</v>
      </c>
      <c r="H1059" s="8">
        <v>20631</v>
      </c>
      <c r="I1059" s="14" t="s">
        <v>124</v>
      </c>
      <c r="J1059" s="51">
        <v>15050</v>
      </c>
      <c r="K1059" s="15">
        <v>8</v>
      </c>
      <c r="L1059" s="69"/>
      <c r="M1059" s="7"/>
      <c r="N1059" s="7"/>
    </row>
    <row r="1060" spans="1:14" ht="22.5">
      <c r="A1060" s="8">
        <v>1059</v>
      </c>
      <c r="B1060" s="9" t="s">
        <v>12</v>
      </c>
      <c r="C1060" s="10" t="s">
        <v>3275</v>
      </c>
      <c r="D1060" s="11" t="s">
        <v>3276</v>
      </c>
      <c r="E1060" s="12" t="s">
        <v>100</v>
      </c>
      <c r="F1060" s="12" t="s">
        <v>3247</v>
      </c>
      <c r="G1060" s="13" t="s">
        <v>3277</v>
      </c>
      <c r="H1060" s="8">
        <v>20632</v>
      </c>
      <c r="I1060" s="14" t="s">
        <v>18</v>
      </c>
      <c r="J1060" s="51">
        <v>37480</v>
      </c>
      <c r="K1060" s="15">
        <v>8</v>
      </c>
      <c r="L1060" s="69"/>
      <c r="M1060" s="7"/>
      <c r="N1060" s="7"/>
    </row>
    <row r="1061" spans="1:14" ht="22.5">
      <c r="A1061" s="8">
        <v>1060</v>
      </c>
      <c r="B1061" s="9" t="s">
        <v>12</v>
      </c>
      <c r="C1061" s="10" t="s">
        <v>3278</v>
      </c>
      <c r="D1061" s="11" t="s">
        <v>3279</v>
      </c>
      <c r="E1061" s="12" t="s">
        <v>124</v>
      </c>
      <c r="F1061" s="12" t="s">
        <v>3247</v>
      </c>
      <c r="G1061" s="13" t="s">
        <v>3280</v>
      </c>
      <c r="H1061" s="8">
        <v>20633</v>
      </c>
      <c r="I1061" s="14" t="s">
        <v>124</v>
      </c>
      <c r="J1061" s="51">
        <v>15800</v>
      </c>
      <c r="K1061" s="15">
        <v>8</v>
      </c>
      <c r="L1061" s="69"/>
      <c r="M1061" s="7"/>
      <c r="N1061" s="7"/>
    </row>
    <row r="1062" spans="1:14" ht="22.5">
      <c r="A1062" s="8">
        <v>1061</v>
      </c>
      <c r="B1062" s="9" t="s">
        <v>12</v>
      </c>
      <c r="C1062" s="10" t="s">
        <v>3281</v>
      </c>
      <c r="D1062" s="11" t="s">
        <v>3282</v>
      </c>
      <c r="E1062" s="12" t="s">
        <v>100</v>
      </c>
      <c r="F1062" s="12" t="s">
        <v>3247</v>
      </c>
      <c r="G1062" s="13" t="s">
        <v>3283</v>
      </c>
      <c r="H1062" s="8">
        <v>20634</v>
      </c>
      <c r="I1062" s="14" t="s">
        <v>18</v>
      </c>
      <c r="J1062" s="51">
        <v>33030</v>
      </c>
      <c r="K1062" s="15">
        <v>8</v>
      </c>
      <c r="L1062" s="69"/>
      <c r="M1062" s="7"/>
      <c r="N1062" s="7"/>
    </row>
    <row r="1063" spans="1:14" ht="22.5">
      <c r="A1063" s="8">
        <v>1062</v>
      </c>
      <c r="B1063" s="9" t="s">
        <v>23</v>
      </c>
      <c r="C1063" s="10" t="s">
        <v>3284</v>
      </c>
      <c r="D1063" s="11" t="s">
        <v>3285</v>
      </c>
      <c r="E1063" s="12" t="s">
        <v>124</v>
      </c>
      <c r="F1063" s="12" t="s">
        <v>3247</v>
      </c>
      <c r="G1063" s="13" t="s">
        <v>3286</v>
      </c>
      <c r="H1063" s="8">
        <v>20635</v>
      </c>
      <c r="I1063" s="14" t="s">
        <v>124</v>
      </c>
      <c r="J1063" s="51">
        <v>15800</v>
      </c>
      <c r="K1063" s="15">
        <v>8</v>
      </c>
      <c r="L1063" s="69"/>
      <c r="M1063" s="7"/>
      <c r="N1063" s="7"/>
    </row>
    <row r="1064" spans="1:14" ht="22.5">
      <c r="A1064" s="8">
        <v>1063</v>
      </c>
      <c r="B1064" s="9" t="s">
        <v>23</v>
      </c>
      <c r="C1064" s="10" t="s">
        <v>127</v>
      </c>
      <c r="D1064" s="11" t="s">
        <v>3288</v>
      </c>
      <c r="E1064" s="12" t="s">
        <v>100</v>
      </c>
      <c r="F1064" s="12" t="s">
        <v>3247</v>
      </c>
      <c r="G1064" s="13" t="s">
        <v>3289</v>
      </c>
      <c r="H1064" s="8">
        <v>20636</v>
      </c>
      <c r="I1064" s="14" t="s">
        <v>34</v>
      </c>
      <c r="J1064" s="51">
        <v>25130</v>
      </c>
      <c r="K1064" s="15">
        <v>8</v>
      </c>
      <c r="L1064" s="69"/>
      <c r="M1064" s="7"/>
      <c r="N1064" s="7"/>
    </row>
    <row r="1065" spans="1:14" ht="22.5">
      <c r="A1065" s="8">
        <v>1064</v>
      </c>
      <c r="B1065" s="9" t="s">
        <v>19</v>
      </c>
      <c r="C1065" s="10" t="s">
        <v>3294</v>
      </c>
      <c r="D1065" s="11" t="s">
        <v>3295</v>
      </c>
      <c r="E1065" s="12" t="s">
        <v>124</v>
      </c>
      <c r="F1065" s="12" t="s">
        <v>3292</v>
      </c>
      <c r="G1065" s="13" t="s">
        <v>3296</v>
      </c>
      <c r="H1065" s="8">
        <v>20644</v>
      </c>
      <c r="I1065" s="14" t="s">
        <v>124</v>
      </c>
      <c r="J1065" s="51">
        <v>16740</v>
      </c>
      <c r="K1065" s="15">
        <v>8</v>
      </c>
      <c r="L1065" s="69"/>
      <c r="M1065" s="7"/>
      <c r="N1065" s="7"/>
    </row>
    <row r="1066" spans="1:14" ht="22.5">
      <c r="A1066" s="8">
        <v>1065</v>
      </c>
      <c r="B1066" s="9" t="s">
        <v>23</v>
      </c>
      <c r="C1066" s="10" t="s">
        <v>3297</v>
      </c>
      <c r="D1066" s="11" t="s">
        <v>3298</v>
      </c>
      <c r="E1066" s="12" t="s">
        <v>100</v>
      </c>
      <c r="F1066" s="12" t="s">
        <v>3292</v>
      </c>
      <c r="G1066" s="13" t="s">
        <v>3299</v>
      </c>
      <c r="H1066" s="8">
        <v>20647</v>
      </c>
      <c r="I1066" s="14" t="s">
        <v>18</v>
      </c>
      <c r="J1066" s="51">
        <v>68380</v>
      </c>
      <c r="K1066" s="15">
        <v>8</v>
      </c>
      <c r="L1066" s="69"/>
      <c r="M1066" s="7"/>
      <c r="N1066" s="7"/>
    </row>
    <row r="1067" spans="1:14" ht="22.5">
      <c r="A1067" s="8">
        <v>1066</v>
      </c>
      <c r="B1067" s="9" t="s">
        <v>23</v>
      </c>
      <c r="C1067" s="10" t="s">
        <v>3300</v>
      </c>
      <c r="D1067" s="11" t="s">
        <v>3301</v>
      </c>
      <c r="E1067" s="12" t="s">
        <v>124</v>
      </c>
      <c r="F1067" s="12" t="s">
        <v>3292</v>
      </c>
      <c r="G1067" s="13" t="s">
        <v>3302</v>
      </c>
      <c r="H1067" s="8">
        <v>20649</v>
      </c>
      <c r="I1067" s="14" t="s">
        <v>124</v>
      </c>
      <c r="J1067" s="51">
        <v>17450</v>
      </c>
      <c r="K1067" s="15">
        <v>8</v>
      </c>
      <c r="L1067" s="69"/>
      <c r="M1067" s="7"/>
      <c r="N1067" s="7"/>
    </row>
    <row r="1068" spans="1:14" ht="22.5">
      <c r="A1068" s="8">
        <v>1067</v>
      </c>
      <c r="B1068" s="9" t="s">
        <v>23</v>
      </c>
      <c r="C1068" s="10" t="s">
        <v>765</v>
      </c>
      <c r="D1068" s="11" t="s">
        <v>3303</v>
      </c>
      <c r="E1068" s="12" t="s">
        <v>124</v>
      </c>
      <c r="F1068" s="12" t="s">
        <v>3292</v>
      </c>
      <c r="G1068" s="23">
        <v>123179</v>
      </c>
      <c r="H1068" s="8">
        <v>20650</v>
      </c>
      <c r="I1068" s="14" t="s">
        <v>124</v>
      </c>
      <c r="J1068" s="51">
        <v>16420</v>
      </c>
      <c r="K1068" s="15">
        <v>8</v>
      </c>
      <c r="L1068" s="69"/>
      <c r="M1068" s="7"/>
      <c r="N1068" s="7"/>
    </row>
    <row r="1069" spans="1:14" ht="22.5">
      <c r="A1069" s="8">
        <v>1068</v>
      </c>
      <c r="B1069" s="9" t="s">
        <v>19</v>
      </c>
      <c r="C1069" s="10" t="s">
        <v>260</v>
      </c>
      <c r="D1069" s="11" t="s">
        <v>3307</v>
      </c>
      <c r="E1069" s="12" t="s">
        <v>124</v>
      </c>
      <c r="F1069" s="12" t="s">
        <v>96</v>
      </c>
      <c r="G1069" s="13" t="s">
        <v>3308</v>
      </c>
      <c r="H1069" s="8">
        <v>19547</v>
      </c>
      <c r="I1069" s="14" t="s">
        <v>124</v>
      </c>
      <c r="J1069" s="51">
        <v>16710</v>
      </c>
      <c r="K1069" s="15">
        <v>8</v>
      </c>
      <c r="L1069" s="69"/>
      <c r="M1069" s="7"/>
      <c r="N1069" s="7"/>
    </row>
    <row r="1070" spans="1:14" ht="22.5">
      <c r="A1070" s="8">
        <v>1069</v>
      </c>
      <c r="B1070" s="9" t="s">
        <v>23</v>
      </c>
      <c r="C1070" s="10" t="s">
        <v>3309</v>
      </c>
      <c r="D1070" s="11" t="s">
        <v>3310</v>
      </c>
      <c r="E1070" s="12" t="s">
        <v>124</v>
      </c>
      <c r="F1070" s="12" t="s">
        <v>96</v>
      </c>
      <c r="G1070" s="13" t="s">
        <v>3311</v>
      </c>
      <c r="H1070" s="8">
        <v>20603</v>
      </c>
      <c r="I1070" s="14" t="s">
        <v>124</v>
      </c>
      <c r="J1070" s="51">
        <v>15800</v>
      </c>
      <c r="K1070" s="15">
        <v>8</v>
      </c>
      <c r="L1070" s="69"/>
      <c r="M1070" s="7"/>
      <c r="N1070" s="7"/>
    </row>
    <row r="1071" spans="1:14" ht="22.5">
      <c r="A1071" s="8">
        <v>1070</v>
      </c>
      <c r="B1071" s="9" t="s">
        <v>23</v>
      </c>
      <c r="C1071" s="10" t="s">
        <v>3312</v>
      </c>
      <c r="D1071" s="11" t="s">
        <v>3313</v>
      </c>
      <c r="E1071" s="12" t="s">
        <v>124</v>
      </c>
      <c r="F1071" s="12" t="s">
        <v>96</v>
      </c>
      <c r="G1071" s="13" t="s">
        <v>3314</v>
      </c>
      <c r="H1071" s="8">
        <v>20606</v>
      </c>
      <c r="I1071" s="14" t="s">
        <v>124</v>
      </c>
      <c r="J1071" s="51">
        <v>16940</v>
      </c>
      <c r="K1071" s="15">
        <v>8</v>
      </c>
      <c r="L1071" s="69"/>
      <c r="M1071" s="7"/>
      <c r="N1071" s="7"/>
    </row>
    <row r="1072" spans="1:14" ht="22.5">
      <c r="A1072" s="8">
        <v>1071</v>
      </c>
      <c r="B1072" s="9" t="s">
        <v>12</v>
      </c>
      <c r="C1072" s="10" t="s">
        <v>3315</v>
      </c>
      <c r="D1072" s="11" t="s">
        <v>3316</v>
      </c>
      <c r="E1072" s="12" t="s">
        <v>100</v>
      </c>
      <c r="F1072" s="12" t="s">
        <v>96</v>
      </c>
      <c r="G1072" s="13" t="s">
        <v>3317</v>
      </c>
      <c r="H1072" s="8">
        <v>20607</v>
      </c>
      <c r="I1072" s="14" t="s">
        <v>18</v>
      </c>
      <c r="J1072" s="51">
        <v>36640</v>
      </c>
      <c r="K1072" s="15">
        <v>8</v>
      </c>
      <c r="L1072" s="69"/>
      <c r="M1072" s="7"/>
      <c r="N1072" s="7"/>
    </row>
    <row r="1073" spans="1:14" ht="22.5">
      <c r="A1073" s="8">
        <v>1072</v>
      </c>
      <c r="B1073" s="9" t="s">
        <v>19</v>
      </c>
      <c r="C1073" s="10" t="s">
        <v>3318</v>
      </c>
      <c r="D1073" s="11" t="s">
        <v>3319</v>
      </c>
      <c r="E1073" s="12" t="s">
        <v>124</v>
      </c>
      <c r="F1073" s="12" t="s">
        <v>96</v>
      </c>
      <c r="G1073" s="13" t="s">
        <v>3320</v>
      </c>
      <c r="H1073" s="8">
        <v>20608</v>
      </c>
      <c r="I1073" s="14" t="s">
        <v>124</v>
      </c>
      <c r="J1073" s="51">
        <v>17470</v>
      </c>
      <c r="K1073" s="15">
        <v>8</v>
      </c>
      <c r="L1073" s="69"/>
      <c r="M1073" s="7"/>
      <c r="N1073" s="7"/>
    </row>
    <row r="1074" spans="1:14" ht="22.5">
      <c r="A1074" s="8">
        <v>1073</v>
      </c>
      <c r="B1074" s="9" t="s">
        <v>23</v>
      </c>
      <c r="C1074" s="10" t="s">
        <v>3321</v>
      </c>
      <c r="D1074" s="11" t="s">
        <v>3322</v>
      </c>
      <c r="E1074" s="12" t="s">
        <v>124</v>
      </c>
      <c r="F1074" s="12" t="s">
        <v>96</v>
      </c>
      <c r="G1074" s="23">
        <v>9223</v>
      </c>
      <c r="H1074" s="8">
        <v>20609</v>
      </c>
      <c r="I1074" s="14" t="s">
        <v>124</v>
      </c>
      <c r="J1074" s="51">
        <v>16330</v>
      </c>
      <c r="K1074" s="15">
        <v>8</v>
      </c>
      <c r="L1074" s="69"/>
      <c r="M1074" s="7"/>
      <c r="N1074" s="7"/>
    </row>
    <row r="1075" spans="1:14" ht="22.5">
      <c r="A1075" s="8">
        <v>1074</v>
      </c>
      <c r="B1075" s="9" t="s">
        <v>23</v>
      </c>
      <c r="C1075" s="10" t="s">
        <v>3323</v>
      </c>
      <c r="D1075" s="11" t="s">
        <v>3324</v>
      </c>
      <c r="E1075" s="12" t="s">
        <v>124</v>
      </c>
      <c r="F1075" s="12" t="s">
        <v>96</v>
      </c>
      <c r="G1075" s="23">
        <v>9224</v>
      </c>
      <c r="H1075" s="8">
        <v>20610</v>
      </c>
      <c r="I1075" s="14" t="s">
        <v>124</v>
      </c>
      <c r="J1075" s="51">
        <v>15610</v>
      </c>
      <c r="K1075" s="15">
        <v>8</v>
      </c>
      <c r="L1075" s="69"/>
      <c r="M1075" s="7"/>
      <c r="N1075" s="7"/>
    </row>
    <row r="1076" spans="1:14" ht="22.5">
      <c r="A1076" s="8">
        <v>1075</v>
      </c>
      <c r="B1076" s="9" t="s">
        <v>19</v>
      </c>
      <c r="C1076" s="10" t="s">
        <v>1461</v>
      </c>
      <c r="D1076" s="11" t="s">
        <v>3325</v>
      </c>
      <c r="E1076" s="12" t="s">
        <v>124</v>
      </c>
      <c r="F1076" s="12" t="s">
        <v>96</v>
      </c>
      <c r="G1076" s="13" t="s">
        <v>3326</v>
      </c>
      <c r="H1076" s="8">
        <v>20611</v>
      </c>
      <c r="I1076" s="14" t="s">
        <v>124</v>
      </c>
      <c r="J1076" s="51">
        <v>16710</v>
      </c>
      <c r="K1076" s="15">
        <v>8</v>
      </c>
      <c r="L1076" s="69"/>
      <c r="M1076" s="7"/>
      <c r="N1076" s="7"/>
    </row>
    <row r="1077" spans="1:14" ht="22.5">
      <c r="A1077" s="8">
        <v>1076</v>
      </c>
      <c r="B1077" s="9" t="s">
        <v>19</v>
      </c>
      <c r="C1077" s="10" t="s">
        <v>3327</v>
      </c>
      <c r="D1077" s="11" t="s">
        <v>3328</v>
      </c>
      <c r="E1077" s="12" t="s">
        <v>124</v>
      </c>
      <c r="F1077" s="12" t="s">
        <v>96</v>
      </c>
      <c r="G1077" s="13" t="s">
        <v>3329</v>
      </c>
      <c r="H1077" s="8">
        <v>20612</v>
      </c>
      <c r="I1077" s="14" t="s">
        <v>124</v>
      </c>
      <c r="J1077" s="51">
        <v>17460</v>
      </c>
      <c r="K1077" s="15">
        <v>8</v>
      </c>
      <c r="L1077" s="69"/>
      <c r="M1077" s="7"/>
      <c r="N1077" s="7"/>
    </row>
    <row r="1078" spans="1:14" ht="22.5">
      <c r="A1078" s="8">
        <v>1077</v>
      </c>
      <c r="B1078" s="9" t="s">
        <v>12</v>
      </c>
      <c r="C1078" s="10" t="s">
        <v>161</v>
      </c>
      <c r="D1078" s="11" t="s">
        <v>3330</v>
      </c>
      <c r="E1078" s="12" t="s">
        <v>100</v>
      </c>
      <c r="F1078" s="12" t="s">
        <v>96</v>
      </c>
      <c r="G1078" s="13" t="s">
        <v>3331</v>
      </c>
      <c r="H1078" s="8">
        <v>20613</v>
      </c>
      <c r="I1078" s="14" t="s">
        <v>18</v>
      </c>
      <c r="J1078" s="51">
        <v>61530</v>
      </c>
      <c r="K1078" s="15">
        <v>8</v>
      </c>
      <c r="L1078" s="69"/>
      <c r="M1078" s="7"/>
      <c r="N1078" s="7"/>
    </row>
    <row r="1079" spans="1:14" ht="22.5">
      <c r="A1079" s="8">
        <v>1078</v>
      </c>
      <c r="B1079" s="9" t="s">
        <v>23</v>
      </c>
      <c r="C1079" s="10" t="s">
        <v>1284</v>
      </c>
      <c r="D1079" s="11" t="s">
        <v>3332</v>
      </c>
      <c r="E1079" s="12" t="s">
        <v>100</v>
      </c>
      <c r="F1079" s="12" t="s">
        <v>96</v>
      </c>
      <c r="G1079" s="13" t="s">
        <v>3333</v>
      </c>
      <c r="H1079" s="8">
        <v>20614</v>
      </c>
      <c r="I1079" s="14" t="s">
        <v>18</v>
      </c>
      <c r="J1079" s="51">
        <v>56570</v>
      </c>
      <c r="K1079" s="15">
        <v>8</v>
      </c>
      <c r="L1079" s="69"/>
      <c r="M1079" s="7"/>
      <c r="N1079" s="7"/>
    </row>
    <row r="1080" spans="1:14" ht="22.5">
      <c r="A1080" s="8">
        <v>1079</v>
      </c>
      <c r="B1080" s="9" t="s">
        <v>23</v>
      </c>
      <c r="C1080" s="10" t="s">
        <v>3334</v>
      </c>
      <c r="D1080" s="11" t="s">
        <v>3335</v>
      </c>
      <c r="E1080" s="12" t="s">
        <v>100</v>
      </c>
      <c r="F1080" s="12" t="s">
        <v>96</v>
      </c>
      <c r="G1080" s="13" t="s">
        <v>3336</v>
      </c>
      <c r="H1080" s="8">
        <v>20615</v>
      </c>
      <c r="I1080" s="14" t="s">
        <v>34</v>
      </c>
      <c r="J1080" s="51">
        <v>29250</v>
      </c>
      <c r="K1080" s="15">
        <v>8</v>
      </c>
      <c r="L1080" s="69"/>
      <c r="M1080" s="7"/>
      <c r="N1080" s="7"/>
    </row>
    <row r="1081" spans="1:14" ht="22.5">
      <c r="A1081" s="8">
        <v>1080</v>
      </c>
      <c r="B1081" s="9" t="s">
        <v>23</v>
      </c>
      <c r="C1081" s="10" t="s">
        <v>3337</v>
      </c>
      <c r="D1081" s="11" t="s">
        <v>3338</v>
      </c>
      <c r="E1081" s="12" t="s">
        <v>100</v>
      </c>
      <c r="F1081" s="12" t="s">
        <v>96</v>
      </c>
      <c r="G1081" s="13" t="s">
        <v>3339</v>
      </c>
      <c r="H1081" s="8">
        <v>20616</v>
      </c>
      <c r="I1081" s="14" t="s">
        <v>34</v>
      </c>
      <c r="J1081" s="51">
        <v>28930</v>
      </c>
      <c r="K1081" s="15">
        <v>8</v>
      </c>
      <c r="L1081" s="69"/>
      <c r="M1081" s="7"/>
      <c r="N1081" s="7"/>
    </row>
    <row r="1082" spans="1:14" ht="22.5">
      <c r="A1082" s="8">
        <v>1081</v>
      </c>
      <c r="B1082" s="9" t="s">
        <v>23</v>
      </c>
      <c r="C1082" s="10" t="s">
        <v>3340</v>
      </c>
      <c r="D1082" s="11" t="s">
        <v>3316</v>
      </c>
      <c r="E1082" s="12" t="s">
        <v>100</v>
      </c>
      <c r="F1082" s="12" t="s">
        <v>96</v>
      </c>
      <c r="G1082" s="13" t="s">
        <v>3341</v>
      </c>
      <c r="H1082" s="8">
        <v>20617</v>
      </c>
      <c r="I1082" s="14" t="s">
        <v>18</v>
      </c>
      <c r="J1082" s="51">
        <v>62980</v>
      </c>
      <c r="K1082" s="15">
        <v>8</v>
      </c>
      <c r="L1082" s="69"/>
      <c r="M1082" s="7"/>
      <c r="N1082" s="7"/>
    </row>
    <row r="1083" spans="1:14" ht="22.5">
      <c r="A1083" s="8">
        <v>1082</v>
      </c>
      <c r="B1083" s="9" t="s">
        <v>19</v>
      </c>
      <c r="C1083" s="10" t="s">
        <v>170</v>
      </c>
      <c r="D1083" s="11" t="s">
        <v>3346</v>
      </c>
      <c r="E1083" s="12" t="s">
        <v>124</v>
      </c>
      <c r="F1083" s="12" t="s">
        <v>3344</v>
      </c>
      <c r="G1083" s="23">
        <v>6658</v>
      </c>
      <c r="H1083" s="8">
        <v>12716</v>
      </c>
      <c r="I1083" s="14" t="s">
        <v>124</v>
      </c>
      <c r="J1083" s="51">
        <v>16420</v>
      </c>
      <c r="K1083" s="15">
        <v>8</v>
      </c>
      <c r="L1083" s="69"/>
      <c r="M1083" s="7"/>
      <c r="N1083" s="7"/>
    </row>
    <row r="1084" spans="1:14" ht="22.5">
      <c r="A1084" s="8">
        <v>1083</v>
      </c>
      <c r="B1084" s="9" t="s">
        <v>23</v>
      </c>
      <c r="C1084" s="10" t="s">
        <v>868</v>
      </c>
      <c r="D1084" s="11" t="s">
        <v>3347</v>
      </c>
      <c r="E1084" s="12" t="s">
        <v>100</v>
      </c>
      <c r="F1084" s="12" t="s">
        <v>3344</v>
      </c>
      <c r="G1084" s="13" t="s">
        <v>3348</v>
      </c>
      <c r="H1084" s="8">
        <v>20577</v>
      </c>
      <c r="I1084" s="14" t="s">
        <v>18</v>
      </c>
      <c r="J1084" s="51">
        <v>57720</v>
      </c>
      <c r="K1084" s="15">
        <v>8</v>
      </c>
      <c r="L1084" s="69"/>
      <c r="M1084" s="7"/>
      <c r="N1084" s="7"/>
    </row>
    <row r="1085" spans="1:14" ht="22.5">
      <c r="A1085" s="8">
        <v>1084</v>
      </c>
      <c r="B1085" s="9" t="s">
        <v>19</v>
      </c>
      <c r="C1085" s="10" t="s">
        <v>3349</v>
      </c>
      <c r="D1085" s="11" t="s">
        <v>3350</v>
      </c>
      <c r="E1085" s="12" t="s">
        <v>124</v>
      </c>
      <c r="F1085" s="12" t="s">
        <v>3344</v>
      </c>
      <c r="G1085" s="23">
        <v>9185</v>
      </c>
      <c r="H1085" s="8">
        <v>20578</v>
      </c>
      <c r="I1085" s="14" t="s">
        <v>124</v>
      </c>
      <c r="J1085" s="51">
        <v>15800</v>
      </c>
      <c r="K1085" s="15">
        <v>8</v>
      </c>
      <c r="L1085" s="69"/>
      <c r="M1085" s="7"/>
      <c r="N1085" s="7"/>
    </row>
    <row r="1086" spans="1:14" ht="22.5">
      <c r="A1086" s="8">
        <v>1085</v>
      </c>
      <c r="B1086" s="9" t="s">
        <v>12</v>
      </c>
      <c r="C1086" s="10" t="s">
        <v>1303</v>
      </c>
      <c r="D1086" s="11" t="s">
        <v>186</v>
      </c>
      <c r="E1086" s="12" t="s">
        <v>100</v>
      </c>
      <c r="F1086" s="12" t="s">
        <v>3344</v>
      </c>
      <c r="G1086" s="13" t="s">
        <v>3351</v>
      </c>
      <c r="H1086" s="8">
        <v>20579</v>
      </c>
      <c r="I1086" s="14" t="s">
        <v>18</v>
      </c>
      <c r="J1086" s="51">
        <v>59260</v>
      </c>
      <c r="K1086" s="15">
        <v>8</v>
      </c>
      <c r="L1086" s="69"/>
      <c r="M1086" s="7"/>
      <c r="N1086" s="7"/>
    </row>
    <row r="1087" spans="1:14" ht="22.5">
      <c r="A1087" s="8">
        <v>1086</v>
      </c>
      <c r="B1087" s="9" t="s">
        <v>23</v>
      </c>
      <c r="C1087" s="10" t="s">
        <v>3352</v>
      </c>
      <c r="D1087" s="11" t="s">
        <v>186</v>
      </c>
      <c r="E1087" s="12" t="s">
        <v>100</v>
      </c>
      <c r="F1087" s="12" t="s">
        <v>3344</v>
      </c>
      <c r="G1087" s="13" t="s">
        <v>3353</v>
      </c>
      <c r="H1087" s="8">
        <v>20581</v>
      </c>
      <c r="I1087" s="14" t="s">
        <v>18</v>
      </c>
      <c r="J1087" s="51">
        <v>58330</v>
      </c>
      <c r="K1087" s="15">
        <v>8</v>
      </c>
      <c r="L1087" s="69"/>
      <c r="M1087" s="7"/>
      <c r="N1087" s="7"/>
    </row>
    <row r="1088" spans="1:14" ht="22.5">
      <c r="A1088" s="8">
        <v>1087</v>
      </c>
      <c r="B1088" s="9" t="s">
        <v>12</v>
      </c>
      <c r="C1088" s="10" t="s">
        <v>1120</v>
      </c>
      <c r="D1088" s="11" t="s">
        <v>3295</v>
      </c>
      <c r="E1088" s="12" t="s">
        <v>100</v>
      </c>
      <c r="F1088" s="12" t="s">
        <v>3344</v>
      </c>
      <c r="G1088" s="13" t="s">
        <v>3354</v>
      </c>
      <c r="H1088" s="8">
        <v>20583</v>
      </c>
      <c r="I1088" s="14" t="s">
        <v>18</v>
      </c>
      <c r="J1088" s="51">
        <v>50830</v>
      </c>
      <c r="K1088" s="15">
        <v>8</v>
      </c>
      <c r="L1088" s="69"/>
      <c r="M1088" s="7"/>
      <c r="N1088" s="7"/>
    </row>
    <row r="1089" spans="1:14" ht="22.5">
      <c r="A1089" s="8">
        <v>1088</v>
      </c>
      <c r="B1089" s="9" t="s">
        <v>12</v>
      </c>
      <c r="C1089" s="10" t="s">
        <v>786</v>
      </c>
      <c r="D1089" s="11" t="s">
        <v>1941</v>
      </c>
      <c r="E1089" s="12" t="s">
        <v>100</v>
      </c>
      <c r="F1089" s="12" t="s">
        <v>3344</v>
      </c>
      <c r="G1089" s="13" t="s">
        <v>3355</v>
      </c>
      <c r="H1089" s="8">
        <v>20585</v>
      </c>
      <c r="I1089" s="14" t="s">
        <v>18</v>
      </c>
      <c r="J1089" s="51">
        <v>61800</v>
      </c>
      <c r="K1089" s="15">
        <v>8</v>
      </c>
      <c r="L1089" s="69"/>
      <c r="M1089" s="7"/>
      <c r="N1089" s="7"/>
    </row>
    <row r="1090" spans="1:14" ht="22.5">
      <c r="A1090" s="8">
        <v>1089</v>
      </c>
      <c r="B1090" s="9" t="s">
        <v>12</v>
      </c>
      <c r="C1090" s="10" t="s">
        <v>3356</v>
      </c>
      <c r="D1090" s="11" t="s">
        <v>3357</v>
      </c>
      <c r="E1090" s="12" t="s">
        <v>100</v>
      </c>
      <c r="F1090" s="12" t="s">
        <v>3344</v>
      </c>
      <c r="G1090" s="13" t="s">
        <v>3358</v>
      </c>
      <c r="H1090" s="8">
        <v>20586</v>
      </c>
      <c r="I1090" s="14" t="s">
        <v>18</v>
      </c>
      <c r="J1090" s="51">
        <v>46240</v>
      </c>
      <c r="K1090" s="15">
        <v>8</v>
      </c>
      <c r="L1090" s="69"/>
      <c r="M1090" s="7"/>
      <c r="N1090" s="7"/>
    </row>
    <row r="1091" spans="1:14" ht="22.5">
      <c r="A1091" s="8">
        <v>1090</v>
      </c>
      <c r="B1091" s="9" t="s">
        <v>12</v>
      </c>
      <c r="C1091" s="10" t="s">
        <v>3359</v>
      </c>
      <c r="D1091" s="11" t="s">
        <v>3360</v>
      </c>
      <c r="E1091" s="12" t="s">
        <v>100</v>
      </c>
      <c r="F1091" s="12" t="s">
        <v>3344</v>
      </c>
      <c r="G1091" s="13" t="s">
        <v>3361</v>
      </c>
      <c r="H1091" s="8">
        <v>20587</v>
      </c>
      <c r="I1091" s="14" t="s">
        <v>18</v>
      </c>
      <c r="J1091" s="51">
        <v>57540</v>
      </c>
      <c r="K1091" s="15">
        <v>8</v>
      </c>
      <c r="L1091" s="69"/>
      <c r="M1091" s="7"/>
      <c r="N1091" s="7"/>
    </row>
    <row r="1092" spans="1:14" ht="22.5">
      <c r="A1092" s="8">
        <v>1091</v>
      </c>
      <c r="B1092" s="9" t="s">
        <v>19</v>
      </c>
      <c r="C1092" s="10" t="s">
        <v>3362</v>
      </c>
      <c r="D1092" s="11" t="s">
        <v>3363</v>
      </c>
      <c r="E1092" s="12" t="s">
        <v>100</v>
      </c>
      <c r="F1092" s="12" t="s">
        <v>3344</v>
      </c>
      <c r="G1092" s="13" t="s">
        <v>3364</v>
      </c>
      <c r="H1092" s="8">
        <v>20588</v>
      </c>
      <c r="I1092" s="14" t="s">
        <v>98</v>
      </c>
      <c r="J1092" s="51">
        <v>19570</v>
      </c>
      <c r="K1092" s="15">
        <v>8</v>
      </c>
      <c r="L1092" s="69"/>
      <c r="M1092" s="7"/>
      <c r="N1092" s="7"/>
    </row>
    <row r="1093" spans="1:14" ht="22.5">
      <c r="A1093" s="8">
        <v>1092</v>
      </c>
      <c r="B1093" s="9" t="s">
        <v>23</v>
      </c>
      <c r="C1093" s="10" t="s">
        <v>3365</v>
      </c>
      <c r="D1093" s="11" t="s">
        <v>91</v>
      </c>
      <c r="E1093" s="12" t="s">
        <v>100</v>
      </c>
      <c r="F1093" s="12" t="s">
        <v>3344</v>
      </c>
      <c r="G1093" s="13" t="s">
        <v>3366</v>
      </c>
      <c r="H1093" s="8">
        <v>20589</v>
      </c>
      <c r="I1093" s="14" t="s">
        <v>18</v>
      </c>
      <c r="J1093" s="51">
        <v>55790</v>
      </c>
      <c r="K1093" s="15">
        <v>8</v>
      </c>
      <c r="L1093" s="69"/>
      <c r="M1093" s="7"/>
      <c r="N1093" s="7"/>
    </row>
    <row r="1094" spans="1:14" ht="22.5">
      <c r="A1094" s="8">
        <v>1093</v>
      </c>
      <c r="B1094" s="9" t="s">
        <v>23</v>
      </c>
      <c r="C1094" s="10" t="s">
        <v>3367</v>
      </c>
      <c r="D1094" s="11" t="s">
        <v>3368</v>
      </c>
      <c r="E1094" s="12" t="s">
        <v>124</v>
      </c>
      <c r="F1094" s="12" t="s">
        <v>3344</v>
      </c>
      <c r="G1094" s="13" t="s">
        <v>3369</v>
      </c>
      <c r="H1094" s="8">
        <v>20590</v>
      </c>
      <c r="I1094" s="14" t="s">
        <v>124</v>
      </c>
      <c r="J1094" s="51">
        <v>17500</v>
      </c>
      <c r="K1094" s="15">
        <v>8</v>
      </c>
      <c r="L1094" s="69"/>
      <c r="M1094" s="7"/>
      <c r="N1094" s="7"/>
    </row>
    <row r="1095" spans="1:14" ht="22.5">
      <c r="A1095" s="8">
        <v>1094</v>
      </c>
      <c r="B1095" s="9" t="s">
        <v>23</v>
      </c>
      <c r="C1095" s="10" t="s">
        <v>3370</v>
      </c>
      <c r="D1095" s="11" t="s">
        <v>3371</v>
      </c>
      <c r="E1095" s="12" t="s">
        <v>124</v>
      </c>
      <c r="F1095" s="12" t="s">
        <v>3344</v>
      </c>
      <c r="G1095" s="17" t="s">
        <v>3372</v>
      </c>
      <c r="H1095" s="8">
        <v>20591</v>
      </c>
      <c r="I1095" s="14" t="s">
        <v>124</v>
      </c>
      <c r="J1095" s="51">
        <v>15050</v>
      </c>
      <c r="K1095" s="15">
        <v>8</v>
      </c>
      <c r="L1095" s="69"/>
      <c r="M1095" s="7"/>
      <c r="N1095" s="7"/>
    </row>
    <row r="1096" spans="1:14" ht="22.5">
      <c r="A1096" s="8">
        <v>1095</v>
      </c>
      <c r="B1096" s="9" t="s">
        <v>144</v>
      </c>
      <c r="C1096" s="10" t="s">
        <v>3373</v>
      </c>
      <c r="D1096" s="11" t="s">
        <v>3374</v>
      </c>
      <c r="E1096" s="12" t="s">
        <v>100</v>
      </c>
      <c r="F1096" s="12" t="s">
        <v>3344</v>
      </c>
      <c r="G1096" s="13" t="s">
        <v>3375</v>
      </c>
      <c r="H1096" s="8">
        <v>20592</v>
      </c>
      <c r="I1096" s="14" t="s">
        <v>98</v>
      </c>
      <c r="J1096" s="51">
        <v>18020</v>
      </c>
      <c r="K1096" s="15">
        <v>8</v>
      </c>
      <c r="L1096" s="69"/>
      <c r="M1096" s="7"/>
      <c r="N1096" s="7"/>
    </row>
    <row r="1097" spans="1:14" ht="22.5">
      <c r="A1097" s="8">
        <v>1096</v>
      </c>
      <c r="B1097" s="9" t="s">
        <v>23</v>
      </c>
      <c r="C1097" s="10" t="s">
        <v>3373</v>
      </c>
      <c r="D1097" s="11" t="s">
        <v>3376</v>
      </c>
      <c r="E1097" s="12" t="s">
        <v>100</v>
      </c>
      <c r="F1097" s="12" t="s">
        <v>3344</v>
      </c>
      <c r="G1097" s="13" t="s">
        <v>3377</v>
      </c>
      <c r="H1097" s="8">
        <v>20593</v>
      </c>
      <c r="I1097" s="14" t="s">
        <v>18</v>
      </c>
      <c r="J1097" s="51">
        <v>34470</v>
      </c>
      <c r="K1097" s="15">
        <v>8</v>
      </c>
      <c r="L1097" s="69"/>
      <c r="M1097" s="7"/>
      <c r="N1097" s="7"/>
    </row>
    <row r="1098" spans="1:14" ht="22.5">
      <c r="A1098" s="8">
        <v>1097</v>
      </c>
      <c r="B1098" s="9" t="s">
        <v>23</v>
      </c>
      <c r="C1098" s="10" t="s">
        <v>3381</v>
      </c>
      <c r="D1098" s="11" t="s">
        <v>889</v>
      </c>
      <c r="E1098" s="12" t="s">
        <v>100</v>
      </c>
      <c r="F1098" s="12" t="s">
        <v>3379</v>
      </c>
      <c r="G1098" s="13" t="s">
        <v>3382</v>
      </c>
      <c r="H1098" s="8">
        <v>20595</v>
      </c>
      <c r="I1098" s="14" t="s">
        <v>18</v>
      </c>
      <c r="J1098" s="51">
        <v>58640</v>
      </c>
      <c r="K1098" s="15">
        <v>8</v>
      </c>
      <c r="L1098" s="69"/>
      <c r="M1098" s="7"/>
      <c r="N1098" s="7"/>
    </row>
    <row r="1099" spans="1:14" ht="22.5">
      <c r="A1099" s="8">
        <v>1098</v>
      </c>
      <c r="B1099" s="9" t="s">
        <v>23</v>
      </c>
      <c r="C1099" s="10" t="s">
        <v>2358</v>
      </c>
      <c r="D1099" s="11" t="s">
        <v>3383</v>
      </c>
      <c r="E1099" s="12" t="s">
        <v>100</v>
      </c>
      <c r="F1099" s="12" t="s">
        <v>3379</v>
      </c>
      <c r="G1099" s="13" t="s">
        <v>3384</v>
      </c>
      <c r="H1099" s="8">
        <v>20596</v>
      </c>
      <c r="I1099" s="14" t="s">
        <v>34</v>
      </c>
      <c r="J1099" s="51">
        <v>42490</v>
      </c>
      <c r="K1099" s="15">
        <v>8</v>
      </c>
      <c r="L1099" s="69"/>
      <c r="M1099" s="7"/>
      <c r="N1099" s="7"/>
    </row>
    <row r="1100" spans="1:14" ht="22.5">
      <c r="A1100" s="8">
        <v>1099</v>
      </c>
      <c r="B1100" s="9" t="s">
        <v>23</v>
      </c>
      <c r="C1100" s="10" t="s">
        <v>3385</v>
      </c>
      <c r="D1100" s="11" t="s">
        <v>3386</v>
      </c>
      <c r="E1100" s="12" t="s">
        <v>100</v>
      </c>
      <c r="F1100" s="12" t="s">
        <v>3379</v>
      </c>
      <c r="G1100" s="13" t="s">
        <v>3387</v>
      </c>
      <c r="H1100" s="8">
        <v>20599</v>
      </c>
      <c r="I1100" s="14" t="s">
        <v>18</v>
      </c>
      <c r="J1100" s="51">
        <v>65110</v>
      </c>
      <c r="K1100" s="15">
        <v>8</v>
      </c>
      <c r="L1100" s="69"/>
      <c r="M1100" s="7"/>
      <c r="N1100" s="7"/>
    </row>
    <row r="1101" spans="1:14" ht="22.5">
      <c r="A1101" s="8">
        <v>1100</v>
      </c>
      <c r="B1101" s="9" t="s">
        <v>19</v>
      </c>
      <c r="C1101" s="10" t="s">
        <v>3388</v>
      </c>
      <c r="D1101" s="11" t="s">
        <v>3389</v>
      </c>
      <c r="E1101" s="12" t="s">
        <v>124</v>
      </c>
      <c r="F1101" s="12" t="s">
        <v>3379</v>
      </c>
      <c r="G1101" s="13" t="s">
        <v>3390</v>
      </c>
      <c r="H1101" s="8">
        <v>20600</v>
      </c>
      <c r="I1101" s="14" t="s">
        <v>124</v>
      </c>
      <c r="J1101" s="51">
        <v>15800</v>
      </c>
      <c r="K1101" s="15">
        <v>8</v>
      </c>
      <c r="L1101" s="69"/>
      <c r="M1101" s="7"/>
      <c r="N1101" s="7"/>
    </row>
    <row r="1102" spans="1:14" ht="22.5">
      <c r="A1102" s="8">
        <v>1101</v>
      </c>
      <c r="B1102" s="9" t="s">
        <v>23</v>
      </c>
      <c r="C1102" s="10" t="s">
        <v>2717</v>
      </c>
      <c r="D1102" s="11" t="s">
        <v>2451</v>
      </c>
      <c r="E1102" s="12" t="s">
        <v>240</v>
      </c>
      <c r="F1102" s="12" t="s">
        <v>3393</v>
      </c>
      <c r="G1102" s="17" t="s">
        <v>3395</v>
      </c>
      <c r="H1102" s="8">
        <v>20527</v>
      </c>
      <c r="I1102" s="14" t="s">
        <v>34</v>
      </c>
      <c r="J1102" s="51">
        <v>26870</v>
      </c>
      <c r="K1102" s="15">
        <v>9</v>
      </c>
      <c r="L1102" s="69"/>
      <c r="M1102" s="7"/>
      <c r="N1102" s="7"/>
    </row>
    <row r="1103" spans="1:14" ht="22.5">
      <c r="A1103" s="8">
        <v>1102</v>
      </c>
      <c r="B1103" s="9" t="s">
        <v>19</v>
      </c>
      <c r="C1103" s="10" t="s">
        <v>3396</v>
      </c>
      <c r="D1103" s="11" t="s">
        <v>3397</v>
      </c>
      <c r="E1103" s="12" t="s">
        <v>100</v>
      </c>
      <c r="F1103" s="12" t="s">
        <v>3393</v>
      </c>
      <c r="G1103" s="13" t="s">
        <v>3398</v>
      </c>
      <c r="H1103" s="8">
        <v>1444</v>
      </c>
      <c r="I1103" s="14" t="s">
        <v>34</v>
      </c>
      <c r="J1103" s="51">
        <v>23480</v>
      </c>
      <c r="K1103" s="15">
        <v>9</v>
      </c>
      <c r="L1103" s="69"/>
      <c r="M1103" s="7"/>
      <c r="N1103" s="7"/>
    </row>
    <row r="1104" spans="1:14" ht="22.5">
      <c r="A1104" s="8">
        <v>1103</v>
      </c>
      <c r="B1104" s="9" t="s">
        <v>12</v>
      </c>
      <c r="C1104" s="10" t="s">
        <v>3399</v>
      </c>
      <c r="D1104" s="11" t="s">
        <v>3400</v>
      </c>
      <c r="E1104" s="12" t="s">
        <v>100</v>
      </c>
      <c r="F1104" s="12" t="s">
        <v>3393</v>
      </c>
      <c r="G1104" s="24">
        <v>3686</v>
      </c>
      <c r="H1104" s="8">
        <v>11113</v>
      </c>
      <c r="I1104" s="14" t="s">
        <v>18</v>
      </c>
      <c r="J1104" s="51">
        <v>37810</v>
      </c>
      <c r="K1104" s="15">
        <v>9</v>
      </c>
      <c r="L1104" s="69"/>
      <c r="M1104" s="7"/>
      <c r="N1104" s="7"/>
    </row>
    <row r="1105" spans="1:14" ht="22.5">
      <c r="A1105" s="8">
        <v>1104</v>
      </c>
      <c r="B1105" s="9" t="s">
        <v>23</v>
      </c>
      <c r="C1105" s="10" t="s">
        <v>3401</v>
      </c>
      <c r="D1105" s="11" t="s">
        <v>3402</v>
      </c>
      <c r="E1105" s="12" t="s">
        <v>100</v>
      </c>
      <c r="F1105" s="12" t="s">
        <v>3393</v>
      </c>
      <c r="G1105" s="13" t="s">
        <v>3403</v>
      </c>
      <c r="H1105" s="8">
        <v>20528</v>
      </c>
      <c r="I1105" s="14" t="s">
        <v>18</v>
      </c>
      <c r="J1105" s="51">
        <v>57220</v>
      </c>
      <c r="K1105" s="15">
        <v>9</v>
      </c>
      <c r="L1105" s="69"/>
      <c r="M1105" s="7"/>
      <c r="N1105" s="7"/>
    </row>
    <row r="1106" spans="1:14" ht="22.5">
      <c r="A1106" s="8">
        <v>1105</v>
      </c>
      <c r="B1106" s="9" t="s">
        <v>23</v>
      </c>
      <c r="C1106" s="10" t="s">
        <v>3404</v>
      </c>
      <c r="D1106" s="11" t="s">
        <v>3405</v>
      </c>
      <c r="E1106" s="12" t="s">
        <v>100</v>
      </c>
      <c r="F1106" s="12" t="s">
        <v>3393</v>
      </c>
      <c r="G1106" s="13" t="s">
        <v>3406</v>
      </c>
      <c r="H1106" s="8">
        <v>20529</v>
      </c>
      <c r="I1106" s="14" t="s">
        <v>98</v>
      </c>
      <c r="J1106" s="51">
        <v>21880</v>
      </c>
      <c r="K1106" s="15">
        <v>9</v>
      </c>
      <c r="L1106" s="69"/>
      <c r="M1106" s="7"/>
      <c r="N1106" s="7"/>
    </row>
    <row r="1107" spans="1:14" ht="22.5">
      <c r="A1107" s="8">
        <v>1106</v>
      </c>
      <c r="B1107" s="9" t="s">
        <v>19</v>
      </c>
      <c r="C1107" s="10" t="s">
        <v>3407</v>
      </c>
      <c r="D1107" s="11" t="s">
        <v>3408</v>
      </c>
      <c r="E1107" s="12" t="s">
        <v>100</v>
      </c>
      <c r="F1107" s="12" t="s">
        <v>3393</v>
      </c>
      <c r="G1107" s="13" t="s">
        <v>3409</v>
      </c>
      <c r="H1107" s="8">
        <v>20530</v>
      </c>
      <c r="I1107" s="14" t="s">
        <v>34</v>
      </c>
      <c r="J1107" s="51">
        <v>29220</v>
      </c>
      <c r="K1107" s="15">
        <v>9</v>
      </c>
      <c r="L1107" s="69"/>
      <c r="M1107" s="7"/>
      <c r="N1107" s="7"/>
    </row>
    <row r="1108" spans="1:14" ht="22.5">
      <c r="A1108" s="8">
        <v>1107</v>
      </c>
      <c r="B1108" s="9" t="s">
        <v>19</v>
      </c>
      <c r="C1108" s="10" t="s">
        <v>3410</v>
      </c>
      <c r="D1108" s="11" t="s">
        <v>3411</v>
      </c>
      <c r="E1108" s="12" t="s">
        <v>100</v>
      </c>
      <c r="F1108" s="12" t="s">
        <v>3393</v>
      </c>
      <c r="G1108" s="13" t="s">
        <v>3412</v>
      </c>
      <c r="H1108" s="8">
        <v>20531</v>
      </c>
      <c r="I1108" s="14" t="s">
        <v>18</v>
      </c>
      <c r="J1108" s="51">
        <v>29800</v>
      </c>
      <c r="K1108" s="15">
        <v>9</v>
      </c>
      <c r="L1108" s="69"/>
      <c r="M1108" s="7"/>
      <c r="N1108" s="7"/>
    </row>
    <row r="1109" spans="1:14" ht="22.5">
      <c r="A1109" s="8">
        <v>1108</v>
      </c>
      <c r="B1109" s="9" t="s">
        <v>19</v>
      </c>
      <c r="C1109" s="10" t="s">
        <v>3413</v>
      </c>
      <c r="D1109" s="11" t="s">
        <v>3414</v>
      </c>
      <c r="E1109" s="12" t="s">
        <v>100</v>
      </c>
      <c r="F1109" s="12" t="s">
        <v>3393</v>
      </c>
      <c r="G1109" s="13" t="s">
        <v>3415</v>
      </c>
      <c r="H1109" s="8">
        <v>20532</v>
      </c>
      <c r="I1109" s="14" t="s">
        <v>34</v>
      </c>
      <c r="J1109" s="51">
        <v>28490</v>
      </c>
      <c r="K1109" s="15">
        <v>9</v>
      </c>
      <c r="L1109" s="69"/>
      <c r="M1109" s="7"/>
      <c r="N1109" s="7"/>
    </row>
    <row r="1110" spans="1:14" ht="22.5">
      <c r="A1110" s="8">
        <v>1109</v>
      </c>
      <c r="B1110" s="9" t="s">
        <v>19</v>
      </c>
      <c r="C1110" s="10" t="s">
        <v>3416</v>
      </c>
      <c r="D1110" s="11" t="s">
        <v>1722</v>
      </c>
      <c r="E1110" s="12" t="s">
        <v>124</v>
      </c>
      <c r="F1110" s="12" t="s">
        <v>3393</v>
      </c>
      <c r="G1110" s="13" t="s">
        <v>3417</v>
      </c>
      <c r="H1110" s="8">
        <v>20533</v>
      </c>
      <c r="I1110" s="14" t="s">
        <v>124</v>
      </c>
      <c r="J1110" s="51">
        <v>17390</v>
      </c>
      <c r="K1110" s="15">
        <v>9</v>
      </c>
      <c r="L1110" s="69"/>
      <c r="M1110" s="7"/>
      <c r="N1110" s="7"/>
    </row>
    <row r="1111" spans="1:14" ht="22.5">
      <c r="A1111" s="8">
        <v>1110</v>
      </c>
      <c r="B1111" s="9" t="s">
        <v>19</v>
      </c>
      <c r="C1111" s="10" t="s">
        <v>3418</v>
      </c>
      <c r="D1111" s="11" t="s">
        <v>3419</v>
      </c>
      <c r="E1111" s="12" t="s">
        <v>124</v>
      </c>
      <c r="F1111" s="12" t="s">
        <v>3393</v>
      </c>
      <c r="G1111" s="13" t="s">
        <v>3420</v>
      </c>
      <c r="H1111" s="8">
        <v>20534</v>
      </c>
      <c r="I1111" s="14" t="s">
        <v>124</v>
      </c>
      <c r="J1111" s="51">
        <v>17390</v>
      </c>
      <c r="K1111" s="15">
        <v>9</v>
      </c>
      <c r="L1111" s="69"/>
      <c r="M1111" s="7"/>
      <c r="N1111" s="7"/>
    </row>
    <row r="1112" spans="1:14" ht="22.5">
      <c r="A1112" s="8">
        <v>1111</v>
      </c>
      <c r="B1112" s="9" t="s">
        <v>19</v>
      </c>
      <c r="C1112" s="10" t="s">
        <v>3421</v>
      </c>
      <c r="D1112" s="11" t="s">
        <v>3422</v>
      </c>
      <c r="E1112" s="12" t="s">
        <v>124</v>
      </c>
      <c r="F1112" s="12" t="s">
        <v>3393</v>
      </c>
      <c r="G1112" s="13" t="s">
        <v>3423</v>
      </c>
      <c r="H1112" s="8">
        <v>20535</v>
      </c>
      <c r="I1112" s="14" t="s">
        <v>124</v>
      </c>
      <c r="J1112" s="51">
        <v>15800</v>
      </c>
      <c r="K1112" s="15">
        <v>9</v>
      </c>
      <c r="L1112" s="69"/>
      <c r="M1112" s="7"/>
      <c r="N1112" s="7"/>
    </row>
    <row r="1113" spans="1:14" ht="22.5">
      <c r="A1113" s="8">
        <v>1112</v>
      </c>
      <c r="B1113" s="9" t="s">
        <v>12</v>
      </c>
      <c r="C1113" s="10" t="s">
        <v>1954</v>
      </c>
      <c r="D1113" s="11" t="s">
        <v>3425</v>
      </c>
      <c r="E1113" s="12" t="s">
        <v>100</v>
      </c>
      <c r="F1113" s="12" t="s">
        <v>3393</v>
      </c>
      <c r="G1113" s="13" t="s">
        <v>3426</v>
      </c>
      <c r="H1113" s="8">
        <v>20536</v>
      </c>
      <c r="I1113" s="14" t="s">
        <v>18</v>
      </c>
      <c r="J1113" s="51">
        <v>61410</v>
      </c>
      <c r="K1113" s="15">
        <v>9</v>
      </c>
      <c r="L1113" s="69"/>
      <c r="M1113" s="7"/>
      <c r="N1113" s="7"/>
    </row>
    <row r="1114" spans="1:14" ht="22.5">
      <c r="A1114" s="8">
        <v>1113</v>
      </c>
      <c r="B1114" s="9" t="s">
        <v>19</v>
      </c>
      <c r="C1114" s="10" t="s">
        <v>3427</v>
      </c>
      <c r="D1114" s="11" t="s">
        <v>3428</v>
      </c>
      <c r="E1114" s="12" t="s">
        <v>100</v>
      </c>
      <c r="F1114" s="12" t="s">
        <v>3393</v>
      </c>
      <c r="G1114" s="13" t="s">
        <v>3429</v>
      </c>
      <c r="H1114" s="8">
        <v>20538</v>
      </c>
      <c r="I1114" s="14" t="s">
        <v>98</v>
      </c>
      <c r="J1114" s="51">
        <v>19060</v>
      </c>
      <c r="K1114" s="15">
        <v>9</v>
      </c>
      <c r="L1114" s="69"/>
      <c r="M1114" s="7"/>
      <c r="N1114" s="7"/>
    </row>
    <row r="1115" spans="1:14" ht="22.5">
      <c r="A1115" s="8">
        <v>1114</v>
      </c>
      <c r="B1115" s="9" t="s">
        <v>19</v>
      </c>
      <c r="C1115" s="10" t="s">
        <v>3430</v>
      </c>
      <c r="D1115" s="11" t="s">
        <v>3431</v>
      </c>
      <c r="E1115" s="12" t="s">
        <v>100</v>
      </c>
      <c r="F1115" s="12" t="s">
        <v>3393</v>
      </c>
      <c r="G1115" s="13" t="s">
        <v>3432</v>
      </c>
      <c r="H1115" s="8">
        <v>20539</v>
      </c>
      <c r="I1115" s="14" t="s">
        <v>98</v>
      </c>
      <c r="J1115" s="51">
        <v>20350</v>
      </c>
      <c r="K1115" s="15">
        <v>9</v>
      </c>
      <c r="L1115" s="69"/>
      <c r="M1115" s="7"/>
      <c r="N1115" s="7"/>
    </row>
    <row r="1116" spans="1:14" ht="22.5">
      <c r="A1116" s="8">
        <v>1115</v>
      </c>
      <c r="B1116" s="9" t="s">
        <v>12</v>
      </c>
      <c r="C1116" s="10" t="s">
        <v>3433</v>
      </c>
      <c r="D1116" s="11" t="s">
        <v>3434</v>
      </c>
      <c r="E1116" s="12" t="s">
        <v>100</v>
      </c>
      <c r="F1116" s="12" t="s">
        <v>3393</v>
      </c>
      <c r="G1116" s="13" t="s">
        <v>3435</v>
      </c>
      <c r="H1116" s="8">
        <v>20540</v>
      </c>
      <c r="I1116" s="14" t="s">
        <v>18</v>
      </c>
      <c r="J1116" s="51">
        <v>48360</v>
      </c>
      <c r="K1116" s="15">
        <v>9</v>
      </c>
      <c r="L1116" s="69"/>
      <c r="M1116" s="7"/>
      <c r="N1116" s="7"/>
    </row>
    <row r="1117" spans="1:14" ht="22.5">
      <c r="A1117" s="8">
        <v>1116</v>
      </c>
      <c r="B1117" s="9" t="s">
        <v>12</v>
      </c>
      <c r="C1117" s="10" t="s">
        <v>167</v>
      </c>
      <c r="D1117" s="11" t="s">
        <v>2826</v>
      </c>
      <c r="E1117" s="12" t="s">
        <v>100</v>
      </c>
      <c r="F1117" s="12" t="s">
        <v>3393</v>
      </c>
      <c r="G1117" s="13" t="s">
        <v>3436</v>
      </c>
      <c r="H1117" s="8">
        <v>20541</v>
      </c>
      <c r="I1117" s="14" t="s">
        <v>98</v>
      </c>
      <c r="J1117" s="51">
        <v>17740</v>
      </c>
      <c r="K1117" s="15">
        <v>9</v>
      </c>
      <c r="L1117" s="69"/>
      <c r="M1117" s="7"/>
      <c r="N1117" s="7"/>
    </row>
    <row r="1118" spans="1:14" ht="22.5">
      <c r="A1118" s="8">
        <v>1117</v>
      </c>
      <c r="B1118" s="9" t="s">
        <v>12</v>
      </c>
      <c r="C1118" s="10" t="s">
        <v>3437</v>
      </c>
      <c r="D1118" s="11" t="s">
        <v>3438</v>
      </c>
      <c r="E1118" s="12" t="s">
        <v>100</v>
      </c>
      <c r="F1118" s="12" t="s">
        <v>3393</v>
      </c>
      <c r="G1118" s="13" t="s">
        <v>3439</v>
      </c>
      <c r="H1118" s="8">
        <v>20542</v>
      </c>
      <c r="I1118" s="14" t="s">
        <v>18</v>
      </c>
      <c r="J1118" s="51">
        <v>53880</v>
      </c>
      <c r="K1118" s="15">
        <v>9</v>
      </c>
      <c r="L1118" s="69"/>
      <c r="M1118" s="7"/>
      <c r="N1118" s="7"/>
    </row>
    <row r="1119" spans="1:14" ht="22.5">
      <c r="A1119" s="8">
        <v>1118</v>
      </c>
      <c r="B1119" s="9" t="s">
        <v>12</v>
      </c>
      <c r="C1119" s="10" t="s">
        <v>3440</v>
      </c>
      <c r="D1119" s="11" t="s">
        <v>3441</v>
      </c>
      <c r="E1119" s="12" t="s">
        <v>100</v>
      </c>
      <c r="F1119" s="12" t="s">
        <v>3393</v>
      </c>
      <c r="G1119" s="13" t="s">
        <v>3442</v>
      </c>
      <c r="H1119" s="8">
        <v>20543</v>
      </c>
      <c r="I1119" s="14" t="s">
        <v>18</v>
      </c>
      <c r="J1119" s="51">
        <v>49060</v>
      </c>
      <c r="K1119" s="15">
        <v>9</v>
      </c>
      <c r="L1119" s="69"/>
      <c r="M1119" s="7"/>
      <c r="N1119" s="7"/>
    </row>
    <row r="1120" spans="1:14" ht="22.5">
      <c r="A1120" s="8">
        <v>1119</v>
      </c>
      <c r="B1120" s="9" t="s">
        <v>12</v>
      </c>
      <c r="C1120" s="10" t="s">
        <v>3443</v>
      </c>
      <c r="D1120" s="11" t="s">
        <v>2279</v>
      </c>
      <c r="E1120" s="12" t="s">
        <v>100</v>
      </c>
      <c r="F1120" s="12" t="s">
        <v>3393</v>
      </c>
      <c r="G1120" s="13" t="s">
        <v>3444</v>
      </c>
      <c r="H1120" s="8">
        <v>20544</v>
      </c>
      <c r="I1120" s="14" t="s">
        <v>18</v>
      </c>
      <c r="J1120" s="51">
        <v>62880</v>
      </c>
      <c r="K1120" s="15">
        <v>9</v>
      </c>
      <c r="L1120" s="69"/>
      <c r="M1120" s="7"/>
      <c r="N1120" s="7"/>
    </row>
    <row r="1121" spans="1:14" ht="22.5">
      <c r="A1121" s="8">
        <v>1120</v>
      </c>
      <c r="B1121" s="9" t="s">
        <v>12</v>
      </c>
      <c r="C1121" s="10" t="s">
        <v>3076</v>
      </c>
      <c r="D1121" s="11" t="s">
        <v>3445</v>
      </c>
      <c r="E1121" s="12" t="s">
        <v>100</v>
      </c>
      <c r="F1121" s="12" t="s">
        <v>3393</v>
      </c>
      <c r="G1121" s="13" t="s">
        <v>3446</v>
      </c>
      <c r="H1121" s="8">
        <v>20545</v>
      </c>
      <c r="I1121" s="14" t="s">
        <v>18</v>
      </c>
      <c r="J1121" s="51">
        <v>54360</v>
      </c>
      <c r="K1121" s="15">
        <v>9</v>
      </c>
      <c r="L1121" s="69"/>
      <c r="M1121" s="7"/>
      <c r="N1121" s="7"/>
    </row>
    <row r="1122" spans="1:14" ht="22.5">
      <c r="A1122" s="8">
        <v>1121</v>
      </c>
      <c r="B1122" s="9" t="s">
        <v>12</v>
      </c>
      <c r="C1122" s="10" t="s">
        <v>3447</v>
      </c>
      <c r="D1122" s="11" t="s">
        <v>3448</v>
      </c>
      <c r="E1122" s="12" t="s">
        <v>100</v>
      </c>
      <c r="F1122" s="12" t="s">
        <v>3393</v>
      </c>
      <c r="G1122" s="13" t="s">
        <v>3449</v>
      </c>
      <c r="H1122" s="8">
        <v>20547</v>
      </c>
      <c r="I1122" s="14" t="s">
        <v>18</v>
      </c>
      <c r="J1122" s="51">
        <v>35200</v>
      </c>
      <c r="K1122" s="15">
        <v>9</v>
      </c>
      <c r="L1122" s="69"/>
      <c r="M1122" s="7"/>
      <c r="N1122" s="7"/>
    </row>
    <row r="1123" spans="1:14" ht="22.5">
      <c r="A1123" s="8">
        <v>1122</v>
      </c>
      <c r="B1123" s="9" t="s">
        <v>19</v>
      </c>
      <c r="C1123" s="10" t="s">
        <v>3450</v>
      </c>
      <c r="D1123" s="11" t="s">
        <v>3451</v>
      </c>
      <c r="E1123" s="12" t="s">
        <v>100</v>
      </c>
      <c r="F1123" s="12" t="s">
        <v>3393</v>
      </c>
      <c r="G1123" s="13" t="s">
        <v>3452</v>
      </c>
      <c r="H1123" s="8">
        <v>20548</v>
      </c>
      <c r="I1123" s="14" t="s">
        <v>98</v>
      </c>
      <c r="J1123" s="51">
        <v>19440</v>
      </c>
      <c r="K1123" s="15">
        <v>9</v>
      </c>
      <c r="L1123" s="69"/>
      <c r="M1123" s="7"/>
      <c r="N1123" s="7"/>
    </row>
    <row r="1124" spans="1:14" ht="22.5">
      <c r="A1124" s="8">
        <v>1123</v>
      </c>
      <c r="B1124" s="9" t="s">
        <v>19</v>
      </c>
      <c r="C1124" s="10" t="s">
        <v>3453</v>
      </c>
      <c r="D1124" s="11" t="s">
        <v>478</v>
      </c>
      <c r="E1124" s="12" t="s">
        <v>100</v>
      </c>
      <c r="F1124" s="12" t="s">
        <v>3393</v>
      </c>
      <c r="G1124" s="13" t="s">
        <v>3454</v>
      </c>
      <c r="H1124" s="8">
        <v>20549</v>
      </c>
      <c r="I1124" s="14" t="s">
        <v>18</v>
      </c>
      <c r="J1124" s="51">
        <v>40440</v>
      </c>
      <c r="K1124" s="15">
        <v>9</v>
      </c>
      <c r="L1124" s="69"/>
      <c r="M1124" s="7"/>
      <c r="N1124" s="7"/>
    </row>
    <row r="1125" spans="1:14" ht="22.5">
      <c r="A1125" s="8">
        <v>1124</v>
      </c>
      <c r="B1125" s="9" t="s">
        <v>12</v>
      </c>
      <c r="C1125" s="10" t="s">
        <v>3455</v>
      </c>
      <c r="D1125" s="11" t="s">
        <v>3456</v>
      </c>
      <c r="E1125" s="12" t="s">
        <v>100</v>
      </c>
      <c r="F1125" s="12" t="s">
        <v>3393</v>
      </c>
      <c r="G1125" s="13" t="s">
        <v>3457</v>
      </c>
      <c r="H1125" s="8">
        <v>20550</v>
      </c>
      <c r="I1125" s="14" t="s">
        <v>18</v>
      </c>
      <c r="J1125" s="51">
        <v>55580</v>
      </c>
      <c r="K1125" s="15">
        <v>9</v>
      </c>
      <c r="L1125" s="69"/>
      <c r="M1125" s="7"/>
      <c r="N1125" s="7"/>
    </row>
    <row r="1126" spans="1:14" ht="22.5">
      <c r="A1126" s="8">
        <v>1125</v>
      </c>
      <c r="B1126" s="9" t="s">
        <v>12</v>
      </c>
      <c r="C1126" s="10" t="s">
        <v>3458</v>
      </c>
      <c r="D1126" s="11" t="s">
        <v>3402</v>
      </c>
      <c r="E1126" s="12" t="s">
        <v>100</v>
      </c>
      <c r="F1126" s="12" t="s">
        <v>3393</v>
      </c>
      <c r="G1126" s="13" t="s">
        <v>3459</v>
      </c>
      <c r="H1126" s="8">
        <v>20551</v>
      </c>
      <c r="I1126" s="14" t="s">
        <v>18</v>
      </c>
      <c r="J1126" s="51">
        <v>52020</v>
      </c>
      <c r="K1126" s="15">
        <v>9</v>
      </c>
      <c r="L1126" s="69"/>
      <c r="M1126" s="7"/>
      <c r="N1126" s="7"/>
    </row>
    <row r="1127" spans="1:14" ht="22.5">
      <c r="A1127" s="8">
        <v>1126</v>
      </c>
      <c r="B1127" s="9" t="s">
        <v>23</v>
      </c>
      <c r="C1127" s="10" t="s">
        <v>1351</v>
      </c>
      <c r="D1127" s="11" t="s">
        <v>3464</v>
      </c>
      <c r="E1127" s="12" t="s">
        <v>100</v>
      </c>
      <c r="F1127" s="12" t="s">
        <v>3462</v>
      </c>
      <c r="G1127" s="13" t="s">
        <v>3465</v>
      </c>
      <c r="H1127" s="8">
        <v>20497</v>
      </c>
      <c r="I1127" s="14" t="s">
        <v>18</v>
      </c>
      <c r="J1127" s="51">
        <v>47320</v>
      </c>
      <c r="K1127" s="15">
        <v>9</v>
      </c>
      <c r="L1127" s="69"/>
      <c r="M1127" s="7"/>
      <c r="N1127" s="7"/>
    </row>
    <row r="1128" spans="1:14" ht="22.5">
      <c r="A1128" s="8">
        <v>1127</v>
      </c>
      <c r="B1128" s="9" t="s">
        <v>19</v>
      </c>
      <c r="C1128" s="10" t="s">
        <v>3466</v>
      </c>
      <c r="D1128" s="11" t="s">
        <v>3467</v>
      </c>
      <c r="E1128" s="12" t="s">
        <v>124</v>
      </c>
      <c r="F1128" s="12" t="s">
        <v>3462</v>
      </c>
      <c r="G1128" s="13" t="s">
        <v>3468</v>
      </c>
      <c r="H1128" s="8">
        <v>20498</v>
      </c>
      <c r="I1128" s="14" t="s">
        <v>124</v>
      </c>
      <c r="J1128" s="51">
        <v>16150</v>
      </c>
      <c r="K1128" s="15">
        <v>9</v>
      </c>
      <c r="L1128" s="69"/>
      <c r="M1128" s="7"/>
      <c r="N1128" s="7"/>
    </row>
    <row r="1129" spans="1:14" ht="22.5">
      <c r="A1129" s="8">
        <v>1128</v>
      </c>
      <c r="B1129" s="9" t="s">
        <v>19</v>
      </c>
      <c r="C1129" s="10" t="s">
        <v>1257</v>
      </c>
      <c r="D1129" s="11" t="s">
        <v>3469</v>
      </c>
      <c r="E1129" s="12" t="s">
        <v>100</v>
      </c>
      <c r="F1129" s="12" t="s">
        <v>3462</v>
      </c>
      <c r="G1129" s="13" t="s">
        <v>3470</v>
      </c>
      <c r="H1129" s="8">
        <v>20500</v>
      </c>
      <c r="I1129" s="14" t="s">
        <v>18</v>
      </c>
      <c r="J1129" s="51">
        <v>31110</v>
      </c>
      <c r="K1129" s="15">
        <v>9</v>
      </c>
      <c r="L1129" s="69"/>
      <c r="M1129" s="7"/>
      <c r="N1129" s="7"/>
    </row>
    <row r="1130" spans="1:14" ht="22.5">
      <c r="A1130" s="8">
        <v>1129</v>
      </c>
      <c r="B1130" s="9" t="s">
        <v>23</v>
      </c>
      <c r="C1130" s="10" t="s">
        <v>686</v>
      </c>
      <c r="D1130" s="11" t="s">
        <v>3471</v>
      </c>
      <c r="E1130" s="12" t="s">
        <v>100</v>
      </c>
      <c r="F1130" s="12" t="s">
        <v>3462</v>
      </c>
      <c r="G1130" s="13" t="s">
        <v>3472</v>
      </c>
      <c r="H1130" s="8">
        <v>20501</v>
      </c>
      <c r="I1130" s="14" t="s">
        <v>18</v>
      </c>
      <c r="J1130" s="51">
        <v>37300</v>
      </c>
      <c r="K1130" s="15">
        <v>9</v>
      </c>
      <c r="L1130" s="69"/>
      <c r="M1130" s="7"/>
      <c r="N1130" s="7"/>
    </row>
    <row r="1131" spans="1:14" ht="22.5">
      <c r="A1131" s="8">
        <v>1130</v>
      </c>
      <c r="B1131" s="9" t="s">
        <v>12</v>
      </c>
      <c r="C1131" s="10" t="s">
        <v>3473</v>
      </c>
      <c r="D1131" s="11" t="s">
        <v>3471</v>
      </c>
      <c r="E1131" s="12" t="s">
        <v>100</v>
      </c>
      <c r="F1131" s="12" t="s">
        <v>3462</v>
      </c>
      <c r="G1131" s="13" t="s">
        <v>3474</v>
      </c>
      <c r="H1131" s="8">
        <v>20502</v>
      </c>
      <c r="I1131" s="14" t="s">
        <v>18</v>
      </c>
      <c r="J1131" s="51">
        <v>35990</v>
      </c>
      <c r="K1131" s="15">
        <v>9</v>
      </c>
      <c r="L1131" s="69"/>
      <c r="M1131" s="7"/>
      <c r="N1131" s="7"/>
    </row>
    <row r="1132" spans="1:14" ht="22.5">
      <c r="A1132" s="8">
        <v>1131</v>
      </c>
      <c r="B1132" s="9" t="s">
        <v>23</v>
      </c>
      <c r="C1132" s="10" t="s">
        <v>3475</v>
      </c>
      <c r="D1132" s="11" t="s">
        <v>3476</v>
      </c>
      <c r="E1132" s="12" t="s">
        <v>100</v>
      </c>
      <c r="F1132" s="12" t="s">
        <v>3462</v>
      </c>
      <c r="G1132" s="13" t="s">
        <v>3477</v>
      </c>
      <c r="H1132" s="8">
        <v>20504</v>
      </c>
      <c r="I1132" s="14" t="s">
        <v>18</v>
      </c>
      <c r="J1132" s="51">
        <v>47780</v>
      </c>
      <c r="K1132" s="15">
        <v>9</v>
      </c>
      <c r="L1132" s="69"/>
      <c r="M1132" s="7"/>
      <c r="N1132" s="7"/>
    </row>
    <row r="1133" spans="1:14" ht="22.5">
      <c r="A1133" s="8">
        <v>1132</v>
      </c>
      <c r="B1133" s="9" t="s">
        <v>12</v>
      </c>
      <c r="C1133" s="10" t="s">
        <v>1079</v>
      </c>
      <c r="D1133" s="11" t="s">
        <v>3478</v>
      </c>
      <c r="E1133" s="12" t="s">
        <v>100</v>
      </c>
      <c r="F1133" s="12" t="s">
        <v>3462</v>
      </c>
      <c r="G1133" s="13" t="s">
        <v>3479</v>
      </c>
      <c r="H1133" s="8">
        <v>20505</v>
      </c>
      <c r="I1133" s="14" t="s">
        <v>18</v>
      </c>
      <c r="J1133" s="51">
        <v>69040</v>
      </c>
      <c r="K1133" s="15">
        <v>9</v>
      </c>
      <c r="L1133" s="69"/>
      <c r="M1133" s="7"/>
      <c r="N1133" s="7"/>
    </row>
    <row r="1134" spans="1:14" ht="22.5">
      <c r="A1134" s="8">
        <v>1133</v>
      </c>
      <c r="B1134" s="9" t="s">
        <v>12</v>
      </c>
      <c r="C1134" s="10" t="s">
        <v>3480</v>
      </c>
      <c r="D1134" s="11" t="s">
        <v>3476</v>
      </c>
      <c r="E1134" s="12" t="s">
        <v>100</v>
      </c>
      <c r="F1134" s="12" t="s">
        <v>3462</v>
      </c>
      <c r="G1134" s="13" t="s">
        <v>3481</v>
      </c>
      <c r="H1134" s="8">
        <v>20506</v>
      </c>
      <c r="I1134" s="14" t="s">
        <v>18</v>
      </c>
      <c r="J1134" s="51">
        <v>54840</v>
      </c>
      <c r="K1134" s="15">
        <v>9</v>
      </c>
      <c r="L1134" s="69"/>
      <c r="M1134" s="7"/>
      <c r="N1134" s="7"/>
    </row>
    <row r="1135" spans="1:14" ht="22.5">
      <c r="A1135" s="8">
        <v>1134</v>
      </c>
      <c r="B1135" s="9" t="s">
        <v>19</v>
      </c>
      <c r="C1135" s="10" t="s">
        <v>3482</v>
      </c>
      <c r="D1135" s="11" t="s">
        <v>3483</v>
      </c>
      <c r="E1135" s="12" t="s">
        <v>100</v>
      </c>
      <c r="F1135" s="12" t="s">
        <v>3462</v>
      </c>
      <c r="G1135" s="13" t="s">
        <v>3484</v>
      </c>
      <c r="H1135" s="8">
        <v>20507</v>
      </c>
      <c r="I1135" s="14" t="s">
        <v>18</v>
      </c>
      <c r="J1135" s="51">
        <v>39820</v>
      </c>
      <c r="K1135" s="15">
        <v>9</v>
      </c>
      <c r="L1135" s="69"/>
      <c r="M1135" s="7"/>
      <c r="N1135" s="7"/>
    </row>
    <row r="1136" spans="1:14" ht="22.5">
      <c r="A1136" s="8">
        <v>1135</v>
      </c>
      <c r="B1136" s="9" t="s">
        <v>12</v>
      </c>
      <c r="C1136" s="10" t="s">
        <v>3485</v>
      </c>
      <c r="D1136" s="11" t="s">
        <v>3486</v>
      </c>
      <c r="E1136" s="12" t="s">
        <v>100</v>
      </c>
      <c r="F1136" s="12" t="s">
        <v>3462</v>
      </c>
      <c r="G1136" s="13" t="s">
        <v>3487</v>
      </c>
      <c r="H1136" s="8">
        <v>20509</v>
      </c>
      <c r="I1136" s="14" t="s">
        <v>98</v>
      </c>
      <c r="J1136" s="51">
        <v>17690</v>
      </c>
      <c r="K1136" s="15">
        <v>9</v>
      </c>
      <c r="L1136" s="69"/>
      <c r="M1136" s="7"/>
      <c r="N1136" s="7"/>
    </row>
    <row r="1137" spans="1:14" ht="22.5">
      <c r="A1137" s="8">
        <v>1136</v>
      </c>
      <c r="B1137" s="9" t="s">
        <v>12</v>
      </c>
      <c r="C1137" s="10" t="s">
        <v>3488</v>
      </c>
      <c r="D1137" s="11" t="s">
        <v>3489</v>
      </c>
      <c r="E1137" s="12" t="s">
        <v>100</v>
      </c>
      <c r="F1137" s="12" t="s">
        <v>3462</v>
      </c>
      <c r="G1137" s="13" t="s">
        <v>3490</v>
      </c>
      <c r="H1137" s="8">
        <v>20510</v>
      </c>
      <c r="I1137" s="14" t="s">
        <v>18</v>
      </c>
      <c r="J1137" s="51">
        <v>57010</v>
      </c>
      <c r="K1137" s="15">
        <v>9</v>
      </c>
      <c r="L1137" s="69"/>
      <c r="M1137" s="7"/>
      <c r="N1137" s="7"/>
    </row>
    <row r="1138" spans="1:14" ht="22.5">
      <c r="A1138" s="8">
        <v>1137</v>
      </c>
      <c r="B1138" s="9" t="s">
        <v>23</v>
      </c>
      <c r="C1138" s="10" t="s">
        <v>3494</v>
      </c>
      <c r="D1138" s="11" t="s">
        <v>3495</v>
      </c>
      <c r="E1138" s="12" t="s">
        <v>100</v>
      </c>
      <c r="F1138" s="12" t="s">
        <v>3492</v>
      </c>
      <c r="G1138" s="19">
        <v>1200</v>
      </c>
      <c r="H1138" s="8">
        <v>19132</v>
      </c>
      <c r="I1138" s="14" t="s">
        <v>98</v>
      </c>
      <c r="J1138" s="51">
        <v>21760</v>
      </c>
      <c r="K1138" s="15">
        <v>9</v>
      </c>
      <c r="L1138" s="69"/>
      <c r="M1138" s="7"/>
      <c r="N1138" s="7"/>
    </row>
    <row r="1139" spans="1:14" ht="22.5">
      <c r="A1139" s="8">
        <v>1138</v>
      </c>
      <c r="B1139" s="9" t="s">
        <v>23</v>
      </c>
      <c r="C1139" s="10" t="s">
        <v>3496</v>
      </c>
      <c r="D1139" s="11" t="s">
        <v>3497</v>
      </c>
      <c r="E1139" s="12" t="s">
        <v>100</v>
      </c>
      <c r="F1139" s="12" t="s">
        <v>3492</v>
      </c>
      <c r="G1139" s="13" t="s">
        <v>3498</v>
      </c>
      <c r="H1139" s="8">
        <v>20524</v>
      </c>
      <c r="I1139" s="14" t="s">
        <v>18</v>
      </c>
      <c r="J1139" s="51">
        <v>46860</v>
      </c>
      <c r="K1139" s="15">
        <v>9</v>
      </c>
      <c r="L1139" s="69"/>
      <c r="M1139" s="7"/>
      <c r="N1139" s="7"/>
    </row>
    <row r="1140" spans="1:14" ht="22.5">
      <c r="A1140" s="8">
        <v>1139</v>
      </c>
      <c r="B1140" s="9" t="s">
        <v>19</v>
      </c>
      <c r="C1140" s="10" t="s">
        <v>3499</v>
      </c>
      <c r="D1140" s="11" t="s">
        <v>3500</v>
      </c>
      <c r="E1140" s="12" t="s">
        <v>124</v>
      </c>
      <c r="F1140" s="12" t="s">
        <v>3492</v>
      </c>
      <c r="G1140" s="13" t="s">
        <v>3501</v>
      </c>
      <c r="H1140" s="8">
        <v>20525</v>
      </c>
      <c r="I1140" s="14" t="s">
        <v>124</v>
      </c>
      <c r="J1140" s="51">
        <v>16680</v>
      </c>
      <c r="K1140" s="15">
        <v>9</v>
      </c>
      <c r="L1140" s="69"/>
      <c r="M1140" s="7"/>
      <c r="N1140" s="7"/>
    </row>
    <row r="1141" spans="1:14" ht="22.5">
      <c r="A1141" s="8">
        <v>1140</v>
      </c>
      <c r="B1141" s="9" t="s">
        <v>19</v>
      </c>
      <c r="C1141" s="10" t="s">
        <v>3505</v>
      </c>
      <c r="D1141" s="11" t="s">
        <v>3506</v>
      </c>
      <c r="E1141" s="12" t="s">
        <v>100</v>
      </c>
      <c r="F1141" s="12" t="s">
        <v>3503</v>
      </c>
      <c r="G1141" s="13" t="s">
        <v>3507</v>
      </c>
      <c r="H1141" s="8">
        <v>20516</v>
      </c>
      <c r="I1141" s="14" t="s">
        <v>18</v>
      </c>
      <c r="J1141" s="51">
        <v>32760</v>
      </c>
      <c r="K1141" s="15">
        <v>9</v>
      </c>
      <c r="L1141" s="69"/>
      <c r="M1141" s="7"/>
      <c r="N1141" s="7"/>
    </row>
    <row r="1142" spans="1:14" ht="22.5">
      <c r="A1142" s="8">
        <v>1141</v>
      </c>
      <c r="B1142" s="9" t="s">
        <v>12</v>
      </c>
      <c r="C1142" s="10" t="s">
        <v>3508</v>
      </c>
      <c r="D1142" s="11" t="s">
        <v>3509</v>
      </c>
      <c r="E1142" s="12" t="s">
        <v>100</v>
      </c>
      <c r="F1142" s="12" t="s">
        <v>3503</v>
      </c>
      <c r="G1142" s="13" t="s">
        <v>3510</v>
      </c>
      <c r="H1142" s="8">
        <v>20517</v>
      </c>
      <c r="I1142" s="14" t="s">
        <v>18</v>
      </c>
      <c r="J1142" s="51">
        <v>34830</v>
      </c>
      <c r="K1142" s="15">
        <v>9</v>
      </c>
      <c r="L1142" s="69"/>
      <c r="M1142" s="7"/>
      <c r="N1142" s="7"/>
    </row>
    <row r="1143" spans="1:14" ht="22.5">
      <c r="A1143" s="8">
        <v>1142</v>
      </c>
      <c r="B1143" s="9" t="s">
        <v>23</v>
      </c>
      <c r="C1143" s="10" t="s">
        <v>1638</v>
      </c>
      <c r="D1143" s="11" t="s">
        <v>3511</v>
      </c>
      <c r="E1143" s="12" t="s">
        <v>100</v>
      </c>
      <c r="F1143" s="12" t="s">
        <v>3503</v>
      </c>
      <c r="G1143" s="13" t="s">
        <v>3512</v>
      </c>
      <c r="H1143" s="8">
        <v>20519</v>
      </c>
      <c r="I1143" s="14" t="s">
        <v>34</v>
      </c>
      <c r="J1143" s="51">
        <v>54490</v>
      </c>
      <c r="K1143" s="15">
        <v>9</v>
      </c>
      <c r="L1143" s="69"/>
      <c r="M1143" s="7"/>
      <c r="N1143" s="7"/>
    </row>
    <row r="1144" spans="1:14" ht="22.5">
      <c r="A1144" s="8">
        <v>1143</v>
      </c>
      <c r="B1144" s="9" t="s">
        <v>12</v>
      </c>
      <c r="C1144" s="10" t="s">
        <v>3513</v>
      </c>
      <c r="D1144" s="11" t="s">
        <v>3514</v>
      </c>
      <c r="E1144" s="12" t="s">
        <v>100</v>
      </c>
      <c r="F1144" s="12" t="s">
        <v>3503</v>
      </c>
      <c r="G1144" s="13" t="s">
        <v>3515</v>
      </c>
      <c r="H1144" s="8">
        <v>20520</v>
      </c>
      <c r="I1144" s="14" t="s">
        <v>18</v>
      </c>
      <c r="J1144" s="51">
        <v>40180</v>
      </c>
      <c r="K1144" s="15">
        <v>9</v>
      </c>
      <c r="L1144" s="69"/>
      <c r="M1144" s="7"/>
      <c r="N1144" s="7"/>
    </row>
    <row r="1145" spans="1:14" ht="22.5">
      <c r="A1145" s="8">
        <v>1144</v>
      </c>
      <c r="B1145" s="9" t="s">
        <v>19</v>
      </c>
      <c r="C1145" s="10" t="s">
        <v>3519</v>
      </c>
      <c r="D1145" s="11" t="s">
        <v>3520</v>
      </c>
      <c r="E1145" s="12" t="s">
        <v>100</v>
      </c>
      <c r="F1145" s="12" t="s">
        <v>3517</v>
      </c>
      <c r="G1145" s="13" t="s">
        <v>3521</v>
      </c>
      <c r="H1145" s="8">
        <v>20492</v>
      </c>
      <c r="I1145" s="14" t="s">
        <v>98</v>
      </c>
      <c r="J1145" s="51">
        <v>25490</v>
      </c>
      <c r="K1145" s="15">
        <v>9</v>
      </c>
      <c r="L1145" s="69"/>
      <c r="M1145" s="7"/>
      <c r="N1145" s="7"/>
    </row>
    <row r="1146" spans="1:14" ht="22.5">
      <c r="A1146" s="8">
        <v>1145</v>
      </c>
      <c r="B1146" s="9" t="s">
        <v>19</v>
      </c>
      <c r="C1146" s="10" t="s">
        <v>3188</v>
      </c>
      <c r="D1146" s="11" t="s">
        <v>3522</v>
      </c>
      <c r="E1146" s="12" t="s">
        <v>124</v>
      </c>
      <c r="F1146" s="12" t="s">
        <v>3517</v>
      </c>
      <c r="G1146" s="13" t="s">
        <v>3523</v>
      </c>
      <c r="H1146" s="8">
        <v>20493</v>
      </c>
      <c r="I1146" s="14" t="s">
        <v>124</v>
      </c>
      <c r="J1146" s="51">
        <v>15800</v>
      </c>
      <c r="K1146" s="15">
        <v>9</v>
      </c>
      <c r="L1146" s="69"/>
      <c r="M1146" s="7"/>
      <c r="N1146" s="7"/>
    </row>
    <row r="1147" spans="1:14" ht="22.5">
      <c r="A1147" s="8">
        <v>1146</v>
      </c>
      <c r="B1147" s="9" t="s">
        <v>23</v>
      </c>
      <c r="C1147" s="10" t="s">
        <v>3524</v>
      </c>
      <c r="D1147" s="11" t="s">
        <v>3525</v>
      </c>
      <c r="E1147" s="12" t="s">
        <v>124</v>
      </c>
      <c r="F1147" s="12" t="s">
        <v>3517</v>
      </c>
      <c r="G1147" s="13" t="s">
        <v>3526</v>
      </c>
      <c r="H1147" s="8">
        <v>20494</v>
      </c>
      <c r="I1147" s="14" t="s">
        <v>124</v>
      </c>
      <c r="J1147" s="51">
        <v>15800</v>
      </c>
      <c r="K1147" s="15">
        <v>9</v>
      </c>
      <c r="L1147" s="69"/>
      <c r="M1147" s="7"/>
      <c r="N1147" s="7"/>
    </row>
    <row r="1148" spans="1:14" ht="22.5">
      <c r="A1148" s="8">
        <v>1147</v>
      </c>
      <c r="B1148" s="9" t="s">
        <v>12</v>
      </c>
      <c r="C1148" s="10" t="s">
        <v>3527</v>
      </c>
      <c r="D1148" s="11" t="s">
        <v>3528</v>
      </c>
      <c r="E1148" s="12" t="s">
        <v>100</v>
      </c>
      <c r="F1148" s="12" t="s">
        <v>3529</v>
      </c>
      <c r="G1148" s="13" t="s">
        <v>3530</v>
      </c>
      <c r="H1148" s="8">
        <v>20513</v>
      </c>
      <c r="I1148" s="14" t="s">
        <v>18</v>
      </c>
      <c r="J1148" s="51">
        <v>39750</v>
      </c>
      <c r="K1148" s="15">
        <v>9</v>
      </c>
      <c r="L1148" s="69"/>
      <c r="M1148" s="7"/>
      <c r="N1148" s="7"/>
    </row>
    <row r="1149" spans="1:14" ht="22.5">
      <c r="A1149" s="8">
        <v>1148</v>
      </c>
      <c r="B1149" s="9" t="s">
        <v>23</v>
      </c>
      <c r="C1149" s="10" t="s">
        <v>3531</v>
      </c>
      <c r="D1149" s="11" t="s">
        <v>3532</v>
      </c>
      <c r="E1149" s="12" t="s">
        <v>100</v>
      </c>
      <c r="F1149" s="12" t="s">
        <v>3529</v>
      </c>
      <c r="G1149" s="13" t="s">
        <v>3533</v>
      </c>
      <c r="H1149" s="8">
        <v>20514</v>
      </c>
      <c r="I1149" s="14" t="s">
        <v>18</v>
      </c>
      <c r="J1149" s="51">
        <v>46790</v>
      </c>
      <c r="K1149" s="15">
        <v>9</v>
      </c>
      <c r="L1149" s="69"/>
      <c r="M1149" s="7"/>
      <c r="N1149" s="7"/>
    </row>
    <row r="1150" spans="1:14" ht="22.5">
      <c r="A1150" s="8">
        <v>1149</v>
      </c>
      <c r="B1150" s="9" t="s">
        <v>23</v>
      </c>
      <c r="C1150" s="10" t="s">
        <v>3537</v>
      </c>
      <c r="D1150" s="11" t="s">
        <v>3538</v>
      </c>
      <c r="E1150" s="12" t="s">
        <v>124</v>
      </c>
      <c r="F1150" s="12" t="s">
        <v>3535</v>
      </c>
      <c r="G1150" s="23">
        <v>5933</v>
      </c>
      <c r="H1150" s="8">
        <v>10420</v>
      </c>
      <c r="I1150" s="14" t="s">
        <v>124</v>
      </c>
      <c r="J1150" s="51">
        <v>16150</v>
      </c>
      <c r="K1150" s="15">
        <v>9</v>
      </c>
      <c r="L1150" s="69"/>
      <c r="M1150" s="7"/>
      <c r="N1150" s="7"/>
    </row>
    <row r="1151" spans="1:14" ht="22.5">
      <c r="A1151" s="8">
        <v>1150</v>
      </c>
      <c r="B1151" s="9" t="s">
        <v>19</v>
      </c>
      <c r="C1151" s="10" t="s">
        <v>3539</v>
      </c>
      <c r="D1151" s="11" t="s">
        <v>3540</v>
      </c>
      <c r="E1151" s="12" t="s">
        <v>124</v>
      </c>
      <c r="F1151" s="12" t="s">
        <v>3535</v>
      </c>
      <c r="G1151" s="13" t="s">
        <v>3541</v>
      </c>
      <c r="H1151" s="8">
        <v>19225</v>
      </c>
      <c r="I1151" s="14" t="s">
        <v>124</v>
      </c>
      <c r="J1151" s="51">
        <v>16680</v>
      </c>
      <c r="K1151" s="15">
        <v>9</v>
      </c>
      <c r="L1151" s="69"/>
      <c r="M1151" s="7"/>
      <c r="N1151" s="7"/>
    </row>
    <row r="1152" spans="1:14" ht="22.5">
      <c r="A1152" s="8">
        <v>1151</v>
      </c>
      <c r="B1152" s="9" t="s">
        <v>19</v>
      </c>
      <c r="C1152" s="10" t="s">
        <v>3542</v>
      </c>
      <c r="D1152" s="11" t="s">
        <v>2696</v>
      </c>
      <c r="E1152" s="12" t="s">
        <v>100</v>
      </c>
      <c r="F1152" s="12" t="s">
        <v>3535</v>
      </c>
      <c r="G1152" s="13" t="s">
        <v>3543</v>
      </c>
      <c r="H1152" s="8">
        <v>20422</v>
      </c>
      <c r="I1152" s="14" t="s">
        <v>98</v>
      </c>
      <c r="J1152" s="51">
        <v>17860</v>
      </c>
      <c r="K1152" s="15">
        <v>9</v>
      </c>
      <c r="L1152" s="69"/>
      <c r="M1152" s="7"/>
      <c r="N1152" s="7"/>
    </row>
    <row r="1153" spans="1:14" ht="22.5">
      <c r="A1153" s="8">
        <v>1152</v>
      </c>
      <c r="B1153" s="9" t="s">
        <v>23</v>
      </c>
      <c r="C1153" s="10" t="s">
        <v>2345</v>
      </c>
      <c r="D1153" s="11" t="s">
        <v>3544</v>
      </c>
      <c r="E1153" s="12" t="s">
        <v>124</v>
      </c>
      <c r="F1153" s="12" t="s">
        <v>3535</v>
      </c>
      <c r="G1153" s="17" t="s">
        <v>3545</v>
      </c>
      <c r="H1153" s="8">
        <v>20423</v>
      </c>
      <c r="I1153" s="14" t="s">
        <v>124</v>
      </c>
      <c r="J1153" s="51">
        <v>15800</v>
      </c>
      <c r="K1153" s="15">
        <v>9</v>
      </c>
      <c r="L1153" s="69"/>
      <c r="M1153" s="7"/>
      <c r="N1153" s="7"/>
    </row>
    <row r="1154" spans="1:14" ht="22.5">
      <c r="A1154" s="8">
        <v>1153</v>
      </c>
      <c r="B1154" s="9" t="s">
        <v>12</v>
      </c>
      <c r="C1154" s="10" t="s">
        <v>3546</v>
      </c>
      <c r="D1154" s="11" t="s">
        <v>3547</v>
      </c>
      <c r="E1154" s="12" t="s">
        <v>100</v>
      </c>
      <c r="F1154" s="12" t="s">
        <v>3535</v>
      </c>
      <c r="G1154" s="13" t="s">
        <v>3548</v>
      </c>
      <c r="H1154" s="8">
        <v>20424</v>
      </c>
      <c r="I1154" s="14" t="s">
        <v>34</v>
      </c>
      <c r="J1154" s="51">
        <v>30690</v>
      </c>
      <c r="K1154" s="15">
        <v>9</v>
      </c>
      <c r="L1154" s="69"/>
      <c r="M1154" s="7"/>
      <c r="N1154" s="7"/>
    </row>
    <row r="1155" spans="1:14" ht="22.5">
      <c r="A1155" s="8">
        <v>1154</v>
      </c>
      <c r="B1155" s="9" t="s">
        <v>23</v>
      </c>
      <c r="C1155" s="10" t="s">
        <v>1234</v>
      </c>
      <c r="D1155" s="11" t="s">
        <v>3549</v>
      </c>
      <c r="E1155" s="12" t="s">
        <v>100</v>
      </c>
      <c r="F1155" s="12" t="s">
        <v>3535</v>
      </c>
      <c r="G1155" s="13" t="s">
        <v>3550</v>
      </c>
      <c r="H1155" s="8">
        <v>20425</v>
      </c>
      <c r="I1155" s="14" t="s">
        <v>18</v>
      </c>
      <c r="J1155" s="51">
        <v>33300</v>
      </c>
      <c r="K1155" s="15">
        <v>9</v>
      </c>
      <c r="L1155" s="69"/>
      <c r="M1155" s="7"/>
      <c r="N1155" s="7"/>
    </row>
    <row r="1156" spans="1:14" ht="22.5">
      <c r="A1156" s="8">
        <v>1155</v>
      </c>
      <c r="B1156" s="9" t="s">
        <v>23</v>
      </c>
      <c r="C1156" s="10" t="s">
        <v>3551</v>
      </c>
      <c r="D1156" s="11" t="s">
        <v>3552</v>
      </c>
      <c r="E1156" s="12" t="s">
        <v>100</v>
      </c>
      <c r="F1156" s="12" t="s">
        <v>3535</v>
      </c>
      <c r="G1156" s="34">
        <v>5855</v>
      </c>
      <c r="H1156" s="8">
        <v>20426</v>
      </c>
      <c r="I1156" s="14" t="s">
        <v>98</v>
      </c>
      <c r="J1156" s="51">
        <v>21510</v>
      </c>
      <c r="K1156" s="15">
        <v>9</v>
      </c>
      <c r="L1156" s="69"/>
      <c r="M1156" s="7"/>
      <c r="N1156" s="7"/>
    </row>
    <row r="1157" spans="1:14" ht="22.5">
      <c r="A1157" s="8">
        <v>1156</v>
      </c>
      <c r="B1157" s="9" t="s">
        <v>12</v>
      </c>
      <c r="C1157" s="10" t="s">
        <v>3553</v>
      </c>
      <c r="D1157" s="11" t="s">
        <v>3554</v>
      </c>
      <c r="E1157" s="12" t="s">
        <v>100</v>
      </c>
      <c r="F1157" s="12" t="s">
        <v>3535</v>
      </c>
      <c r="G1157" s="13" t="s">
        <v>3555</v>
      </c>
      <c r="H1157" s="8">
        <v>20427</v>
      </c>
      <c r="I1157" s="14" t="s">
        <v>18</v>
      </c>
      <c r="J1157" s="51">
        <v>59130</v>
      </c>
      <c r="K1157" s="15">
        <v>9</v>
      </c>
      <c r="L1157" s="69"/>
      <c r="M1157" s="7"/>
      <c r="N1157" s="7"/>
    </row>
    <row r="1158" spans="1:14" ht="22.5">
      <c r="A1158" s="8">
        <v>1157</v>
      </c>
      <c r="B1158" s="9" t="s">
        <v>12</v>
      </c>
      <c r="C1158" s="10" t="s">
        <v>3556</v>
      </c>
      <c r="D1158" s="11" t="s">
        <v>3557</v>
      </c>
      <c r="E1158" s="12" t="s">
        <v>100</v>
      </c>
      <c r="F1158" s="12" t="s">
        <v>3535</v>
      </c>
      <c r="G1158" s="13" t="s">
        <v>3558</v>
      </c>
      <c r="H1158" s="8">
        <v>20428</v>
      </c>
      <c r="I1158" s="14" t="s">
        <v>18</v>
      </c>
      <c r="J1158" s="51">
        <v>48380</v>
      </c>
      <c r="K1158" s="15">
        <v>9</v>
      </c>
      <c r="L1158" s="69"/>
      <c r="M1158" s="7"/>
      <c r="N1158" s="7"/>
    </row>
    <row r="1159" spans="1:14" ht="22.5">
      <c r="A1159" s="8">
        <v>1158</v>
      </c>
      <c r="B1159" s="9" t="s">
        <v>19</v>
      </c>
      <c r="C1159" s="10" t="s">
        <v>3559</v>
      </c>
      <c r="D1159" s="11" t="s">
        <v>3560</v>
      </c>
      <c r="E1159" s="12" t="s">
        <v>124</v>
      </c>
      <c r="F1159" s="12" t="s">
        <v>3535</v>
      </c>
      <c r="G1159" s="13" t="s">
        <v>3561</v>
      </c>
      <c r="H1159" s="8">
        <v>20432</v>
      </c>
      <c r="I1159" s="14" t="s">
        <v>124</v>
      </c>
      <c r="J1159" s="51">
        <v>15800</v>
      </c>
      <c r="K1159" s="15">
        <v>9</v>
      </c>
      <c r="L1159" s="69"/>
      <c r="M1159" s="7"/>
      <c r="N1159" s="7"/>
    </row>
    <row r="1160" spans="1:14" ht="22.5">
      <c r="A1160" s="8">
        <v>1159</v>
      </c>
      <c r="B1160" s="9" t="s">
        <v>12</v>
      </c>
      <c r="C1160" s="10" t="s">
        <v>3008</v>
      </c>
      <c r="D1160" s="11" t="s">
        <v>3562</v>
      </c>
      <c r="E1160" s="12" t="s">
        <v>100</v>
      </c>
      <c r="F1160" s="12" t="s">
        <v>3535</v>
      </c>
      <c r="G1160" s="13" t="s">
        <v>3563</v>
      </c>
      <c r="H1160" s="8">
        <v>20433</v>
      </c>
      <c r="I1160" s="14" t="s">
        <v>98</v>
      </c>
      <c r="J1160" s="51">
        <v>21480</v>
      </c>
      <c r="K1160" s="15">
        <v>9</v>
      </c>
      <c r="L1160" s="69"/>
      <c r="M1160" s="7"/>
      <c r="N1160" s="7"/>
    </row>
    <row r="1161" spans="1:14" ht="22.5">
      <c r="A1161" s="8">
        <v>1160</v>
      </c>
      <c r="B1161" s="9" t="s">
        <v>12</v>
      </c>
      <c r="C1161" s="10" t="s">
        <v>3564</v>
      </c>
      <c r="D1161" s="11" t="s">
        <v>3549</v>
      </c>
      <c r="E1161" s="12" t="s">
        <v>100</v>
      </c>
      <c r="F1161" s="12" t="s">
        <v>3535</v>
      </c>
      <c r="G1161" s="13" t="s">
        <v>3565</v>
      </c>
      <c r="H1161" s="8">
        <v>20435</v>
      </c>
      <c r="I1161" s="14" t="s">
        <v>18</v>
      </c>
      <c r="J1161" s="51">
        <v>39490</v>
      </c>
      <c r="K1161" s="15">
        <v>9</v>
      </c>
      <c r="L1161" s="69"/>
      <c r="M1161" s="7"/>
      <c r="N1161" s="7"/>
    </row>
    <row r="1162" spans="1:14" ht="22.5">
      <c r="A1162" s="8">
        <v>1161</v>
      </c>
      <c r="B1162" s="9" t="s">
        <v>12</v>
      </c>
      <c r="C1162" s="10" t="s">
        <v>3566</v>
      </c>
      <c r="D1162" s="11" t="s">
        <v>3567</v>
      </c>
      <c r="E1162" s="12" t="s">
        <v>100</v>
      </c>
      <c r="F1162" s="12" t="s">
        <v>3568</v>
      </c>
      <c r="G1162" s="13" t="s">
        <v>3569</v>
      </c>
      <c r="H1162" s="8">
        <v>20384</v>
      </c>
      <c r="I1162" s="14" t="s">
        <v>18</v>
      </c>
      <c r="J1162" s="51">
        <v>55000</v>
      </c>
      <c r="K1162" s="15">
        <v>9</v>
      </c>
      <c r="L1162" s="69"/>
      <c r="M1162" s="7"/>
      <c r="N1162" s="7"/>
    </row>
    <row r="1163" spans="1:14" ht="22.5">
      <c r="A1163" s="8">
        <v>1162</v>
      </c>
      <c r="B1163" s="9" t="s">
        <v>19</v>
      </c>
      <c r="C1163" s="10" t="s">
        <v>504</v>
      </c>
      <c r="D1163" s="11" t="s">
        <v>3574</v>
      </c>
      <c r="E1163" s="12" t="s">
        <v>124</v>
      </c>
      <c r="F1163" s="12" t="s">
        <v>3572</v>
      </c>
      <c r="G1163" s="23">
        <v>5706</v>
      </c>
      <c r="H1163" s="8">
        <v>10617</v>
      </c>
      <c r="I1163" s="14" t="s">
        <v>124</v>
      </c>
      <c r="J1163" s="51">
        <v>16150</v>
      </c>
      <c r="K1163" s="15">
        <v>9</v>
      </c>
      <c r="L1163" s="69"/>
      <c r="M1163" s="7"/>
      <c r="N1163" s="7"/>
    </row>
    <row r="1164" spans="1:14" ht="22.5">
      <c r="A1164" s="8">
        <v>1163</v>
      </c>
      <c r="B1164" s="9" t="s">
        <v>19</v>
      </c>
      <c r="C1164" s="10" t="s">
        <v>3575</v>
      </c>
      <c r="D1164" s="11" t="s">
        <v>3576</v>
      </c>
      <c r="E1164" s="12" t="s">
        <v>100</v>
      </c>
      <c r="F1164" s="12" t="s">
        <v>3572</v>
      </c>
      <c r="G1164" s="13" t="s">
        <v>3577</v>
      </c>
      <c r="H1164" s="8">
        <v>20381</v>
      </c>
      <c r="I1164" s="14" t="s">
        <v>18</v>
      </c>
      <c r="J1164" s="51">
        <v>32530</v>
      </c>
      <c r="K1164" s="15">
        <v>9</v>
      </c>
      <c r="L1164" s="69"/>
      <c r="M1164" s="7"/>
      <c r="N1164" s="7"/>
    </row>
    <row r="1165" spans="1:14" ht="22.5">
      <c r="A1165" s="8">
        <v>1164</v>
      </c>
      <c r="B1165" s="9" t="s">
        <v>19</v>
      </c>
      <c r="C1165" s="10" t="s">
        <v>3578</v>
      </c>
      <c r="D1165" s="11" t="s">
        <v>3579</v>
      </c>
      <c r="E1165" s="12" t="s">
        <v>100</v>
      </c>
      <c r="F1165" s="12" t="s">
        <v>3572</v>
      </c>
      <c r="G1165" s="13" t="s">
        <v>3580</v>
      </c>
      <c r="H1165" s="8">
        <v>20721</v>
      </c>
      <c r="I1165" s="14" t="s">
        <v>98</v>
      </c>
      <c r="J1165" s="51">
        <v>20940</v>
      </c>
      <c r="K1165" s="15">
        <v>9</v>
      </c>
      <c r="L1165" s="69"/>
      <c r="M1165" s="7"/>
      <c r="N1165" s="7"/>
    </row>
    <row r="1166" spans="1:14" ht="22.5">
      <c r="A1166" s="8">
        <v>1165</v>
      </c>
      <c r="B1166" s="9" t="s">
        <v>23</v>
      </c>
      <c r="C1166" s="10" t="s">
        <v>3584</v>
      </c>
      <c r="D1166" s="11" t="s">
        <v>3298</v>
      </c>
      <c r="E1166" s="12" t="s">
        <v>100</v>
      </c>
      <c r="F1166" s="12" t="s">
        <v>3582</v>
      </c>
      <c r="G1166" s="13" t="s">
        <v>3585</v>
      </c>
      <c r="H1166" s="8">
        <v>12843</v>
      </c>
      <c r="I1166" s="14" t="s">
        <v>98</v>
      </c>
      <c r="J1166" s="51">
        <v>21930</v>
      </c>
      <c r="K1166" s="15">
        <v>9</v>
      </c>
      <c r="L1166" s="69"/>
      <c r="M1166" s="7"/>
      <c r="N1166" s="7"/>
    </row>
    <row r="1167" spans="1:14" ht="22.5">
      <c r="A1167" s="8">
        <v>1166</v>
      </c>
      <c r="B1167" s="9" t="s">
        <v>19</v>
      </c>
      <c r="C1167" s="10" t="s">
        <v>3034</v>
      </c>
      <c r="D1167" s="11" t="s">
        <v>141</v>
      </c>
      <c r="E1167" s="12" t="s">
        <v>100</v>
      </c>
      <c r="F1167" s="12" t="s">
        <v>3582</v>
      </c>
      <c r="G1167" s="13" t="s">
        <v>3586</v>
      </c>
      <c r="H1167" s="8">
        <v>19329</v>
      </c>
      <c r="I1167" s="14" t="s">
        <v>98</v>
      </c>
      <c r="J1167" s="51">
        <v>22630</v>
      </c>
      <c r="K1167" s="15">
        <v>9</v>
      </c>
      <c r="L1167" s="69"/>
      <c r="M1167" s="7"/>
      <c r="N1167" s="7"/>
    </row>
    <row r="1168" spans="1:14" ht="22.5">
      <c r="A1168" s="8">
        <v>1167</v>
      </c>
      <c r="B1168" s="9" t="s">
        <v>19</v>
      </c>
      <c r="C1168" s="10" t="s">
        <v>3587</v>
      </c>
      <c r="D1168" s="11" t="s">
        <v>3588</v>
      </c>
      <c r="E1168" s="12" t="s">
        <v>124</v>
      </c>
      <c r="F1168" s="12" t="s">
        <v>3582</v>
      </c>
      <c r="G1168" s="13" t="s">
        <v>3589</v>
      </c>
      <c r="H1168" s="8">
        <v>20372</v>
      </c>
      <c r="I1168" s="14" t="s">
        <v>124</v>
      </c>
      <c r="J1168" s="51">
        <v>16800</v>
      </c>
      <c r="K1168" s="15">
        <v>9</v>
      </c>
      <c r="L1168" s="69"/>
      <c r="M1168" s="7"/>
      <c r="N1168" s="7"/>
    </row>
    <row r="1169" spans="1:14" ht="22.5">
      <c r="A1169" s="8">
        <v>1168</v>
      </c>
      <c r="B1169" s="9" t="s">
        <v>19</v>
      </c>
      <c r="C1169" s="10" t="s">
        <v>3590</v>
      </c>
      <c r="D1169" s="11" t="s">
        <v>3591</v>
      </c>
      <c r="E1169" s="12" t="s">
        <v>100</v>
      </c>
      <c r="F1169" s="12" t="s">
        <v>3582</v>
      </c>
      <c r="G1169" s="13" t="s">
        <v>3592</v>
      </c>
      <c r="H1169" s="8">
        <v>20375</v>
      </c>
      <c r="I1169" s="14" t="s">
        <v>18</v>
      </c>
      <c r="J1169" s="51">
        <v>39430</v>
      </c>
      <c r="K1169" s="15">
        <v>9</v>
      </c>
      <c r="L1169" s="69"/>
      <c r="M1169" s="7"/>
      <c r="N1169" s="7"/>
    </row>
    <row r="1170" spans="1:14" ht="22.5">
      <c r="A1170" s="8">
        <v>1169</v>
      </c>
      <c r="B1170" s="9" t="s">
        <v>12</v>
      </c>
      <c r="C1170" s="10" t="s">
        <v>942</v>
      </c>
      <c r="D1170" s="11" t="s">
        <v>3593</v>
      </c>
      <c r="E1170" s="12" t="s">
        <v>100</v>
      </c>
      <c r="F1170" s="12" t="s">
        <v>3582</v>
      </c>
      <c r="G1170" s="13" t="s">
        <v>3594</v>
      </c>
      <c r="H1170" s="8">
        <v>20376</v>
      </c>
      <c r="I1170" s="14" t="s">
        <v>34</v>
      </c>
      <c r="J1170" s="51">
        <v>32220</v>
      </c>
      <c r="K1170" s="15">
        <v>9</v>
      </c>
      <c r="L1170" s="69"/>
      <c r="M1170" s="7"/>
      <c r="N1170" s="7"/>
    </row>
    <row r="1171" spans="1:14" ht="22.5">
      <c r="A1171" s="8">
        <v>1170</v>
      </c>
      <c r="B1171" s="9" t="s">
        <v>19</v>
      </c>
      <c r="C1171" s="10" t="s">
        <v>3599</v>
      </c>
      <c r="D1171" s="11" t="s">
        <v>3600</v>
      </c>
      <c r="E1171" s="12" t="s">
        <v>100</v>
      </c>
      <c r="F1171" s="12" t="s">
        <v>3597</v>
      </c>
      <c r="G1171" s="19">
        <v>906</v>
      </c>
      <c r="H1171" s="8">
        <v>19288</v>
      </c>
      <c r="I1171" s="14" t="s">
        <v>18</v>
      </c>
      <c r="J1171" s="51">
        <v>32190</v>
      </c>
      <c r="K1171" s="15">
        <v>9</v>
      </c>
      <c r="L1171" s="69"/>
      <c r="M1171" s="7"/>
      <c r="N1171" s="7"/>
    </row>
    <row r="1172" spans="1:14" ht="22.5">
      <c r="A1172" s="8">
        <v>1171</v>
      </c>
      <c r="B1172" s="9" t="s">
        <v>23</v>
      </c>
      <c r="C1172" s="10" t="s">
        <v>3601</v>
      </c>
      <c r="D1172" s="11" t="s">
        <v>3602</v>
      </c>
      <c r="E1172" s="12" t="s">
        <v>100</v>
      </c>
      <c r="F1172" s="12" t="s">
        <v>3597</v>
      </c>
      <c r="G1172" s="13" t="s">
        <v>3603</v>
      </c>
      <c r="H1172" s="8">
        <v>20365</v>
      </c>
      <c r="I1172" s="14" t="s">
        <v>18</v>
      </c>
      <c r="J1172" s="51">
        <v>59340</v>
      </c>
      <c r="K1172" s="15">
        <v>9</v>
      </c>
      <c r="L1172" s="69"/>
      <c r="M1172" s="7"/>
      <c r="N1172" s="7"/>
    </row>
    <row r="1173" spans="1:14" ht="22.5">
      <c r="A1173" s="8">
        <v>1172</v>
      </c>
      <c r="B1173" s="9" t="s">
        <v>19</v>
      </c>
      <c r="C1173" s="10" t="s">
        <v>3604</v>
      </c>
      <c r="D1173" s="11" t="s">
        <v>3605</v>
      </c>
      <c r="E1173" s="12" t="s">
        <v>124</v>
      </c>
      <c r="F1173" s="12" t="s">
        <v>3597</v>
      </c>
      <c r="G1173" s="13" t="s">
        <v>3606</v>
      </c>
      <c r="H1173" s="8">
        <v>20366</v>
      </c>
      <c r="I1173" s="14" t="s">
        <v>124</v>
      </c>
      <c r="J1173" s="51">
        <v>16680</v>
      </c>
      <c r="K1173" s="15">
        <v>9</v>
      </c>
      <c r="L1173" s="69"/>
      <c r="M1173" s="7"/>
      <c r="N1173" s="7"/>
    </row>
    <row r="1174" spans="1:14" ht="22.5">
      <c r="A1174" s="8">
        <v>1173</v>
      </c>
      <c r="B1174" s="9" t="s">
        <v>12</v>
      </c>
      <c r="C1174" s="10" t="s">
        <v>3607</v>
      </c>
      <c r="D1174" s="11" t="s">
        <v>3602</v>
      </c>
      <c r="E1174" s="12" t="s">
        <v>100</v>
      </c>
      <c r="F1174" s="12" t="s">
        <v>3597</v>
      </c>
      <c r="G1174" s="13" t="s">
        <v>3608</v>
      </c>
      <c r="H1174" s="8">
        <v>20367</v>
      </c>
      <c r="I1174" s="14" t="s">
        <v>18</v>
      </c>
      <c r="J1174" s="51">
        <v>55790</v>
      </c>
      <c r="K1174" s="15">
        <v>9</v>
      </c>
      <c r="L1174" s="69"/>
      <c r="M1174" s="7"/>
      <c r="N1174" s="7"/>
    </row>
    <row r="1175" spans="1:14" ht="22.5">
      <c r="A1175" s="8">
        <v>1174</v>
      </c>
      <c r="B1175" s="9" t="s">
        <v>19</v>
      </c>
      <c r="C1175" s="10" t="s">
        <v>3609</v>
      </c>
      <c r="D1175" s="11" t="s">
        <v>3610</v>
      </c>
      <c r="E1175" s="12" t="s">
        <v>100</v>
      </c>
      <c r="F1175" s="12" t="s">
        <v>3597</v>
      </c>
      <c r="G1175" s="13" t="s">
        <v>3611</v>
      </c>
      <c r="H1175" s="8">
        <v>20368</v>
      </c>
      <c r="I1175" s="14" t="s">
        <v>34</v>
      </c>
      <c r="J1175" s="51">
        <v>31590</v>
      </c>
      <c r="K1175" s="15">
        <v>9</v>
      </c>
      <c r="L1175" s="69"/>
      <c r="M1175" s="7"/>
      <c r="N1175" s="7"/>
    </row>
    <row r="1176" spans="1:14" ht="22.5">
      <c r="A1176" s="8">
        <v>1175</v>
      </c>
      <c r="B1176" s="9" t="s">
        <v>23</v>
      </c>
      <c r="C1176" s="10" t="s">
        <v>3616</v>
      </c>
      <c r="D1176" s="11" t="s">
        <v>3617</v>
      </c>
      <c r="E1176" s="12" t="s">
        <v>100</v>
      </c>
      <c r="F1176" s="12" t="s">
        <v>3614</v>
      </c>
      <c r="G1176" s="13" t="s">
        <v>3618</v>
      </c>
      <c r="H1176" s="8">
        <v>20441</v>
      </c>
      <c r="I1176" s="14" t="s">
        <v>98</v>
      </c>
      <c r="J1176" s="51">
        <v>18290</v>
      </c>
      <c r="K1176" s="15">
        <v>9</v>
      </c>
      <c r="L1176" s="69"/>
      <c r="M1176" s="7"/>
      <c r="N1176" s="7"/>
    </row>
    <row r="1177" spans="1:14" ht="22.5">
      <c r="A1177" s="8">
        <v>1176</v>
      </c>
      <c r="B1177" s="9" t="s">
        <v>19</v>
      </c>
      <c r="C1177" s="10" t="s">
        <v>3622</v>
      </c>
      <c r="D1177" s="11" t="s">
        <v>3623</v>
      </c>
      <c r="E1177" s="12" t="s">
        <v>100</v>
      </c>
      <c r="F1177" s="12" t="s">
        <v>3620</v>
      </c>
      <c r="G1177" s="13" t="s">
        <v>3624</v>
      </c>
      <c r="H1177" s="8">
        <v>20400</v>
      </c>
      <c r="I1177" s="14" t="s">
        <v>18</v>
      </c>
      <c r="J1177" s="51">
        <v>44960</v>
      </c>
      <c r="K1177" s="15">
        <v>9</v>
      </c>
      <c r="L1177" s="69"/>
      <c r="M1177" s="7"/>
      <c r="N1177" s="7"/>
    </row>
    <row r="1178" spans="1:14" ht="22.5">
      <c r="A1178" s="8">
        <v>1177</v>
      </c>
      <c r="B1178" s="9" t="s">
        <v>12</v>
      </c>
      <c r="C1178" s="10" t="s">
        <v>3625</v>
      </c>
      <c r="D1178" s="11" t="s">
        <v>3626</v>
      </c>
      <c r="E1178" s="12" t="s">
        <v>100</v>
      </c>
      <c r="F1178" s="12" t="s">
        <v>3620</v>
      </c>
      <c r="G1178" s="13" t="s">
        <v>3627</v>
      </c>
      <c r="H1178" s="8">
        <v>20401</v>
      </c>
      <c r="I1178" s="14" t="s">
        <v>18</v>
      </c>
      <c r="J1178" s="51">
        <v>49710</v>
      </c>
      <c r="K1178" s="15">
        <v>9</v>
      </c>
      <c r="L1178" s="69"/>
      <c r="M1178" s="7"/>
      <c r="N1178" s="7"/>
    </row>
    <row r="1179" spans="1:14" ht="22.5">
      <c r="A1179" s="8">
        <v>1178</v>
      </c>
      <c r="B1179" s="9" t="s">
        <v>12</v>
      </c>
      <c r="C1179" s="10" t="s">
        <v>1870</v>
      </c>
      <c r="D1179" s="11" t="s">
        <v>223</v>
      </c>
      <c r="E1179" s="12" t="s">
        <v>100</v>
      </c>
      <c r="F1179" s="12" t="s">
        <v>3629</v>
      </c>
      <c r="G1179" s="13" t="s">
        <v>3631</v>
      </c>
      <c r="H1179" s="8">
        <v>20418</v>
      </c>
      <c r="I1179" s="14" t="s">
        <v>18</v>
      </c>
      <c r="J1179" s="51">
        <v>48120</v>
      </c>
      <c r="K1179" s="15">
        <v>9</v>
      </c>
      <c r="L1179" s="69"/>
      <c r="M1179" s="7"/>
      <c r="N1179" s="7"/>
    </row>
    <row r="1180" spans="1:14" ht="22.5">
      <c r="A1180" s="8">
        <v>1179</v>
      </c>
      <c r="B1180" s="9" t="s">
        <v>23</v>
      </c>
      <c r="C1180" s="10" t="s">
        <v>3632</v>
      </c>
      <c r="D1180" s="11" t="s">
        <v>3633</v>
      </c>
      <c r="E1180" s="12" t="s">
        <v>100</v>
      </c>
      <c r="F1180" s="12" t="s">
        <v>3629</v>
      </c>
      <c r="G1180" s="13" t="s">
        <v>3634</v>
      </c>
      <c r="H1180" s="8">
        <v>20419</v>
      </c>
      <c r="I1180" s="14" t="s">
        <v>18</v>
      </c>
      <c r="J1180" s="51">
        <v>52590</v>
      </c>
      <c r="K1180" s="15">
        <v>9</v>
      </c>
      <c r="L1180" s="69"/>
      <c r="M1180" s="7"/>
      <c r="N1180" s="7"/>
    </row>
    <row r="1181" spans="1:14" ht="22.5">
      <c r="A1181" s="8">
        <v>1180</v>
      </c>
      <c r="B1181" s="9" t="s">
        <v>19</v>
      </c>
      <c r="C1181" s="10" t="s">
        <v>3639</v>
      </c>
      <c r="D1181" s="11" t="s">
        <v>3640</v>
      </c>
      <c r="E1181" s="12" t="s">
        <v>124</v>
      </c>
      <c r="F1181" s="12" t="s">
        <v>3637</v>
      </c>
      <c r="G1181" s="23">
        <v>7221</v>
      </c>
      <c r="H1181" s="8">
        <v>10778</v>
      </c>
      <c r="I1181" s="14" t="s">
        <v>124</v>
      </c>
      <c r="J1181" s="51">
        <v>16150</v>
      </c>
      <c r="K1181" s="15">
        <v>9</v>
      </c>
      <c r="L1181" s="69"/>
      <c r="M1181" s="7"/>
      <c r="N1181" s="7"/>
    </row>
    <row r="1182" spans="1:14" ht="22.5">
      <c r="A1182" s="8">
        <v>1181</v>
      </c>
      <c r="B1182" s="9" t="s">
        <v>12</v>
      </c>
      <c r="C1182" s="10" t="s">
        <v>295</v>
      </c>
      <c r="D1182" s="11" t="s">
        <v>3641</v>
      </c>
      <c r="E1182" s="12" t="s">
        <v>100</v>
      </c>
      <c r="F1182" s="12" t="s">
        <v>3637</v>
      </c>
      <c r="G1182" s="13" t="s">
        <v>3642</v>
      </c>
      <c r="H1182" s="8">
        <v>20389</v>
      </c>
      <c r="I1182" s="14" t="s">
        <v>18</v>
      </c>
      <c r="J1182" s="51">
        <v>58390</v>
      </c>
      <c r="K1182" s="15">
        <v>9</v>
      </c>
      <c r="L1182" s="69"/>
      <c r="M1182" s="7"/>
      <c r="N1182" s="7"/>
    </row>
    <row r="1183" spans="1:14" ht="22.5">
      <c r="A1183" s="8">
        <v>1182</v>
      </c>
      <c r="B1183" s="9" t="s">
        <v>23</v>
      </c>
      <c r="C1183" s="10" t="s">
        <v>3643</v>
      </c>
      <c r="D1183" s="11" t="s">
        <v>3644</v>
      </c>
      <c r="E1183" s="12" t="s">
        <v>100</v>
      </c>
      <c r="F1183" s="12" t="s">
        <v>3637</v>
      </c>
      <c r="G1183" s="13" t="s">
        <v>3645</v>
      </c>
      <c r="H1183" s="8">
        <v>20390</v>
      </c>
      <c r="I1183" s="14" t="s">
        <v>18</v>
      </c>
      <c r="J1183" s="51">
        <v>55840</v>
      </c>
      <c r="K1183" s="15">
        <v>9</v>
      </c>
      <c r="L1183" s="69"/>
      <c r="M1183" s="7"/>
      <c r="N1183" s="7"/>
    </row>
    <row r="1184" spans="1:14" ht="22.5">
      <c r="A1184" s="8">
        <v>1183</v>
      </c>
      <c r="B1184" s="9" t="s">
        <v>19</v>
      </c>
      <c r="C1184" s="10" t="s">
        <v>1612</v>
      </c>
      <c r="D1184" s="11" t="s">
        <v>3646</v>
      </c>
      <c r="E1184" s="12" t="s">
        <v>100</v>
      </c>
      <c r="F1184" s="12" t="s">
        <v>3637</v>
      </c>
      <c r="G1184" s="19">
        <v>9384</v>
      </c>
      <c r="H1184" s="8">
        <v>20391</v>
      </c>
      <c r="I1184" s="14" t="s">
        <v>98</v>
      </c>
      <c r="J1184" s="51">
        <v>22210</v>
      </c>
      <c r="K1184" s="15">
        <v>9</v>
      </c>
      <c r="L1184" s="69"/>
      <c r="M1184" s="7"/>
      <c r="N1184" s="7"/>
    </row>
    <row r="1185" spans="1:14" ht="22.5">
      <c r="A1185" s="8">
        <v>1184</v>
      </c>
      <c r="B1185" s="9" t="s">
        <v>12</v>
      </c>
      <c r="C1185" s="10" t="s">
        <v>3647</v>
      </c>
      <c r="D1185" s="11" t="s">
        <v>3648</v>
      </c>
      <c r="E1185" s="12" t="s">
        <v>100</v>
      </c>
      <c r="F1185" s="12" t="s">
        <v>3637</v>
      </c>
      <c r="G1185" s="13" t="s">
        <v>3649</v>
      </c>
      <c r="H1185" s="8">
        <v>20392</v>
      </c>
      <c r="I1185" s="14" t="s">
        <v>18</v>
      </c>
      <c r="J1185" s="51">
        <v>51510</v>
      </c>
      <c r="K1185" s="15">
        <v>9</v>
      </c>
      <c r="L1185" s="69"/>
      <c r="M1185" s="7"/>
      <c r="N1185" s="7"/>
    </row>
    <row r="1186" spans="1:14" ht="22.5">
      <c r="A1186" s="8">
        <v>1185</v>
      </c>
      <c r="B1186" s="9" t="s">
        <v>12</v>
      </c>
      <c r="C1186" s="10" t="s">
        <v>3650</v>
      </c>
      <c r="D1186" s="11" t="s">
        <v>3077</v>
      </c>
      <c r="E1186" s="12" t="s">
        <v>100</v>
      </c>
      <c r="F1186" s="12" t="s">
        <v>3637</v>
      </c>
      <c r="G1186" s="13" t="s">
        <v>3651</v>
      </c>
      <c r="H1186" s="8">
        <v>20395</v>
      </c>
      <c r="I1186" s="14" t="s">
        <v>18</v>
      </c>
      <c r="J1186" s="51">
        <v>41040</v>
      </c>
      <c r="K1186" s="15">
        <v>9</v>
      </c>
      <c r="L1186" s="69"/>
      <c r="M1186" s="7"/>
      <c r="N1186" s="7"/>
    </row>
    <row r="1187" spans="1:14" ht="22.5">
      <c r="A1187" s="8">
        <v>1186</v>
      </c>
      <c r="B1187" s="9" t="s">
        <v>12</v>
      </c>
      <c r="C1187" s="10" t="s">
        <v>3652</v>
      </c>
      <c r="D1187" s="11" t="s">
        <v>3644</v>
      </c>
      <c r="E1187" s="12" t="s">
        <v>100</v>
      </c>
      <c r="F1187" s="12" t="s">
        <v>3637</v>
      </c>
      <c r="G1187" s="13" t="s">
        <v>3653</v>
      </c>
      <c r="H1187" s="8">
        <v>20396</v>
      </c>
      <c r="I1187" s="14" t="s">
        <v>18</v>
      </c>
      <c r="J1187" s="51">
        <v>41270</v>
      </c>
      <c r="K1187" s="15">
        <v>9</v>
      </c>
      <c r="L1187" s="69"/>
      <c r="M1187" s="7"/>
      <c r="N1187" s="7"/>
    </row>
    <row r="1188" spans="1:14" ht="22.5">
      <c r="A1188" s="8">
        <v>1187</v>
      </c>
      <c r="B1188" s="9" t="s">
        <v>19</v>
      </c>
      <c r="C1188" s="10" t="s">
        <v>3654</v>
      </c>
      <c r="D1188" s="11" t="s">
        <v>3655</v>
      </c>
      <c r="E1188" s="12" t="s">
        <v>100</v>
      </c>
      <c r="F1188" s="12" t="s">
        <v>3637</v>
      </c>
      <c r="G1188" s="13" t="s">
        <v>3656</v>
      </c>
      <c r="H1188" s="8">
        <v>20397</v>
      </c>
      <c r="I1188" s="14" t="s">
        <v>18</v>
      </c>
      <c r="J1188" s="51">
        <v>47700</v>
      </c>
      <c r="K1188" s="15">
        <v>9</v>
      </c>
      <c r="L1188" s="69"/>
      <c r="M1188" s="7"/>
      <c r="N1188" s="7"/>
    </row>
    <row r="1189" spans="1:14" ht="22.5">
      <c r="A1189" s="8">
        <v>1188</v>
      </c>
      <c r="B1189" s="9" t="s">
        <v>19</v>
      </c>
      <c r="C1189" s="10" t="s">
        <v>3661</v>
      </c>
      <c r="D1189" s="11" t="s">
        <v>3662</v>
      </c>
      <c r="E1189" s="12" t="s">
        <v>124</v>
      </c>
      <c r="F1189" s="12" t="s">
        <v>3659</v>
      </c>
      <c r="G1189" s="13" t="s">
        <v>3663</v>
      </c>
      <c r="H1189" s="8">
        <v>20445</v>
      </c>
      <c r="I1189" s="14" t="s">
        <v>124</v>
      </c>
      <c r="J1189" s="51">
        <v>16150</v>
      </c>
      <c r="K1189" s="15">
        <v>9</v>
      </c>
      <c r="L1189" s="69"/>
      <c r="M1189" s="7"/>
      <c r="N1189" s="7"/>
    </row>
    <row r="1190" spans="1:14" ht="22.5">
      <c r="A1190" s="8">
        <v>1189</v>
      </c>
      <c r="B1190" s="9" t="s">
        <v>19</v>
      </c>
      <c r="C1190" s="10" t="s">
        <v>3664</v>
      </c>
      <c r="D1190" s="11" t="s">
        <v>3665</v>
      </c>
      <c r="E1190" s="12" t="s">
        <v>100</v>
      </c>
      <c r="F1190" s="12" t="s">
        <v>3659</v>
      </c>
      <c r="G1190" s="13" t="s">
        <v>3666</v>
      </c>
      <c r="H1190" s="8">
        <v>20446</v>
      </c>
      <c r="I1190" s="14" t="s">
        <v>98</v>
      </c>
      <c r="J1190" s="51">
        <v>17930</v>
      </c>
      <c r="K1190" s="15">
        <v>9</v>
      </c>
      <c r="L1190" s="69"/>
      <c r="M1190" s="7"/>
      <c r="N1190" s="7"/>
    </row>
    <row r="1191" spans="1:14" ht="22.5">
      <c r="A1191" s="8">
        <v>1190</v>
      </c>
      <c r="B1191" s="9" t="s">
        <v>19</v>
      </c>
      <c r="C1191" s="10" t="s">
        <v>260</v>
      </c>
      <c r="D1191" s="11" t="s">
        <v>3671</v>
      </c>
      <c r="E1191" s="12" t="s">
        <v>124</v>
      </c>
      <c r="F1191" s="12" t="s">
        <v>3669</v>
      </c>
      <c r="G1191" s="23">
        <v>9400</v>
      </c>
      <c r="H1191" s="8">
        <v>20405</v>
      </c>
      <c r="I1191" s="14" t="s">
        <v>124</v>
      </c>
      <c r="J1191" s="51">
        <v>16150</v>
      </c>
      <c r="K1191" s="15">
        <v>9</v>
      </c>
      <c r="L1191" s="69"/>
      <c r="M1191" s="7"/>
      <c r="N1191" s="7"/>
    </row>
    <row r="1192" spans="1:14" ht="22.5">
      <c r="A1192" s="8">
        <v>1191</v>
      </c>
      <c r="B1192" s="9" t="s">
        <v>19</v>
      </c>
      <c r="C1192" s="10" t="s">
        <v>1560</v>
      </c>
      <c r="D1192" s="11" t="s">
        <v>3672</v>
      </c>
      <c r="E1192" s="12" t="s">
        <v>124</v>
      </c>
      <c r="F1192" s="12" t="s">
        <v>3669</v>
      </c>
      <c r="G1192" s="13" t="s">
        <v>3673</v>
      </c>
      <c r="H1192" s="8">
        <v>20409</v>
      </c>
      <c r="I1192" s="14" t="s">
        <v>124</v>
      </c>
      <c r="J1192" s="51">
        <v>15050</v>
      </c>
      <c r="K1192" s="15">
        <v>9</v>
      </c>
      <c r="L1192" s="69"/>
      <c r="M1192" s="7"/>
      <c r="N1192" s="7"/>
    </row>
    <row r="1193" spans="1:14" ht="22.5">
      <c r="A1193" s="8">
        <v>1192</v>
      </c>
      <c r="B1193" s="9" t="s">
        <v>23</v>
      </c>
      <c r="C1193" s="10" t="s">
        <v>3674</v>
      </c>
      <c r="D1193" s="11" t="s">
        <v>3675</v>
      </c>
      <c r="E1193" s="12" t="s">
        <v>100</v>
      </c>
      <c r="F1193" s="12" t="s">
        <v>3669</v>
      </c>
      <c r="G1193" s="13" t="s">
        <v>3676</v>
      </c>
      <c r="H1193" s="8">
        <v>20410</v>
      </c>
      <c r="I1193" s="14" t="s">
        <v>18</v>
      </c>
      <c r="J1193" s="51">
        <v>49070</v>
      </c>
      <c r="K1193" s="15">
        <v>9</v>
      </c>
      <c r="L1193" s="69"/>
      <c r="M1193" s="7"/>
      <c r="N1193" s="7"/>
    </row>
    <row r="1194" spans="1:14" ht="22.5">
      <c r="A1194" s="8">
        <v>1193</v>
      </c>
      <c r="B1194" s="9" t="s">
        <v>12</v>
      </c>
      <c r="C1194" s="10" t="s">
        <v>3677</v>
      </c>
      <c r="D1194" s="11" t="s">
        <v>3678</v>
      </c>
      <c r="E1194" s="12" t="s">
        <v>100</v>
      </c>
      <c r="F1194" s="12" t="s">
        <v>3669</v>
      </c>
      <c r="G1194" s="13" t="s">
        <v>3679</v>
      </c>
      <c r="H1194" s="8">
        <v>20411</v>
      </c>
      <c r="I1194" s="14" t="s">
        <v>34</v>
      </c>
      <c r="J1194" s="51">
        <v>30510</v>
      </c>
      <c r="K1194" s="15">
        <v>9</v>
      </c>
      <c r="L1194" s="69"/>
      <c r="M1194" s="7"/>
      <c r="N1194" s="7"/>
    </row>
    <row r="1195" spans="1:14" ht="22.5">
      <c r="A1195" s="8">
        <v>1194</v>
      </c>
      <c r="B1195" s="9" t="s">
        <v>12</v>
      </c>
      <c r="C1195" s="10" t="s">
        <v>3680</v>
      </c>
      <c r="D1195" s="11" t="s">
        <v>3681</v>
      </c>
      <c r="E1195" s="12" t="s">
        <v>100</v>
      </c>
      <c r="F1195" s="12" t="s">
        <v>3669</v>
      </c>
      <c r="G1195" s="13" t="s">
        <v>3682</v>
      </c>
      <c r="H1195" s="8">
        <v>20412</v>
      </c>
      <c r="I1195" s="14" t="s">
        <v>34</v>
      </c>
      <c r="J1195" s="51">
        <v>29010</v>
      </c>
      <c r="K1195" s="15">
        <v>9</v>
      </c>
      <c r="L1195" s="69"/>
      <c r="M1195" s="7"/>
      <c r="N1195" s="7"/>
    </row>
    <row r="1196" spans="1:14" ht="22.5">
      <c r="A1196" s="8">
        <v>1195</v>
      </c>
      <c r="B1196" s="9" t="s">
        <v>19</v>
      </c>
      <c r="C1196" s="10" t="s">
        <v>3687</v>
      </c>
      <c r="D1196" s="11" t="s">
        <v>3688</v>
      </c>
      <c r="E1196" s="12" t="s">
        <v>124</v>
      </c>
      <c r="F1196" s="12" t="s">
        <v>3685</v>
      </c>
      <c r="G1196" s="13" t="s">
        <v>3689</v>
      </c>
      <c r="H1196" s="8">
        <v>20299</v>
      </c>
      <c r="I1196" s="14" t="s">
        <v>124</v>
      </c>
      <c r="J1196" s="51">
        <v>15800</v>
      </c>
      <c r="K1196" s="15">
        <v>9</v>
      </c>
      <c r="L1196" s="69"/>
      <c r="M1196" s="7"/>
      <c r="N1196" s="7"/>
    </row>
    <row r="1197" spans="1:14" ht="22.5">
      <c r="A1197" s="8">
        <v>1196</v>
      </c>
      <c r="B1197" s="9" t="s">
        <v>23</v>
      </c>
      <c r="C1197" s="10" t="s">
        <v>3690</v>
      </c>
      <c r="D1197" s="11" t="s">
        <v>3691</v>
      </c>
      <c r="E1197" s="12" t="s">
        <v>100</v>
      </c>
      <c r="F1197" s="12" t="s">
        <v>3685</v>
      </c>
      <c r="G1197" s="13" t="s">
        <v>3692</v>
      </c>
      <c r="H1197" s="8">
        <v>20408</v>
      </c>
      <c r="I1197" s="14" t="s">
        <v>18</v>
      </c>
      <c r="J1197" s="51">
        <v>59000</v>
      </c>
      <c r="K1197" s="15">
        <v>9</v>
      </c>
      <c r="L1197" s="69"/>
      <c r="M1197" s="7"/>
      <c r="N1197" s="7"/>
    </row>
    <row r="1198" spans="1:14" ht="22.5">
      <c r="A1198" s="8">
        <v>1197</v>
      </c>
      <c r="B1198" s="9" t="s">
        <v>19</v>
      </c>
      <c r="C1198" s="10" t="s">
        <v>3693</v>
      </c>
      <c r="D1198" s="11" t="s">
        <v>3694</v>
      </c>
      <c r="E1198" s="12" t="s">
        <v>124</v>
      </c>
      <c r="F1198" s="12" t="s">
        <v>3685</v>
      </c>
      <c r="G1198" s="13" t="s">
        <v>3695</v>
      </c>
      <c r="H1198" s="8">
        <v>20414</v>
      </c>
      <c r="I1198" s="14" t="s">
        <v>124</v>
      </c>
      <c r="J1198" s="51">
        <v>16650</v>
      </c>
      <c r="K1198" s="15">
        <v>9</v>
      </c>
      <c r="L1198" s="69"/>
      <c r="M1198" s="7"/>
      <c r="N1198" s="7"/>
    </row>
    <row r="1199" spans="1:14" ht="22.5">
      <c r="A1199" s="8">
        <v>1198</v>
      </c>
      <c r="B1199" s="9" t="s">
        <v>19</v>
      </c>
      <c r="C1199" s="10" t="s">
        <v>3698</v>
      </c>
      <c r="D1199" s="11" t="s">
        <v>2069</v>
      </c>
      <c r="E1199" s="12" t="s">
        <v>100</v>
      </c>
      <c r="F1199" s="12" t="s">
        <v>3696</v>
      </c>
      <c r="G1199" s="13" t="s">
        <v>3699</v>
      </c>
      <c r="H1199" s="8">
        <v>19879</v>
      </c>
      <c r="I1199" s="14" t="s">
        <v>98</v>
      </c>
      <c r="J1199" s="51">
        <v>19700</v>
      </c>
      <c r="K1199" s="15">
        <v>10</v>
      </c>
      <c r="L1199" s="69"/>
      <c r="M1199" s="7"/>
      <c r="N1199" s="7"/>
    </row>
    <row r="1200" spans="1:14" ht="22.5">
      <c r="A1200" s="8">
        <v>1199</v>
      </c>
      <c r="B1200" s="9" t="s">
        <v>19</v>
      </c>
      <c r="C1200" s="10" t="s">
        <v>3700</v>
      </c>
      <c r="D1200" s="11" t="s">
        <v>3701</v>
      </c>
      <c r="E1200" s="12" t="s">
        <v>124</v>
      </c>
      <c r="F1200" s="12" t="s">
        <v>3696</v>
      </c>
      <c r="G1200" s="13" t="s">
        <v>3702</v>
      </c>
      <c r="H1200" s="8">
        <v>20686</v>
      </c>
      <c r="I1200" s="14" t="s">
        <v>124</v>
      </c>
      <c r="J1200" s="51">
        <v>15050</v>
      </c>
      <c r="K1200" s="15">
        <v>10</v>
      </c>
      <c r="L1200" s="69"/>
      <c r="M1200" s="7"/>
      <c r="N1200" s="7"/>
    </row>
    <row r="1201" spans="1:14" ht="22.5">
      <c r="A1201" s="8">
        <v>1200</v>
      </c>
      <c r="B1201" s="9" t="s">
        <v>12</v>
      </c>
      <c r="C1201" s="10" t="s">
        <v>3703</v>
      </c>
      <c r="D1201" s="11" t="s">
        <v>3704</v>
      </c>
      <c r="E1201" s="12" t="s">
        <v>100</v>
      </c>
      <c r="F1201" s="12" t="s">
        <v>3696</v>
      </c>
      <c r="G1201" s="13" t="s">
        <v>3705</v>
      </c>
      <c r="H1201" s="8">
        <v>20687</v>
      </c>
      <c r="I1201" s="14" t="s">
        <v>18</v>
      </c>
      <c r="J1201" s="51">
        <v>57180</v>
      </c>
      <c r="K1201" s="15">
        <v>10</v>
      </c>
      <c r="L1201" s="69"/>
      <c r="M1201" s="7"/>
      <c r="N1201" s="7"/>
    </row>
    <row r="1202" spans="1:14" ht="22.5">
      <c r="A1202" s="8">
        <v>1201</v>
      </c>
      <c r="B1202" s="9" t="s">
        <v>23</v>
      </c>
      <c r="C1202" s="10" t="s">
        <v>3706</v>
      </c>
      <c r="D1202" s="11" t="s">
        <v>3707</v>
      </c>
      <c r="E1202" s="12" t="s">
        <v>100</v>
      </c>
      <c r="F1202" s="12" t="s">
        <v>3696</v>
      </c>
      <c r="G1202" s="13" t="s">
        <v>3708</v>
      </c>
      <c r="H1202" s="8">
        <v>20689</v>
      </c>
      <c r="I1202" s="14" t="s">
        <v>18</v>
      </c>
      <c r="J1202" s="51">
        <v>48340</v>
      </c>
      <c r="K1202" s="15">
        <v>10</v>
      </c>
      <c r="L1202" s="69"/>
      <c r="M1202" s="7"/>
      <c r="N1202" s="7"/>
    </row>
    <row r="1203" spans="1:14" ht="22.5">
      <c r="A1203" s="8">
        <v>1202</v>
      </c>
      <c r="B1203" s="9" t="s">
        <v>12</v>
      </c>
      <c r="C1203" s="10" t="s">
        <v>3709</v>
      </c>
      <c r="D1203" s="11" t="s">
        <v>3710</v>
      </c>
      <c r="E1203" s="12" t="s">
        <v>100</v>
      </c>
      <c r="F1203" s="12" t="s">
        <v>3696</v>
      </c>
      <c r="G1203" s="13" t="s">
        <v>3711</v>
      </c>
      <c r="H1203" s="8">
        <v>20690</v>
      </c>
      <c r="I1203" s="14" t="s">
        <v>18</v>
      </c>
      <c r="J1203" s="51">
        <v>38500</v>
      </c>
      <c r="K1203" s="15">
        <v>10</v>
      </c>
      <c r="L1203" s="69"/>
      <c r="M1203" s="7"/>
      <c r="N1203" s="7"/>
    </row>
    <row r="1204" spans="1:14" ht="22.5">
      <c r="A1204" s="8">
        <v>1203</v>
      </c>
      <c r="B1204" s="9" t="s">
        <v>19</v>
      </c>
      <c r="C1204" s="10" t="s">
        <v>3712</v>
      </c>
      <c r="D1204" s="11" t="s">
        <v>3713</v>
      </c>
      <c r="E1204" s="12" t="s">
        <v>124</v>
      </c>
      <c r="F1204" s="12" t="s">
        <v>3696</v>
      </c>
      <c r="G1204" s="23">
        <v>561</v>
      </c>
      <c r="H1204" s="8">
        <v>20692</v>
      </c>
      <c r="I1204" s="14" t="s">
        <v>124</v>
      </c>
      <c r="J1204" s="51">
        <v>15800</v>
      </c>
      <c r="K1204" s="15">
        <v>10</v>
      </c>
      <c r="L1204" s="69"/>
      <c r="M1204" s="7"/>
      <c r="N1204" s="7"/>
    </row>
    <row r="1205" spans="1:14" ht="22.5">
      <c r="A1205" s="8">
        <v>1204</v>
      </c>
      <c r="B1205" s="9" t="s">
        <v>19</v>
      </c>
      <c r="C1205" s="10" t="s">
        <v>1397</v>
      </c>
      <c r="D1205" s="11" t="s">
        <v>3714</v>
      </c>
      <c r="E1205" s="12" t="s">
        <v>100</v>
      </c>
      <c r="F1205" s="12" t="s">
        <v>3696</v>
      </c>
      <c r="G1205" s="13" t="s">
        <v>3715</v>
      </c>
      <c r="H1205" s="8">
        <v>20693</v>
      </c>
      <c r="I1205" s="14" t="s">
        <v>98</v>
      </c>
      <c r="J1205" s="51">
        <v>17940</v>
      </c>
      <c r="K1205" s="15">
        <v>10</v>
      </c>
      <c r="L1205" s="69"/>
      <c r="M1205" s="7"/>
      <c r="N1205" s="7"/>
    </row>
    <row r="1206" spans="1:14" ht="22.5">
      <c r="A1206" s="8">
        <v>1205</v>
      </c>
      <c r="B1206" s="9" t="s">
        <v>19</v>
      </c>
      <c r="C1206" s="10" t="s">
        <v>3716</v>
      </c>
      <c r="D1206" s="11" t="s">
        <v>3717</v>
      </c>
      <c r="E1206" s="12" t="s">
        <v>100</v>
      </c>
      <c r="F1206" s="12" t="s">
        <v>3696</v>
      </c>
      <c r="G1206" s="13" t="s">
        <v>3718</v>
      </c>
      <c r="H1206" s="8">
        <v>20694</v>
      </c>
      <c r="I1206" s="14" t="s">
        <v>98</v>
      </c>
      <c r="J1206" s="51">
        <v>17940</v>
      </c>
      <c r="K1206" s="15">
        <v>10</v>
      </c>
      <c r="L1206" s="69"/>
      <c r="M1206" s="7"/>
      <c r="N1206" s="7"/>
    </row>
    <row r="1207" spans="1:14" ht="22.5">
      <c r="A1207" s="8">
        <v>1206</v>
      </c>
      <c r="B1207" s="9" t="s">
        <v>12</v>
      </c>
      <c r="C1207" s="10" t="s">
        <v>3719</v>
      </c>
      <c r="D1207" s="11" t="s">
        <v>3720</v>
      </c>
      <c r="E1207" s="12" t="s">
        <v>124</v>
      </c>
      <c r="F1207" s="12" t="s">
        <v>3696</v>
      </c>
      <c r="G1207" s="17" t="s">
        <v>3721</v>
      </c>
      <c r="H1207" s="8">
        <v>20695</v>
      </c>
      <c r="I1207" s="14" t="s">
        <v>124</v>
      </c>
      <c r="J1207" s="51">
        <v>15800</v>
      </c>
      <c r="K1207" s="15">
        <v>10</v>
      </c>
      <c r="L1207" s="69"/>
      <c r="M1207" s="7"/>
      <c r="N1207" s="7"/>
    </row>
    <row r="1208" spans="1:14" ht="22.5">
      <c r="A1208" s="8">
        <v>1207</v>
      </c>
      <c r="B1208" s="9" t="s">
        <v>12</v>
      </c>
      <c r="C1208" s="10" t="s">
        <v>3723</v>
      </c>
      <c r="D1208" s="11" t="s">
        <v>3076</v>
      </c>
      <c r="E1208" s="12" t="s">
        <v>100</v>
      </c>
      <c r="F1208" s="12" t="s">
        <v>3696</v>
      </c>
      <c r="G1208" s="13" t="s">
        <v>3724</v>
      </c>
      <c r="H1208" s="8">
        <v>20696</v>
      </c>
      <c r="I1208" s="14" t="s">
        <v>34</v>
      </c>
      <c r="J1208" s="51">
        <v>35290</v>
      </c>
      <c r="K1208" s="15">
        <v>10</v>
      </c>
      <c r="L1208" s="69"/>
      <c r="M1208" s="7"/>
      <c r="N1208" s="7"/>
    </row>
    <row r="1209" spans="1:14" ht="22.5">
      <c r="A1209" s="8">
        <v>1208</v>
      </c>
      <c r="B1209" s="9" t="s">
        <v>23</v>
      </c>
      <c r="C1209" s="10" t="s">
        <v>3725</v>
      </c>
      <c r="D1209" s="11" t="s">
        <v>3726</v>
      </c>
      <c r="E1209" s="12" t="s">
        <v>100</v>
      </c>
      <c r="F1209" s="12" t="s">
        <v>3727</v>
      </c>
      <c r="G1209" s="17" t="s">
        <v>3728</v>
      </c>
      <c r="H1209" s="8">
        <v>20745</v>
      </c>
      <c r="I1209" s="14" t="s">
        <v>18</v>
      </c>
      <c r="J1209" s="51">
        <v>50480</v>
      </c>
      <c r="K1209" s="15">
        <v>10</v>
      </c>
      <c r="L1209" s="69"/>
      <c r="M1209" s="7"/>
      <c r="N1209" s="7"/>
    </row>
    <row r="1210" spans="1:14" ht="22.5">
      <c r="A1210" s="8">
        <v>1209</v>
      </c>
      <c r="B1210" s="9" t="s">
        <v>19</v>
      </c>
      <c r="C1210" s="10" t="s">
        <v>806</v>
      </c>
      <c r="D1210" s="11" t="s">
        <v>3732</v>
      </c>
      <c r="E1210" s="12" t="s">
        <v>124</v>
      </c>
      <c r="F1210" s="12" t="s">
        <v>3730</v>
      </c>
      <c r="G1210" s="17" t="s">
        <v>3733</v>
      </c>
      <c r="H1210" s="8">
        <v>10419</v>
      </c>
      <c r="I1210" s="14" t="s">
        <v>124</v>
      </c>
      <c r="J1210" s="51">
        <v>15800</v>
      </c>
      <c r="K1210" s="15">
        <v>10</v>
      </c>
      <c r="L1210" s="69"/>
      <c r="M1210" s="7"/>
      <c r="N1210" s="7"/>
    </row>
    <row r="1211" spans="1:14" ht="22.5">
      <c r="A1211" s="8">
        <v>1210</v>
      </c>
      <c r="B1211" s="9" t="s">
        <v>19</v>
      </c>
      <c r="C1211" s="10" t="s">
        <v>3734</v>
      </c>
      <c r="D1211" s="11" t="s">
        <v>3735</v>
      </c>
      <c r="E1211" s="12" t="s">
        <v>124</v>
      </c>
      <c r="F1211" s="12" t="s">
        <v>3730</v>
      </c>
      <c r="G1211" s="13" t="s">
        <v>3736</v>
      </c>
      <c r="H1211" s="8">
        <v>20808</v>
      </c>
      <c r="I1211" s="14" t="s">
        <v>124</v>
      </c>
      <c r="J1211" s="51">
        <v>15800</v>
      </c>
      <c r="K1211" s="15">
        <v>10</v>
      </c>
      <c r="L1211" s="69"/>
      <c r="M1211" s="7"/>
      <c r="N1211" s="7"/>
    </row>
    <row r="1212" spans="1:14" ht="22.5">
      <c r="A1212" s="8">
        <v>1211</v>
      </c>
      <c r="B1212" s="9" t="s">
        <v>19</v>
      </c>
      <c r="C1212" s="10" t="s">
        <v>3741</v>
      </c>
      <c r="D1212" s="11" t="s">
        <v>3742</v>
      </c>
      <c r="E1212" s="12" t="s">
        <v>124</v>
      </c>
      <c r="F1212" s="12" t="s">
        <v>3739</v>
      </c>
      <c r="G1212" s="17" t="s">
        <v>3743</v>
      </c>
      <c r="H1212" s="8">
        <v>10369</v>
      </c>
      <c r="I1212" s="14" t="s">
        <v>124</v>
      </c>
      <c r="J1212" s="51">
        <v>15800</v>
      </c>
      <c r="K1212" s="15">
        <v>10</v>
      </c>
      <c r="L1212" s="69"/>
      <c r="M1212" s="7"/>
      <c r="N1212" s="7"/>
    </row>
    <row r="1213" spans="1:14" ht="22.5">
      <c r="A1213" s="8">
        <v>1212</v>
      </c>
      <c r="B1213" s="9" t="s">
        <v>12</v>
      </c>
      <c r="C1213" s="10" t="s">
        <v>2073</v>
      </c>
      <c r="D1213" s="11" t="s">
        <v>3744</v>
      </c>
      <c r="E1213" s="12" t="s">
        <v>100</v>
      </c>
      <c r="F1213" s="12" t="s">
        <v>3739</v>
      </c>
      <c r="G1213" s="13" t="s">
        <v>3745</v>
      </c>
      <c r="H1213" s="8">
        <v>20750</v>
      </c>
      <c r="I1213" s="14" t="s">
        <v>18</v>
      </c>
      <c r="J1213" s="51">
        <v>41170</v>
      </c>
      <c r="K1213" s="15">
        <v>10</v>
      </c>
      <c r="L1213" s="69"/>
      <c r="M1213" s="7"/>
      <c r="N1213" s="7"/>
    </row>
    <row r="1214" spans="1:14" ht="22.5">
      <c r="A1214" s="8">
        <v>1213</v>
      </c>
      <c r="B1214" s="9" t="s">
        <v>19</v>
      </c>
      <c r="C1214" s="10" t="s">
        <v>2142</v>
      </c>
      <c r="D1214" s="11" t="s">
        <v>3750</v>
      </c>
      <c r="E1214" s="12" t="s">
        <v>124</v>
      </c>
      <c r="F1214" s="12" t="s">
        <v>3748</v>
      </c>
      <c r="G1214" s="13" t="s">
        <v>3751</v>
      </c>
      <c r="H1214" s="8">
        <v>20698</v>
      </c>
      <c r="I1214" s="14" t="s">
        <v>124</v>
      </c>
      <c r="J1214" s="51">
        <v>16150</v>
      </c>
      <c r="K1214" s="15">
        <v>10</v>
      </c>
      <c r="L1214" s="69"/>
      <c r="M1214" s="7"/>
      <c r="N1214" s="7"/>
    </row>
    <row r="1215" spans="1:14" ht="22.5">
      <c r="A1215" s="8">
        <v>1214</v>
      </c>
      <c r="B1215" s="9" t="s">
        <v>12</v>
      </c>
      <c r="C1215" s="10" t="s">
        <v>3752</v>
      </c>
      <c r="D1215" s="11" t="s">
        <v>3753</v>
      </c>
      <c r="E1215" s="12" t="s">
        <v>100</v>
      </c>
      <c r="F1215" s="12" t="s">
        <v>3748</v>
      </c>
      <c r="G1215" s="13" t="s">
        <v>3754</v>
      </c>
      <c r="H1215" s="8">
        <v>20700</v>
      </c>
      <c r="I1215" s="14" t="s">
        <v>98</v>
      </c>
      <c r="J1215" s="51">
        <v>22320</v>
      </c>
      <c r="K1215" s="15">
        <v>10</v>
      </c>
      <c r="L1215" s="69"/>
      <c r="M1215" s="7"/>
      <c r="N1215" s="7"/>
    </row>
    <row r="1216" spans="1:14" ht="22.5">
      <c r="A1216" s="8">
        <v>1215</v>
      </c>
      <c r="B1216" s="9" t="s">
        <v>12</v>
      </c>
      <c r="C1216" s="10" t="s">
        <v>3035</v>
      </c>
      <c r="D1216" s="11" t="s">
        <v>3755</v>
      </c>
      <c r="E1216" s="12" t="s">
        <v>100</v>
      </c>
      <c r="F1216" s="12" t="s">
        <v>3748</v>
      </c>
      <c r="G1216" s="13" t="s">
        <v>3756</v>
      </c>
      <c r="H1216" s="8">
        <v>20702</v>
      </c>
      <c r="I1216" s="14" t="s">
        <v>18</v>
      </c>
      <c r="J1216" s="51">
        <v>61730</v>
      </c>
      <c r="K1216" s="15">
        <v>10</v>
      </c>
      <c r="L1216" s="69"/>
      <c r="M1216" s="7"/>
      <c r="N1216" s="7"/>
    </row>
    <row r="1217" spans="1:14" ht="22.5">
      <c r="A1217" s="8">
        <v>1216</v>
      </c>
      <c r="B1217" s="9" t="s">
        <v>19</v>
      </c>
      <c r="C1217" s="10" t="s">
        <v>3757</v>
      </c>
      <c r="D1217" s="11" t="s">
        <v>3758</v>
      </c>
      <c r="E1217" s="12" t="s">
        <v>100</v>
      </c>
      <c r="F1217" s="12" t="s">
        <v>3748</v>
      </c>
      <c r="G1217" s="13" t="s">
        <v>3759</v>
      </c>
      <c r="H1217" s="8">
        <v>20703</v>
      </c>
      <c r="I1217" s="14" t="s">
        <v>98</v>
      </c>
      <c r="J1217" s="51">
        <v>17700</v>
      </c>
      <c r="K1217" s="15">
        <v>10</v>
      </c>
      <c r="L1217" s="69"/>
      <c r="M1217" s="7"/>
      <c r="N1217" s="7"/>
    </row>
    <row r="1218" spans="1:14" ht="22.5">
      <c r="A1218" s="8">
        <v>1217</v>
      </c>
      <c r="B1218" s="9" t="s">
        <v>12</v>
      </c>
      <c r="C1218" s="10" t="s">
        <v>3760</v>
      </c>
      <c r="D1218" s="11" t="s">
        <v>3761</v>
      </c>
      <c r="E1218" s="12" t="s">
        <v>100</v>
      </c>
      <c r="F1218" s="12" t="s">
        <v>3748</v>
      </c>
      <c r="G1218" s="13" t="s">
        <v>3762</v>
      </c>
      <c r="H1218" s="8">
        <v>20704</v>
      </c>
      <c r="I1218" s="14" t="s">
        <v>18</v>
      </c>
      <c r="J1218" s="51">
        <v>57300</v>
      </c>
      <c r="K1218" s="15">
        <v>10</v>
      </c>
      <c r="L1218" s="69"/>
      <c r="M1218" s="7"/>
      <c r="N1218" s="7"/>
    </row>
    <row r="1219" spans="1:14" ht="22.5">
      <c r="A1219" s="8">
        <v>1218</v>
      </c>
      <c r="B1219" s="9" t="s">
        <v>23</v>
      </c>
      <c r="C1219" s="10" t="s">
        <v>3763</v>
      </c>
      <c r="D1219" s="11" t="s">
        <v>3764</v>
      </c>
      <c r="E1219" s="12" t="s">
        <v>100</v>
      </c>
      <c r="F1219" s="12" t="s">
        <v>3748</v>
      </c>
      <c r="G1219" s="13" t="s">
        <v>3765</v>
      </c>
      <c r="H1219" s="8">
        <v>20706</v>
      </c>
      <c r="I1219" s="14" t="s">
        <v>18</v>
      </c>
      <c r="J1219" s="51">
        <v>48920</v>
      </c>
      <c r="K1219" s="15">
        <v>10</v>
      </c>
      <c r="L1219" s="69"/>
      <c r="M1219" s="7"/>
      <c r="N1219" s="7"/>
    </row>
    <row r="1220" spans="1:14" ht="22.5">
      <c r="A1220" s="8">
        <v>1219</v>
      </c>
      <c r="B1220" s="9" t="s">
        <v>23</v>
      </c>
      <c r="C1220" s="10" t="s">
        <v>3766</v>
      </c>
      <c r="D1220" s="11" t="s">
        <v>2353</v>
      </c>
      <c r="E1220" s="12" t="s">
        <v>100</v>
      </c>
      <c r="F1220" s="12" t="s">
        <v>3748</v>
      </c>
      <c r="G1220" s="13" t="s">
        <v>3767</v>
      </c>
      <c r="H1220" s="8">
        <v>20707</v>
      </c>
      <c r="I1220" s="14" t="s">
        <v>18</v>
      </c>
      <c r="J1220" s="51">
        <v>59210</v>
      </c>
      <c r="K1220" s="15">
        <v>10</v>
      </c>
      <c r="L1220" s="69"/>
      <c r="M1220" s="7"/>
      <c r="N1220" s="7"/>
    </row>
    <row r="1221" spans="1:14" ht="22.5">
      <c r="A1221" s="8">
        <v>1220</v>
      </c>
      <c r="B1221" s="9" t="s">
        <v>12</v>
      </c>
      <c r="C1221" s="10" t="s">
        <v>3768</v>
      </c>
      <c r="D1221" s="11" t="s">
        <v>3769</v>
      </c>
      <c r="E1221" s="12" t="s">
        <v>100</v>
      </c>
      <c r="F1221" s="12" t="s">
        <v>3748</v>
      </c>
      <c r="G1221" s="13" t="s">
        <v>3770</v>
      </c>
      <c r="H1221" s="8">
        <v>20708</v>
      </c>
      <c r="I1221" s="14" t="s">
        <v>34</v>
      </c>
      <c r="J1221" s="51">
        <v>33190</v>
      </c>
      <c r="K1221" s="15">
        <v>10</v>
      </c>
      <c r="L1221" s="69"/>
      <c r="M1221" s="7"/>
      <c r="N1221" s="7"/>
    </row>
    <row r="1222" spans="1:14" ht="22.5">
      <c r="A1222" s="8">
        <v>1221</v>
      </c>
      <c r="B1222" s="9" t="s">
        <v>12</v>
      </c>
      <c r="C1222" s="10" t="s">
        <v>3771</v>
      </c>
      <c r="D1222" s="11" t="s">
        <v>2512</v>
      </c>
      <c r="E1222" s="12" t="s">
        <v>100</v>
      </c>
      <c r="F1222" s="12" t="s">
        <v>3748</v>
      </c>
      <c r="G1222" s="13" t="s">
        <v>3772</v>
      </c>
      <c r="H1222" s="8">
        <v>20709</v>
      </c>
      <c r="I1222" s="14" t="s">
        <v>34</v>
      </c>
      <c r="J1222" s="51">
        <v>28820</v>
      </c>
      <c r="K1222" s="15">
        <v>10</v>
      </c>
      <c r="L1222" s="69"/>
      <c r="M1222" s="7"/>
      <c r="N1222" s="7"/>
    </row>
    <row r="1223" spans="1:14" ht="22.5">
      <c r="A1223" s="8">
        <v>1222</v>
      </c>
      <c r="B1223" s="9" t="s">
        <v>19</v>
      </c>
      <c r="C1223" s="10" t="s">
        <v>324</v>
      </c>
      <c r="D1223" s="11" t="s">
        <v>3773</v>
      </c>
      <c r="E1223" s="12" t="s">
        <v>100</v>
      </c>
      <c r="F1223" s="12" t="s">
        <v>3748</v>
      </c>
      <c r="G1223" s="13" t="s">
        <v>3774</v>
      </c>
      <c r="H1223" s="8">
        <v>20710</v>
      </c>
      <c r="I1223" s="14" t="s">
        <v>18</v>
      </c>
      <c r="J1223" s="51">
        <v>35000</v>
      </c>
      <c r="K1223" s="15">
        <v>10</v>
      </c>
      <c r="L1223" s="69"/>
      <c r="M1223" s="7"/>
      <c r="N1223" s="7"/>
    </row>
    <row r="1224" spans="1:14" ht="22.5">
      <c r="A1224" s="8">
        <v>1223</v>
      </c>
      <c r="B1224" s="9" t="s">
        <v>12</v>
      </c>
      <c r="C1224" s="10" t="s">
        <v>94</v>
      </c>
      <c r="D1224" s="11" t="s">
        <v>3775</v>
      </c>
      <c r="E1224" s="12" t="s">
        <v>100</v>
      </c>
      <c r="F1224" s="12" t="s">
        <v>3748</v>
      </c>
      <c r="G1224" s="13" t="s">
        <v>3776</v>
      </c>
      <c r="H1224" s="8">
        <v>20711</v>
      </c>
      <c r="I1224" s="14" t="s">
        <v>18</v>
      </c>
      <c r="J1224" s="51">
        <v>40860</v>
      </c>
      <c r="K1224" s="15">
        <v>10</v>
      </c>
      <c r="L1224" s="69"/>
      <c r="M1224" s="7"/>
      <c r="N1224" s="7"/>
    </row>
    <row r="1225" spans="1:14" ht="22.5">
      <c r="A1225" s="8">
        <v>1224</v>
      </c>
      <c r="B1225" s="9" t="s">
        <v>12</v>
      </c>
      <c r="C1225" s="10" t="s">
        <v>1560</v>
      </c>
      <c r="D1225" s="11" t="s">
        <v>3777</v>
      </c>
      <c r="E1225" s="12" t="s">
        <v>100</v>
      </c>
      <c r="F1225" s="12" t="s">
        <v>3748</v>
      </c>
      <c r="G1225" s="13" t="s">
        <v>3778</v>
      </c>
      <c r="H1225" s="8">
        <v>20712</v>
      </c>
      <c r="I1225" s="14" t="s">
        <v>18</v>
      </c>
      <c r="J1225" s="51">
        <v>38430</v>
      </c>
      <c r="K1225" s="15">
        <v>10</v>
      </c>
      <c r="L1225" s="69"/>
      <c r="M1225" s="7"/>
      <c r="N1225" s="7"/>
    </row>
    <row r="1226" spans="1:14" ht="22.5">
      <c r="A1226" s="8">
        <v>1225</v>
      </c>
      <c r="B1226" s="9" t="s">
        <v>12</v>
      </c>
      <c r="C1226" s="10" t="s">
        <v>75</v>
      </c>
      <c r="D1226" s="11" t="s">
        <v>3779</v>
      </c>
      <c r="E1226" s="12" t="s">
        <v>100</v>
      </c>
      <c r="F1226" s="12" t="s">
        <v>3748</v>
      </c>
      <c r="G1226" s="13" t="s">
        <v>3780</v>
      </c>
      <c r="H1226" s="8">
        <v>20713</v>
      </c>
      <c r="I1226" s="14" t="s">
        <v>18</v>
      </c>
      <c r="J1226" s="51">
        <v>58350</v>
      </c>
      <c r="K1226" s="15">
        <v>10</v>
      </c>
      <c r="L1226" s="69"/>
      <c r="M1226" s="7"/>
      <c r="N1226" s="7"/>
    </row>
    <row r="1227" spans="1:14" ht="22.5">
      <c r="A1227" s="8">
        <v>1226</v>
      </c>
      <c r="B1227" s="9" t="s">
        <v>23</v>
      </c>
      <c r="C1227" s="10" t="s">
        <v>3784</v>
      </c>
      <c r="D1227" s="11" t="s">
        <v>2338</v>
      </c>
      <c r="E1227" s="12" t="s">
        <v>124</v>
      </c>
      <c r="F1227" s="12" t="s">
        <v>3782</v>
      </c>
      <c r="G1227" s="13" t="s">
        <v>3785</v>
      </c>
      <c r="H1227" s="8">
        <v>19539</v>
      </c>
      <c r="I1227" s="14" t="s">
        <v>124</v>
      </c>
      <c r="J1227" s="51">
        <v>16680</v>
      </c>
      <c r="K1227" s="15">
        <v>10</v>
      </c>
      <c r="L1227" s="69"/>
      <c r="M1227" s="7"/>
      <c r="N1227" s="7"/>
    </row>
    <row r="1228" spans="1:14" ht="22.5">
      <c r="A1228" s="8">
        <v>1227</v>
      </c>
      <c r="B1228" s="9" t="s">
        <v>12</v>
      </c>
      <c r="C1228" s="10" t="s">
        <v>727</v>
      </c>
      <c r="D1228" s="11" t="s">
        <v>3786</v>
      </c>
      <c r="E1228" s="12" t="s">
        <v>100</v>
      </c>
      <c r="F1228" s="12" t="s">
        <v>3782</v>
      </c>
      <c r="G1228" s="13" t="s">
        <v>3787</v>
      </c>
      <c r="H1228" s="8">
        <v>20729</v>
      </c>
      <c r="I1228" s="14" t="s">
        <v>18</v>
      </c>
      <c r="J1228" s="51">
        <v>47900</v>
      </c>
      <c r="K1228" s="15">
        <v>10</v>
      </c>
      <c r="L1228" s="69"/>
      <c r="M1228" s="7"/>
      <c r="N1228" s="7"/>
    </row>
    <row r="1229" spans="1:14" ht="22.5">
      <c r="A1229" s="8">
        <v>1228</v>
      </c>
      <c r="B1229" s="9" t="s">
        <v>19</v>
      </c>
      <c r="C1229" s="10" t="s">
        <v>3635</v>
      </c>
      <c r="D1229" s="11" t="s">
        <v>3788</v>
      </c>
      <c r="E1229" s="12" t="s">
        <v>100</v>
      </c>
      <c r="F1229" s="12" t="s">
        <v>3782</v>
      </c>
      <c r="G1229" s="19">
        <v>9632</v>
      </c>
      <c r="H1229" s="8">
        <v>20731</v>
      </c>
      <c r="I1229" s="14" t="s">
        <v>98</v>
      </c>
      <c r="J1229" s="51">
        <v>21830</v>
      </c>
      <c r="K1229" s="15">
        <v>10</v>
      </c>
      <c r="L1229" s="69"/>
      <c r="M1229" s="7"/>
      <c r="N1229" s="7"/>
    </row>
    <row r="1230" spans="1:14" ht="22.5">
      <c r="A1230" s="8">
        <v>1229</v>
      </c>
      <c r="B1230" s="9" t="s">
        <v>12</v>
      </c>
      <c r="C1230" s="10" t="s">
        <v>3789</v>
      </c>
      <c r="D1230" s="11" t="s">
        <v>585</v>
      </c>
      <c r="E1230" s="12" t="s">
        <v>100</v>
      </c>
      <c r="F1230" s="12" t="s">
        <v>3782</v>
      </c>
      <c r="G1230" s="13" t="s">
        <v>3790</v>
      </c>
      <c r="H1230" s="8">
        <v>20733</v>
      </c>
      <c r="I1230" s="14" t="s">
        <v>18</v>
      </c>
      <c r="J1230" s="51">
        <v>69040</v>
      </c>
      <c r="K1230" s="15">
        <v>10</v>
      </c>
      <c r="L1230" s="69"/>
      <c r="M1230" s="7"/>
      <c r="N1230" s="7"/>
    </row>
    <row r="1231" spans="1:14" ht="22.5">
      <c r="A1231" s="8">
        <v>1230</v>
      </c>
      <c r="B1231" s="9" t="s">
        <v>12</v>
      </c>
      <c r="C1231" s="10" t="s">
        <v>1461</v>
      </c>
      <c r="D1231" s="11" t="s">
        <v>3791</v>
      </c>
      <c r="E1231" s="12" t="s">
        <v>100</v>
      </c>
      <c r="F1231" s="12" t="s">
        <v>3782</v>
      </c>
      <c r="G1231" s="13" t="s">
        <v>3792</v>
      </c>
      <c r="H1231" s="8">
        <v>20734</v>
      </c>
      <c r="I1231" s="14" t="s">
        <v>18</v>
      </c>
      <c r="J1231" s="51">
        <v>43460</v>
      </c>
      <c r="K1231" s="15">
        <v>10</v>
      </c>
      <c r="L1231" s="69"/>
      <c r="M1231" s="7"/>
      <c r="N1231" s="7"/>
    </row>
    <row r="1232" spans="1:14" ht="22.5">
      <c r="A1232" s="8">
        <v>1231</v>
      </c>
      <c r="B1232" s="9" t="s">
        <v>23</v>
      </c>
      <c r="C1232" s="10" t="s">
        <v>1689</v>
      </c>
      <c r="D1232" s="11" t="s">
        <v>2498</v>
      </c>
      <c r="E1232" s="12" t="s">
        <v>100</v>
      </c>
      <c r="F1232" s="12" t="s">
        <v>3782</v>
      </c>
      <c r="G1232" s="13" t="s">
        <v>3793</v>
      </c>
      <c r="H1232" s="8">
        <v>20735</v>
      </c>
      <c r="I1232" s="14" t="s">
        <v>98</v>
      </c>
      <c r="J1232" s="51">
        <v>25440</v>
      </c>
      <c r="K1232" s="15">
        <v>10</v>
      </c>
      <c r="L1232" s="69"/>
      <c r="M1232" s="7"/>
      <c r="N1232" s="7"/>
    </row>
    <row r="1233" spans="1:14" ht="22.5">
      <c r="A1233" s="8">
        <v>1232</v>
      </c>
      <c r="B1233" s="9" t="s">
        <v>23</v>
      </c>
      <c r="C1233" s="10" t="s">
        <v>3794</v>
      </c>
      <c r="D1233" s="11" t="s">
        <v>3795</v>
      </c>
      <c r="E1233" s="12" t="s">
        <v>100</v>
      </c>
      <c r="F1233" s="12" t="s">
        <v>3782</v>
      </c>
      <c r="G1233" s="13" t="s">
        <v>3796</v>
      </c>
      <c r="H1233" s="8">
        <v>20736</v>
      </c>
      <c r="I1233" s="14" t="s">
        <v>98</v>
      </c>
      <c r="J1233" s="51">
        <v>22880</v>
      </c>
      <c r="K1233" s="15">
        <v>10</v>
      </c>
      <c r="L1233" s="69"/>
      <c r="M1233" s="7"/>
      <c r="N1233" s="7"/>
    </row>
    <row r="1234" spans="1:14" ht="22.5">
      <c r="A1234" s="8">
        <v>1233</v>
      </c>
      <c r="B1234" s="9" t="s">
        <v>19</v>
      </c>
      <c r="C1234" s="10" t="s">
        <v>504</v>
      </c>
      <c r="D1234" s="11" t="s">
        <v>3797</v>
      </c>
      <c r="E1234" s="12" t="s">
        <v>100</v>
      </c>
      <c r="F1234" s="12" t="s">
        <v>3782</v>
      </c>
      <c r="G1234" s="13" t="s">
        <v>3798</v>
      </c>
      <c r="H1234" s="8">
        <v>20737</v>
      </c>
      <c r="I1234" s="14" t="s">
        <v>98</v>
      </c>
      <c r="J1234" s="51">
        <v>17900</v>
      </c>
      <c r="K1234" s="15">
        <v>10</v>
      </c>
      <c r="L1234" s="69"/>
      <c r="M1234" s="7"/>
      <c r="N1234" s="7"/>
    </row>
    <row r="1235" spans="1:14" ht="22.5">
      <c r="A1235" s="8">
        <v>1234</v>
      </c>
      <c r="B1235" s="9" t="s">
        <v>12</v>
      </c>
      <c r="C1235" s="10" t="s">
        <v>2686</v>
      </c>
      <c r="D1235" s="11" t="s">
        <v>3799</v>
      </c>
      <c r="E1235" s="12" t="s">
        <v>100</v>
      </c>
      <c r="F1235" s="12" t="s">
        <v>3782</v>
      </c>
      <c r="G1235" s="13" t="s">
        <v>3800</v>
      </c>
      <c r="H1235" s="8">
        <v>20738</v>
      </c>
      <c r="I1235" s="14" t="s">
        <v>18</v>
      </c>
      <c r="J1235" s="51">
        <v>61550</v>
      </c>
      <c r="K1235" s="15">
        <v>10</v>
      </c>
      <c r="L1235" s="69"/>
      <c r="M1235" s="7"/>
      <c r="N1235" s="7"/>
    </row>
    <row r="1236" spans="1:14" ht="22.5">
      <c r="A1236" s="8">
        <v>1235</v>
      </c>
      <c r="B1236" s="9" t="s">
        <v>19</v>
      </c>
      <c r="C1236" s="10" t="s">
        <v>412</v>
      </c>
      <c r="D1236" s="11" t="s">
        <v>3801</v>
      </c>
      <c r="E1236" s="12" t="s">
        <v>100</v>
      </c>
      <c r="F1236" s="12" t="s">
        <v>3782</v>
      </c>
      <c r="G1236" s="13" t="s">
        <v>3802</v>
      </c>
      <c r="H1236" s="8">
        <v>20739</v>
      </c>
      <c r="I1236" s="14" t="s">
        <v>98</v>
      </c>
      <c r="J1236" s="51">
        <v>17740</v>
      </c>
      <c r="K1236" s="15">
        <v>10</v>
      </c>
      <c r="L1236" s="69"/>
      <c r="M1236" s="7"/>
      <c r="N1236" s="7"/>
    </row>
    <row r="1237" spans="1:14" ht="22.5">
      <c r="A1237" s="8">
        <v>1236</v>
      </c>
      <c r="B1237" s="9" t="s">
        <v>19</v>
      </c>
      <c r="C1237" s="10" t="s">
        <v>3803</v>
      </c>
      <c r="D1237" s="11" t="s">
        <v>3804</v>
      </c>
      <c r="E1237" s="12" t="s">
        <v>124</v>
      </c>
      <c r="F1237" s="12" t="s">
        <v>3782</v>
      </c>
      <c r="G1237" s="13" t="s">
        <v>3805</v>
      </c>
      <c r="H1237" s="8">
        <v>20740</v>
      </c>
      <c r="I1237" s="14" t="s">
        <v>124</v>
      </c>
      <c r="J1237" s="51">
        <v>15800</v>
      </c>
      <c r="K1237" s="15">
        <v>10</v>
      </c>
      <c r="L1237" s="69"/>
      <c r="M1237" s="7"/>
      <c r="N1237" s="7"/>
    </row>
    <row r="1238" spans="1:14" ht="22.5">
      <c r="A1238" s="8">
        <v>1237</v>
      </c>
      <c r="B1238" s="9" t="s">
        <v>12</v>
      </c>
      <c r="C1238" s="10" t="s">
        <v>3683</v>
      </c>
      <c r="D1238" s="11" t="s">
        <v>3806</v>
      </c>
      <c r="E1238" s="12" t="s">
        <v>100</v>
      </c>
      <c r="F1238" s="12" t="s">
        <v>3782</v>
      </c>
      <c r="G1238" s="13" t="s">
        <v>3807</v>
      </c>
      <c r="H1238" s="8">
        <v>20741</v>
      </c>
      <c r="I1238" s="14" t="s">
        <v>18</v>
      </c>
      <c r="J1238" s="51">
        <v>44120</v>
      </c>
      <c r="K1238" s="15">
        <v>10</v>
      </c>
      <c r="L1238" s="69"/>
      <c r="M1238" s="7"/>
      <c r="N1238" s="7"/>
    </row>
    <row r="1239" spans="1:14" ht="22.5">
      <c r="A1239" s="8">
        <v>1238</v>
      </c>
      <c r="B1239" s="9" t="s">
        <v>19</v>
      </c>
      <c r="C1239" s="10" t="s">
        <v>3808</v>
      </c>
      <c r="D1239" s="11" t="s">
        <v>3809</v>
      </c>
      <c r="E1239" s="12" t="s">
        <v>100</v>
      </c>
      <c r="F1239" s="12" t="s">
        <v>3782</v>
      </c>
      <c r="G1239" s="13" t="s">
        <v>3810</v>
      </c>
      <c r="H1239" s="8">
        <v>20742</v>
      </c>
      <c r="I1239" s="14" t="s">
        <v>98</v>
      </c>
      <c r="J1239" s="51">
        <v>18880</v>
      </c>
      <c r="K1239" s="15">
        <v>10</v>
      </c>
      <c r="L1239" s="69"/>
      <c r="M1239" s="7"/>
      <c r="N1239" s="7"/>
    </row>
    <row r="1240" spans="1:14" ht="22.5">
      <c r="A1240" s="8">
        <v>1239</v>
      </c>
      <c r="B1240" s="9" t="s">
        <v>19</v>
      </c>
      <c r="C1240" s="10" t="s">
        <v>1638</v>
      </c>
      <c r="D1240" s="11" t="s">
        <v>3814</v>
      </c>
      <c r="E1240" s="12" t="s">
        <v>100</v>
      </c>
      <c r="F1240" s="12" t="s">
        <v>3812</v>
      </c>
      <c r="G1240" s="13" t="s">
        <v>3815</v>
      </c>
      <c r="H1240" s="8">
        <v>20582</v>
      </c>
      <c r="I1240" s="14" t="s">
        <v>98</v>
      </c>
      <c r="J1240" s="51">
        <v>29010</v>
      </c>
      <c r="K1240" s="15">
        <v>10</v>
      </c>
      <c r="L1240" s="69"/>
      <c r="M1240" s="7"/>
      <c r="N1240" s="7"/>
    </row>
    <row r="1241" spans="1:14" ht="22.5">
      <c r="A1241" s="8">
        <v>1240</v>
      </c>
      <c r="B1241" s="9" t="s">
        <v>19</v>
      </c>
      <c r="C1241" s="10" t="s">
        <v>3816</v>
      </c>
      <c r="D1241" s="11" t="s">
        <v>3817</v>
      </c>
      <c r="E1241" s="12" t="s">
        <v>124</v>
      </c>
      <c r="F1241" s="12" t="s">
        <v>3812</v>
      </c>
      <c r="G1241" s="13" t="s">
        <v>3818</v>
      </c>
      <c r="H1241" s="8">
        <v>20722</v>
      </c>
      <c r="I1241" s="14" t="s">
        <v>124</v>
      </c>
      <c r="J1241" s="51">
        <v>15400</v>
      </c>
      <c r="K1241" s="15">
        <v>10</v>
      </c>
      <c r="L1241" s="69"/>
      <c r="M1241" s="7"/>
      <c r="N1241" s="7"/>
    </row>
    <row r="1242" spans="1:14" ht="22.5">
      <c r="A1242" s="8">
        <v>1241</v>
      </c>
      <c r="B1242" s="9" t="s">
        <v>12</v>
      </c>
      <c r="C1242" s="10" t="s">
        <v>161</v>
      </c>
      <c r="D1242" s="11" t="s">
        <v>3819</v>
      </c>
      <c r="E1242" s="12" t="s">
        <v>100</v>
      </c>
      <c r="F1242" s="12" t="s">
        <v>3812</v>
      </c>
      <c r="G1242" s="13" t="s">
        <v>3820</v>
      </c>
      <c r="H1242" s="8">
        <v>20723</v>
      </c>
      <c r="I1242" s="14" t="s">
        <v>18</v>
      </c>
      <c r="J1242" s="51">
        <v>60000</v>
      </c>
      <c r="K1242" s="15">
        <v>10</v>
      </c>
      <c r="L1242" s="69"/>
      <c r="M1242" s="7"/>
      <c r="N1242" s="7"/>
    </row>
    <row r="1243" spans="1:14" ht="22.5">
      <c r="A1243" s="8">
        <v>1242</v>
      </c>
      <c r="B1243" s="9" t="s">
        <v>12</v>
      </c>
      <c r="C1243" s="10" t="s">
        <v>3821</v>
      </c>
      <c r="D1243" s="11" t="s">
        <v>3822</v>
      </c>
      <c r="E1243" s="12" t="s">
        <v>100</v>
      </c>
      <c r="F1243" s="12" t="s">
        <v>3812</v>
      </c>
      <c r="G1243" s="13" t="s">
        <v>3823</v>
      </c>
      <c r="H1243" s="8">
        <v>20724</v>
      </c>
      <c r="I1243" s="14" t="s">
        <v>18</v>
      </c>
      <c r="J1243" s="51">
        <v>67320</v>
      </c>
      <c r="K1243" s="15">
        <v>10</v>
      </c>
      <c r="L1243" s="69"/>
      <c r="M1243" s="7"/>
      <c r="N1243" s="7"/>
    </row>
    <row r="1244" spans="1:14" ht="22.5">
      <c r="A1244" s="8">
        <v>1243</v>
      </c>
      <c r="B1244" s="9" t="s">
        <v>23</v>
      </c>
      <c r="C1244" s="10" t="s">
        <v>3824</v>
      </c>
      <c r="D1244" s="11" t="s">
        <v>3825</v>
      </c>
      <c r="E1244" s="12" t="s">
        <v>100</v>
      </c>
      <c r="F1244" s="12" t="s">
        <v>3812</v>
      </c>
      <c r="G1244" s="13" t="s">
        <v>3826</v>
      </c>
      <c r="H1244" s="8">
        <v>20725</v>
      </c>
      <c r="I1244" s="14" t="s">
        <v>18</v>
      </c>
      <c r="J1244" s="51">
        <v>60070</v>
      </c>
      <c r="K1244" s="15">
        <v>10</v>
      </c>
      <c r="L1244" s="69"/>
      <c r="M1244" s="7"/>
      <c r="N1244" s="7"/>
    </row>
    <row r="1245" spans="1:14" ht="22.5">
      <c r="A1245" s="8">
        <v>1244</v>
      </c>
      <c r="B1245" s="9" t="s">
        <v>12</v>
      </c>
      <c r="C1245" s="10" t="s">
        <v>3827</v>
      </c>
      <c r="D1245" s="11" t="s">
        <v>3828</v>
      </c>
      <c r="E1245" s="12" t="s">
        <v>100</v>
      </c>
      <c r="F1245" s="12" t="s">
        <v>3812</v>
      </c>
      <c r="G1245" s="13" t="s">
        <v>3829</v>
      </c>
      <c r="H1245" s="8">
        <v>20726</v>
      </c>
      <c r="I1245" s="14" t="s">
        <v>34</v>
      </c>
      <c r="J1245" s="51">
        <v>29090</v>
      </c>
      <c r="K1245" s="15">
        <v>10</v>
      </c>
      <c r="L1245" s="69"/>
      <c r="M1245" s="7"/>
      <c r="N1245" s="7"/>
    </row>
    <row r="1246" spans="1:14" ht="22.5">
      <c r="A1246" s="8">
        <v>1245</v>
      </c>
      <c r="B1246" s="9" t="s">
        <v>19</v>
      </c>
      <c r="C1246" s="10" t="s">
        <v>3834</v>
      </c>
      <c r="D1246" s="11" t="s">
        <v>3835</v>
      </c>
      <c r="E1246" s="12" t="s">
        <v>124</v>
      </c>
      <c r="F1246" s="12" t="s">
        <v>3832</v>
      </c>
      <c r="G1246" s="13" t="s">
        <v>3836</v>
      </c>
      <c r="H1246" s="8">
        <v>19761</v>
      </c>
      <c r="I1246" s="14" t="s">
        <v>124</v>
      </c>
      <c r="J1246" s="51">
        <v>16680</v>
      </c>
      <c r="K1246" s="15">
        <v>10</v>
      </c>
      <c r="L1246" s="69"/>
      <c r="M1246" s="7"/>
      <c r="N1246" s="7"/>
    </row>
    <row r="1247" spans="1:14" ht="22.5">
      <c r="A1247" s="8">
        <v>1246</v>
      </c>
      <c r="B1247" s="9" t="s">
        <v>23</v>
      </c>
      <c r="C1247" s="10" t="s">
        <v>3837</v>
      </c>
      <c r="D1247" s="11" t="s">
        <v>3838</v>
      </c>
      <c r="E1247" s="12" t="s">
        <v>100</v>
      </c>
      <c r="F1247" s="12" t="s">
        <v>3832</v>
      </c>
      <c r="G1247" s="13" t="s">
        <v>3839</v>
      </c>
      <c r="H1247" s="8">
        <v>20188</v>
      </c>
      <c r="I1247" s="14" t="s">
        <v>34</v>
      </c>
      <c r="J1247" s="51">
        <v>40300</v>
      </c>
      <c r="K1247" s="15">
        <v>10</v>
      </c>
      <c r="L1247" s="69"/>
      <c r="M1247" s="7"/>
      <c r="N1247" s="7"/>
    </row>
    <row r="1248" spans="1:14" ht="22.5">
      <c r="A1248" s="8">
        <v>1247</v>
      </c>
      <c r="B1248" s="9" t="s">
        <v>23</v>
      </c>
      <c r="C1248" s="10" t="s">
        <v>3840</v>
      </c>
      <c r="D1248" s="11" t="s">
        <v>3841</v>
      </c>
      <c r="E1248" s="12" t="s">
        <v>100</v>
      </c>
      <c r="F1248" s="12" t="s">
        <v>3832</v>
      </c>
      <c r="G1248" s="19">
        <v>246</v>
      </c>
      <c r="H1248" s="8">
        <v>20199</v>
      </c>
      <c r="I1248" s="14" t="s">
        <v>98</v>
      </c>
      <c r="J1248" s="51">
        <v>22190</v>
      </c>
      <c r="K1248" s="15">
        <v>10</v>
      </c>
      <c r="L1248" s="69"/>
      <c r="M1248" s="7"/>
      <c r="N1248" s="7"/>
    </row>
    <row r="1249" spans="1:14" ht="22.5">
      <c r="A1249" s="8">
        <v>1248</v>
      </c>
      <c r="B1249" s="9" t="s">
        <v>19</v>
      </c>
      <c r="C1249" s="10" t="s">
        <v>131</v>
      </c>
      <c r="D1249" s="11" t="s">
        <v>3842</v>
      </c>
      <c r="E1249" s="12" t="s">
        <v>100</v>
      </c>
      <c r="F1249" s="12" t="s">
        <v>3832</v>
      </c>
      <c r="G1249" s="13" t="s">
        <v>3843</v>
      </c>
      <c r="H1249" s="8">
        <v>20219</v>
      </c>
      <c r="I1249" s="14" t="s">
        <v>98</v>
      </c>
      <c r="J1249" s="51">
        <v>21240</v>
      </c>
      <c r="K1249" s="15">
        <v>10</v>
      </c>
      <c r="L1249" s="69"/>
      <c r="M1249" s="7"/>
      <c r="N1249" s="7"/>
    </row>
    <row r="1250" spans="1:14" ht="22.5">
      <c r="A1250" s="8">
        <v>1249</v>
      </c>
      <c r="B1250" s="9" t="s">
        <v>3844</v>
      </c>
      <c r="C1250" s="10" t="s">
        <v>3845</v>
      </c>
      <c r="D1250" s="11" t="s">
        <v>3846</v>
      </c>
      <c r="E1250" s="12" t="s">
        <v>124</v>
      </c>
      <c r="F1250" s="12" t="s">
        <v>3832</v>
      </c>
      <c r="G1250" s="13" t="s">
        <v>3847</v>
      </c>
      <c r="H1250" s="8">
        <v>20601</v>
      </c>
      <c r="I1250" s="14" t="s">
        <v>124</v>
      </c>
      <c r="J1250" s="51">
        <v>16770</v>
      </c>
      <c r="K1250" s="15">
        <v>10</v>
      </c>
      <c r="L1250" s="69"/>
      <c r="M1250" s="7"/>
      <c r="N1250" s="7"/>
    </row>
    <row r="1251" spans="1:14" ht="22.5">
      <c r="A1251" s="8">
        <v>1250</v>
      </c>
      <c r="B1251" s="9" t="s">
        <v>19</v>
      </c>
      <c r="C1251" s="10" t="s">
        <v>3848</v>
      </c>
      <c r="D1251" s="11" t="s">
        <v>3849</v>
      </c>
      <c r="E1251" s="12" t="s">
        <v>124</v>
      </c>
      <c r="F1251" s="12" t="s">
        <v>3832</v>
      </c>
      <c r="G1251" s="13" t="s">
        <v>3850</v>
      </c>
      <c r="H1251" s="8">
        <v>20661</v>
      </c>
      <c r="I1251" s="14" t="s">
        <v>124</v>
      </c>
      <c r="J1251" s="51">
        <v>16730</v>
      </c>
      <c r="K1251" s="15">
        <v>10</v>
      </c>
      <c r="L1251" s="69"/>
      <c r="M1251" s="7"/>
      <c r="N1251" s="7"/>
    </row>
    <row r="1252" spans="1:14" ht="22.5">
      <c r="A1252" s="8">
        <v>1251</v>
      </c>
      <c r="B1252" s="9" t="s">
        <v>19</v>
      </c>
      <c r="C1252" s="10" t="s">
        <v>1120</v>
      </c>
      <c r="D1252" s="11" t="s">
        <v>3851</v>
      </c>
      <c r="E1252" s="12" t="s">
        <v>124</v>
      </c>
      <c r="F1252" s="12" t="s">
        <v>3832</v>
      </c>
      <c r="G1252" s="23">
        <v>9528</v>
      </c>
      <c r="H1252" s="8">
        <v>20662</v>
      </c>
      <c r="I1252" s="14" t="s">
        <v>124</v>
      </c>
      <c r="J1252" s="51">
        <v>15800</v>
      </c>
      <c r="K1252" s="15">
        <v>10</v>
      </c>
      <c r="L1252" s="69"/>
      <c r="M1252" s="7"/>
      <c r="N1252" s="7"/>
    </row>
    <row r="1253" spans="1:14" ht="22.5">
      <c r="A1253" s="8">
        <v>1252</v>
      </c>
      <c r="B1253" s="9" t="s">
        <v>12</v>
      </c>
      <c r="C1253" s="10" t="s">
        <v>3852</v>
      </c>
      <c r="D1253" s="11" t="s">
        <v>3838</v>
      </c>
      <c r="E1253" s="12" t="s">
        <v>100</v>
      </c>
      <c r="F1253" s="12" t="s">
        <v>3832</v>
      </c>
      <c r="G1253" s="13" t="s">
        <v>3853</v>
      </c>
      <c r="H1253" s="8">
        <v>20663</v>
      </c>
      <c r="I1253" s="14" t="s">
        <v>34</v>
      </c>
      <c r="J1253" s="51">
        <v>28890</v>
      </c>
      <c r="K1253" s="15">
        <v>10</v>
      </c>
      <c r="L1253" s="69"/>
      <c r="M1253" s="7"/>
      <c r="N1253" s="7"/>
    </row>
    <row r="1254" spans="1:14" ht="22.5">
      <c r="A1254" s="8">
        <v>1253</v>
      </c>
      <c r="B1254" s="9" t="s">
        <v>23</v>
      </c>
      <c r="C1254" s="10" t="s">
        <v>3854</v>
      </c>
      <c r="D1254" s="11" t="s">
        <v>3769</v>
      </c>
      <c r="E1254" s="12" t="s">
        <v>100</v>
      </c>
      <c r="F1254" s="12" t="s">
        <v>3832</v>
      </c>
      <c r="G1254" s="13" t="s">
        <v>3855</v>
      </c>
      <c r="H1254" s="8">
        <v>20666</v>
      </c>
      <c r="I1254" s="14" t="s">
        <v>34</v>
      </c>
      <c r="J1254" s="51">
        <v>33350</v>
      </c>
      <c r="K1254" s="15">
        <v>10</v>
      </c>
      <c r="L1254" s="69"/>
      <c r="M1254" s="7"/>
      <c r="N1254" s="7"/>
    </row>
    <row r="1255" spans="1:14" ht="22.5">
      <c r="A1255" s="8">
        <v>1254</v>
      </c>
      <c r="B1255" s="9" t="s">
        <v>12</v>
      </c>
      <c r="C1255" s="10" t="s">
        <v>3856</v>
      </c>
      <c r="D1255" s="11" t="s">
        <v>3857</v>
      </c>
      <c r="E1255" s="12" t="s">
        <v>100</v>
      </c>
      <c r="F1255" s="12" t="s">
        <v>3832</v>
      </c>
      <c r="G1255" s="13" t="s">
        <v>3858</v>
      </c>
      <c r="H1255" s="8">
        <v>20667</v>
      </c>
      <c r="I1255" s="14" t="s">
        <v>18</v>
      </c>
      <c r="J1255" s="51">
        <v>61450</v>
      </c>
      <c r="K1255" s="15">
        <v>10</v>
      </c>
      <c r="L1255" s="69"/>
      <c r="M1255" s="7"/>
      <c r="N1255" s="7"/>
    </row>
    <row r="1256" spans="1:14" ht="22.5">
      <c r="A1256" s="8">
        <v>1255</v>
      </c>
      <c r="B1256" s="9" t="s">
        <v>12</v>
      </c>
      <c r="C1256" s="10" t="s">
        <v>3859</v>
      </c>
      <c r="D1256" s="11" t="s">
        <v>3860</v>
      </c>
      <c r="E1256" s="12" t="s">
        <v>100</v>
      </c>
      <c r="F1256" s="12" t="s">
        <v>3832</v>
      </c>
      <c r="G1256" s="13" t="s">
        <v>3861</v>
      </c>
      <c r="H1256" s="8">
        <v>20669</v>
      </c>
      <c r="I1256" s="14" t="s">
        <v>18</v>
      </c>
      <c r="J1256" s="51">
        <v>63080</v>
      </c>
      <c r="K1256" s="15">
        <v>10</v>
      </c>
      <c r="L1256" s="69"/>
      <c r="M1256" s="7"/>
      <c r="N1256" s="7"/>
    </row>
    <row r="1257" spans="1:14" ht="22.5">
      <c r="A1257" s="8">
        <v>1256</v>
      </c>
      <c r="B1257" s="9" t="s">
        <v>12</v>
      </c>
      <c r="C1257" s="10" t="s">
        <v>1568</v>
      </c>
      <c r="D1257" s="11" t="s">
        <v>3862</v>
      </c>
      <c r="E1257" s="12" t="s">
        <v>100</v>
      </c>
      <c r="F1257" s="12" t="s">
        <v>3832</v>
      </c>
      <c r="G1257" s="13" t="s">
        <v>3863</v>
      </c>
      <c r="H1257" s="8">
        <v>20671</v>
      </c>
      <c r="I1257" s="14" t="s">
        <v>18</v>
      </c>
      <c r="J1257" s="51">
        <v>48950</v>
      </c>
      <c r="K1257" s="15">
        <v>10</v>
      </c>
      <c r="L1257" s="69"/>
      <c r="M1257" s="7"/>
      <c r="N1257" s="7"/>
    </row>
    <row r="1258" spans="1:14" ht="22.5">
      <c r="A1258" s="8">
        <v>1257</v>
      </c>
      <c r="B1258" s="9" t="s">
        <v>12</v>
      </c>
      <c r="C1258" s="10" t="s">
        <v>3000</v>
      </c>
      <c r="D1258" s="11" t="s">
        <v>3864</v>
      </c>
      <c r="E1258" s="12" t="s">
        <v>100</v>
      </c>
      <c r="F1258" s="12" t="s">
        <v>3832</v>
      </c>
      <c r="G1258" s="13" t="s">
        <v>3865</v>
      </c>
      <c r="H1258" s="8">
        <v>20672</v>
      </c>
      <c r="I1258" s="14" t="s">
        <v>98</v>
      </c>
      <c r="J1258" s="51">
        <v>28310</v>
      </c>
      <c r="K1258" s="15">
        <v>10</v>
      </c>
      <c r="L1258" s="69"/>
      <c r="M1258" s="7"/>
      <c r="N1258" s="7"/>
    </row>
    <row r="1259" spans="1:14" ht="22.5">
      <c r="A1259" s="8">
        <v>1258</v>
      </c>
      <c r="B1259" s="9" t="s">
        <v>19</v>
      </c>
      <c r="C1259" s="10" t="s">
        <v>3868</v>
      </c>
      <c r="D1259" s="11" t="s">
        <v>3869</v>
      </c>
      <c r="E1259" s="12" t="s">
        <v>124</v>
      </c>
      <c r="F1259" s="12" t="s">
        <v>3866</v>
      </c>
      <c r="G1259" s="13" t="s">
        <v>3870</v>
      </c>
      <c r="H1259" s="8">
        <v>19892</v>
      </c>
      <c r="I1259" s="14" t="s">
        <v>124</v>
      </c>
      <c r="J1259" s="51">
        <v>16150</v>
      </c>
      <c r="K1259" s="15">
        <v>10</v>
      </c>
      <c r="L1259" s="69"/>
      <c r="M1259" s="7"/>
      <c r="N1259" s="7"/>
    </row>
    <row r="1260" spans="1:14" ht="22.5">
      <c r="A1260" s="8">
        <v>1259</v>
      </c>
      <c r="B1260" s="9" t="s">
        <v>12</v>
      </c>
      <c r="C1260" s="10" t="s">
        <v>3871</v>
      </c>
      <c r="D1260" s="11" t="s">
        <v>3171</v>
      </c>
      <c r="E1260" s="12" t="s">
        <v>100</v>
      </c>
      <c r="F1260" s="12" t="s">
        <v>3866</v>
      </c>
      <c r="G1260" s="13" t="s">
        <v>3872</v>
      </c>
      <c r="H1260" s="8">
        <v>20677</v>
      </c>
      <c r="I1260" s="14" t="s">
        <v>18</v>
      </c>
      <c r="J1260" s="51">
        <v>62000</v>
      </c>
      <c r="K1260" s="15">
        <v>10</v>
      </c>
      <c r="L1260" s="69"/>
      <c r="M1260" s="7"/>
      <c r="N1260" s="7"/>
    </row>
    <row r="1261" spans="1:14" ht="22.5">
      <c r="A1261" s="8">
        <v>1260</v>
      </c>
      <c r="B1261" s="9" t="s">
        <v>19</v>
      </c>
      <c r="C1261" s="10" t="s">
        <v>604</v>
      </c>
      <c r="D1261" s="11" t="s">
        <v>3877</v>
      </c>
      <c r="E1261" s="12" t="s">
        <v>124</v>
      </c>
      <c r="F1261" s="12" t="s">
        <v>3875</v>
      </c>
      <c r="G1261" s="23">
        <v>2998</v>
      </c>
      <c r="H1261" s="8">
        <v>13253</v>
      </c>
      <c r="I1261" s="14" t="s">
        <v>124</v>
      </c>
      <c r="J1261" s="51">
        <v>16150</v>
      </c>
      <c r="K1261" s="15">
        <v>10</v>
      </c>
      <c r="L1261" s="69"/>
      <c r="M1261" s="7"/>
      <c r="N1261" s="7"/>
    </row>
    <row r="1262" spans="1:14" ht="22.5">
      <c r="A1262" s="8">
        <v>1261</v>
      </c>
      <c r="B1262" s="9" t="s">
        <v>12</v>
      </c>
      <c r="C1262" s="10" t="s">
        <v>3878</v>
      </c>
      <c r="D1262" s="11" t="s">
        <v>3879</v>
      </c>
      <c r="E1262" s="12" t="s">
        <v>100</v>
      </c>
      <c r="F1262" s="12" t="s">
        <v>3875</v>
      </c>
      <c r="G1262" s="13" t="s">
        <v>3880</v>
      </c>
      <c r="H1262" s="8">
        <v>20682</v>
      </c>
      <c r="I1262" s="14" t="s">
        <v>18</v>
      </c>
      <c r="J1262" s="51">
        <v>48450</v>
      </c>
      <c r="K1262" s="15">
        <v>10</v>
      </c>
      <c r="L1262" s="69"/>
      <c r="M1262" s="7"/>
      <c r="N1262" s="7"/>
    </row>
    <row r="1263" spans="1:14" ht="22.5">
      <c r="A1263" s="8">
        <v>1262</v>
      </c>
      <c r="B1263" s="9" t="s">
        <v>19</v>
      </c>
      <c r="C1263" s="10" t="s">
        <v>3881</v>
      </c>
      <c r="D1263" s="11" t="s">
        <v>938</v>
      </c>
      <c r="E1263" s="12" t="s">
        <v>124</v>
      </c>
      <c r="F1263" s="12" t="s">
        <v>3875</v>
      </c>
      <c r="G1263" s="13" t="s">
        <v>3882</v>
      </c>
      <c r="H1263" s="8">
        <v>20684</v>
      </c>
      <c r="I1263" s="14" t="s">
        <v>124</v>
      </c>
      <c r="J1263" s="51">
        <v>16680</v>
      </c>
      <c r="K1263" s="15">
        <v>10</v>
      </c>
      <c r="L1263" s="69"/>
      <c r="M1263" s="7"/>
      <c r="N1263" s="7"/>
    </row>
    <row r="1264" spans="1:14" ht="22.5">
      <c r="A1264" s="8">
        <v>1263</v>
      </c>
      <c r="B1264" s="9" t="s">
        <v>19</v>
      </c>
      <c r="C1264" s="10" t="s">
        <v>289</v>
      </c>
      <c r="D1264" s="11" t="s">
        <v>3887</v>
      </c>
      <c r="E1264" s="12" t="s">
        <v>100</v>
      </c>
      <c r="F1264" s="12" t="s">
        <v>3885</v>
      </c>
      <c r="G1264" s="13" t="s">
        <v>3888</v>
      </c>
      <c r="H1264" s="8">
        <v>19439</v>
      </c>
      <c r="I1264" s="14" t="s">
        <v>98</v>
      </c>
      <c r="J1264" s="51">
        <v>22110</v>
      </c>
      <c r="K1264" s="15">
        <v>10</v>
      </c>
      <c r="L1264" s="69"/>
      <c r="M1264" s="7"/>
      <c r="N1264" s="7"/>
    </row>
    <row r="1265" spans="1:14" ht="22.5">
      <c r="A1265" s="8">
        <v>1264</v>
      </c>
      <c r="B1265" s="9" t="s">
        <v>23</v>
      </c>
      <c r="C1265" s="10" t="s">
        <v>3889</v>
      </c>
      <c r="D1265" s="11" t="s">
        <v>2059</v>
      </c>
      <c r="E1265" s="12" t="s">
        <v>124</v>
      </c>
      <c r="F1265" s="12" t="s">
        <v>3885</v>
      </c>
      <c r="G1265" s="13" t="s">
        <v>3890</v>
      </c>
      <c r="H1265" s="8">
        <v>20720</v>
      </c>
      <c r="I1265" s="14" t="s">
        <v>124</v>
      </c>
      <c r="J1265" s="51">
        <v>15800</v>
      </c>
      <c r="K1265" s="15">
        <v>10</v>
      </c>
      <c r="L1265" s="69"/>
      <c r="M1265" s="7"/>
      <c r="N1265" s="7"/>
    </row>
    <row r="1266" spans="1:14" ht="22.5">
      <c r="A1266" s="8">
        <v>1265</v>
      </c>
      <c r="B1266" s="9" t="s">
        <v>12</v>
      </c>
      <c r="C1266" s="10" t="s">
        <v>3891</v>
      </c>
      <c r="D1266" s="11" t="s">
        <v>3892</v>
      </c>
      <c r="E1266" s="12" t="s">
        <v>100</v>
      </c>
      <c r="F1266" s="12" t="s">
        <v>3885</v>
      </c>
      <c r="G1266" s="13" t="s">
        <v>3893</v>
      </c>
      <c r="H1266" s="8">
        <v>20767</v>
      </c>
      <c r="I1266" s="14" t="s">
        <v>18</v>
      </c>
      <c r="J1266" s="51">
        <v>59650</v>
      </c>
      <c r="K1266" s="15">
        <v>10</v>
      </c>
      <c r="L1266" s="69"/>
      <c r="M1266" s="7"/>
      <c r="N1266" s="7"/>
    </row>
    <row r="1267" spans="1:14" ht="22.5">
      <c r="A1267" s="8">
        <v>1266</v>
      </c>
      <c r="B1267" s="9" t="s">
        <v>23</v>
      </c>
      <c r="C1267" s="10" t="s">
        <v>3894</v>
      </c>
      <c r="D1267" s="11" t="s">
        <v>3892</v>
      </c>
      <c r="E1267" s="12" t="s">
        <v>100</v>
      </c>
      <c r="F1267" s="12" t="s">
        <v>3885</v>
      </c>
      <c r="G1267" s="13" t="s">
        <v>3895</v>
      </c>
      <c r="H1267" s="8">
        <v>20769</v>
      </c>
      <c r="I1267" s="14" t="s">
        <v>18</v>
      </c>
      <c r="J1267" s="51">
        <v>59610</v>
      </c>
      <c r="K1267" s="15">
        <v>10</v>
      </c>
      <c r="L1267" s="69"/>
      <c r="M1267" s="7"/>
      <c r="N1267" s="7"/>
    </row>
    <row r="1268" spans="1:14" ht="22.5">
      <c r="A1268" s="8">
        <v>1267</v>
      </c>
      <c r="B1268" s="9" t="s">
        <v>12</v>
      </c>
      <c r="C1268" s="10" t="s">
        <v>3896</v>
      </c>
      <c r="D1268" s="11" t="s">
        <v>3897</v>
      </c>
      <c r="E1268" s="12" t="s">
        <v>100</v>
      </c>
      <c r="F1268" s="12" t="s">
        <v>3898</v>
      </c>
      <c r="G1268" s="13" t="s">
        <v>3899</v>
      </c>
      <c r="H1268" s="8">
        <v>20771</v>
      </c>
      <c r="I1268" s="14" t="s">
        <v>18</v>
      </c>
      <c r="J1268" s="51">
        <v>58410</v>
      </c>
      <c r="K1268" s="15">
        <v>10</v>
      </c>
      <c r="L1268" s="69"/>
      <c r="M1268" s="7"/>
      <c r="N1268" s="7"/>
    </row>
    <row r="1269" spans="1:14" ht="22.5">
      <c r="A1269" s="8">
        <v>1268</v>
      </c>
      <c r="B1269" s="9" t="s">
        <v>23</v>
      </c>
      <c r="C1269" s="10" t="s">
        <v>3900</v>
      </c>
      <c r="D1269" s="11" t="s">
        <v>3901</v>
      </c>
      <c r="E1269" s="12" t="s">
        <v>100</v>
      </c>
      <c r="F1269" s="12" t="s">
        <v>3898</v>
      </c>
      <c r="G1269" s="13" t="s">
        <v>3902</v>
      </c>
      <c r="H1269" s="8">
        <v>20773</v>
      </c>
      <c r="I1269" s="14" t="s">
        <v>98</v>
      </c>
      <c r="J1269" s="51">
        <v>17210</v>
      </c>
      <c r="K1269" s="15">
        <v>10</v>
      </c>
      <c r="L1269" s="69"/>
      <c r="M1269" s="7"/>
      <c r="N1269" s="7"/>
    </row>
    <row r="1270" spans="1:14" ht="22.5">
      <c r="A1270" s="8">
        <v>1269</v>
      </c>
      <c r="B1270" s="9" t="s">
        <v>23</v>
      </c>
      <c r="C1270" s="10" t="s">
        <v>3903</v>
      </c>
      <c r="D1270" s="11" t="s">
        <v>3897</v>
      </c>
      <c r="E1270" s="12" t="s">
        <v>100</v>
      </c>
      <c r="F1270" s="12" t="s">
        <v>3904</v>
      </c>
      <c r="G1270" s="13" t="s">
        <v>3905</v>
      </c>
      <c r="H1270" s="8">
        <v>20810</v>
      </c>
      <c r="I1270" s="14" t="s">
        <v>18</v>
      </c>
      <c r="J1270" s="51">
        <v>47230</v>
      </c>
      <c r="K1270" s="15">
        <v>10</v>
      </c>
      <c r="L1270" s="69"/>
      <c r="M1270" s="7"/>
      <c r="N1270" s="7"/>
    </row>
    <row r="1271" spans="1:14" ht="22.5">
      <c r="A1271" s="8">
        <v>1270</v>
      </c>
      <c r="B1271" s="9" t="s">
        <v>23</v>
      </c>
      <c r="C1271" s="10" t="s">
        <v>3908</v>
      </c>
      <c r="D1271" s="11" t="s">
        <v>3909</v>
      </c>
      <c r="E1271" s="12" t="s">
        <v>100</v>
      </c>
      <c r="F1271" s="12" t="s">
        <v>3906</v>
      </c>
      <c r="G1271" s="13" t="s">
        <v>3910</v>
      </c>
      <c r="H1271" s="8">
        <v>20752</v>
      </c>
      <c r="I1271" s="14" t="s">
        <v>18</v>
      </c>
      <c r="J1271" s="51">
        <v>57110</v>
      </c>
      <c r="K1271" s="15">
        <v>10</v>
      </c>
      <c r="L1271" s="69"/>
      <c r="M1271" s="7"/>
      <c r="N1271" s="7"/>
    </row>
    <row r="1272" spans="1:14" ht="22.5">
      <c r="A1272" s="8">
        <v>1271</v>
      </c>
      <c r="B1272" s="9" t="s">
        <v>19</v>
      </c>
      <c r="C1272" s="10" t="s">
        <v>185</v>
      </c>
      <c r="D1272" s="11" t="s">
        <v>3911</v>
      </c>
      <c r="E1272" s="12" t="s">
        <v>100</v>
      </c>
      <c r="F1272" s="12" t="s">
        <v>3906</v>
      </c>
      <c r="G1272" s="13" t="s">
        <v>3912</v>
      </c>
      <c r="H1272" s="8">
        <v>20753</v>
      </c>
      <c r="I1272" s="14" t="s">
        <v>98</v>
      </c>
      <c r="J1272" s="51">
        <v>20870</v>
      </c>
      <c r="K1272" s="15">
        <v>10</v>
      </c>
      <c r="L1272" s="69"/>
      <c r="M1272" s="7"/>
      <c r="N1272" s="7"/>
    </row>
    <row r="1273" spans="1:14" ht="22.5">
      <c r="A1273" s="8">
        <v>1272</v>
      </c>
      <c r="B1273" s="9" t="s">
        <v>12</v>
      </c>
      <c r="C1273" s="10" t="s">
        <v>3913</v>
      </c>
      <c r="D1273" s="11" t="s">
        <v>3914</v>
      </c>
      <c r="E1273" s="12" t="s">
        <v>100</v>
      </c>
      <c r="F1273" s="12" t="s">
        <v>3906</v>
      </c>
      <c r="G1273" s="13" t="s">
        <v>3915</v>
      </c>
      <c r="H1273" s="8">
        <v>20755</v>
      </c>
      <c r="I1273" s="14" t="s">
        <v>18</v>
      </c>
      <c r="J1273" s="51">
        <v>61850</v>
      </c>
      <c r="K1273" s="15">
        <v>10</v>
      </c>
      <c r="L1273" s="69"/>
      <c r="M1273" s="7"/>
      <c r="N1273" s="7"/>
    </row>
    <row r="1274" spans="1:14" ht="22.5">
      <c r="A1274" s="8">
        <v>1273</v>
      </c>
      <c r="B1274" s="9" t="s">
        <v>12</v>
      </c>
      <c r="C1274" s="10" t="s">
        <v>3916</v>
      </c>
      <c r="D1274" s="11" t="s">
        <v>3914</v>
      </c>
      <c r="E1274" s="12" t="s">
        <v>100</v>
      </c>
      <c r="F1274" s="12" t="s">
        <v>3906</v>
      </c>
      <c r="G1274" s="13" t="s">
        <v>3917</v>
      </c>
      <c r="H1274" s="8">
        <v>20756</v>
      </c>
      <c r="I1274" s="14" t="s">
        <v>18</v>
      </c>
      <c r="J1274" s="51">
        <v>41370</v>
      </c>
      <c r="K1274" s="15">
        <v>10</v>
      </c>
      <c r="L1274" s="69"/>
      <c r="M1274" s="7"/>
      <c r="N1274" s="7"/>
    </row>
    <row r="1275" spans="1:14" ht="22.5">
      <c r="A1275" s="8">
        <v>1274</v>
      </c>
      <c r="B1275" s="9" t="s">
        <v>19</v>
      </c>
      <c r="C1275" s="10" t="s">
        <v>3918</v>
      </c>
      <c r="D1275" s="11" t="s">
        <v>3919</v>
      </c>
      <c r="E1275" s="12" t="s">
        <v>100</v>
      </c>
      <c r="F1275" s="12" t="s">
        <v>3906</v>
      </c>
      <c r="G1275" s="13" t="s">
        <v>3920</v>
      </c>
      <c r="H1275" s="8">
        <v>20758</v>
      </c>
      <c r="I1275" s="14" t="s">
        <v>98</v>
      </c>
      <c r="J1275" s="51">
        <v>18130</v>
      </c>
      <c r="K1275" s="15">
        <v>10</v>
      </c>
      <c r="L1275" s="69"/>
      <c r="M1275" s="7"/>
      <c r="N1275" s="7"/>
    </row>
    <row r="1276" spans="1:14" ht="22.5">
      <c r="A1276" s="8">
        <v>1275</v>
      </c>
      <c r="B1276" s="9" t="s">
        <v>19</v>
      </c>
      <c r="C1276" s="10" t="s">
        <v>3921</v>
      </c>
      <c r="D1276" s="11" t="s">
        <v>3922</v>
      </c>
      <c r="E1276" s="12" t="s">
        <v>124</v>
      </c>
      <c r="F1276" s="12" t="s">
        <v>3906</v>
      </c>
      <c r="G1276" s="13" t="s">
        <v>3923</v>
      </c>
      <c r="H1276" s="8">
        <v>20760</v>
      </c>
      <c r="I1276" s="14" t="s">
        <v>124</v>
      </c>
      <c r="J1276" s="51">
        <v>16000</v>
      </c>
      <c r="K1276" s="15">
        <v>10</v>
      </c>
      <c r="L1276" s="69"/>
      <c r="M1276" s="7"/>
      <c r="N1276" s="7"/>
    </row>
    <row r="1277" spans="1:14" ht="22.5">
      <c r="A1277" s="8">
        <v>1276</v>
      </c>
      <c r="B1277" s="9" t="s">
        <v>19</v>
      </c>
      <c r="C1277" s="10" t="s">
        <v>3924</v>
      </c>
      <c r="D1277" s="11" t="s">
        <v>3925</v>
      </c>
      <c r="E1277" s="12" t="s">
        <v>124</v>
      </c>
      <c r="F1277" s="12" t="s">
        <v>3906</v>
      </c>
      <c r="G1277" s="13" t="s">
        <v>3926</v>
      </c>
      <c r="H1277" s="8">
        <v>20761</v>
      </c>
      <c r="I1277" s="14" t="s">
        <v>124</v>
      </c>
      <c r="J1277" s="51">
        <v>15800</v>
      </c>
      <c r="K1277" s="15">
        <v>10</v>
      </c>
      <c r="L1277" s="69"/>
      <c r="M1277" s="7"/>
      <c r="N1277" s="7"/>
    </row>
    <row r="1278" spans="1:14" ht="22.5">
      <c r="A1278" s="8">
        <v>1277</v>
      </c>
      <c r="B1278" s="9" t="s">
        <v>23</v>
      </c>
      <c r="C1278" s="10" t="s">
        <v>3927</v>
      </c>
      <c r="D1278" s="11" t="s">
        <v>3928</v>
      </c>
      <c r="E1278" s="12" t="s">
        <v>100</v>
      </c>
      <c r="F1278" s="12" t="s">
        <v>3906</v>
      </c>
      <c r="G1278" s="13" t="s">
        <v>3929</v>
      </c>
      <c r="H1278" s="8">
        <v>20762</v>
      </c>
      <c r="I1278" s="14" t="s">
        <v>18</v>
      </c>
      <c r="J1278" s="51">
        <v>35860</v>
      </c>
      <c r="K1278" s="15">
        <v>10</v>
      </c>
      <c r="L1278" s="69"/>
      <c r="M1278" s="7"/>
      <c r="N1278" s="7"/>
    </row>
    <row r="1279" spans="1:14" ht="22.5">
      <c r="A1279" s="8">
        <v>1278</v>
      </c>
      <c r="B1279" s="9" t="s">
        <v>19</v>
      </c>
      <c r="C1279" s="10" t="s">
        <v>167</v>
      </c>
      <c r="D1279" s="11" t="s">
        <v>3930</v>
      </c>
      <c r="E1279" s="12" t="s">
        <v>100</v>
      </c>
      <c r="F1279" s="12" t="s">
        <v>3906</v>
      </c>
      <c r="G1279" s="13" t="s">
        <v>3931</v>
      </c>
      <c r="H1279" s="8">
        <v>20763</v>
      </c>
      <c r="I1279" s="14" t="s">
        <v>34</v>
      </c>
      <c r="J1279" s="51">
        <v>29470</v>
      </c>
      <c r="K1279" s="15">
        <v>10</v>
      </c>
      <c r="L1279" s="69"/>
      <c r="M1279" s="7"/>
      <c r="N1279" s="7"/>
    </row>
    <row r="1280" spans="1:14" ht="22.5">
      <c r="A1280" s="8">
        <v>1279</v>
      </c>
      <c r="B1280" s="9" t="s">
        <v>19</v>
      </c>
      <c r="C1280" s="10" t="s">
        <v>1683</v>
      </c>
      <c r="D1280" s="11" t="s">
        <v>3935</v>
      </c>
      <c r="E1280" s="12" t="s">
        <v>124</v>
      </c>
      <c r="F1280" s="12" t="s">
        <v>3933</v>
      </c>
      <c r="G1280" s="23">
        <v>10837</v>
      </c>
      <c r="H1280" s="8">
        <v>19112</v>
      </c>
      <c r="I1280" s="14" t="s">
        <v>124</v>
      </c>
      <c r="J1280" s="51">
        <v>15800</v>
      </c>
      <c r="K1280" s="15">
        <v>10</v>
      </c>
      <c r="L1280" s="69"/>
      <c r="M1280" s="7"/>
      <c r="N1280" s="7"/>
    </row>
    <row r="1281" spans="1:14" ht="22.5">
      <c r="A1281" s="8">
        <v>1280</v>
      </c>
      <c r="B1281" s="9" t="s">
        <v>19</v>
      </c>
      <c r="C1281" s="10" t="s">
        <v>2006</v>
      </c>
      <c r="D1281" s="11" t="s">
        <v>3936</v>
      </c>
      <c r="E1281" s="12" t="s">
        <v>124</v>
      </c>
      <c r="F1281" s="12" t="s">
        <v>3933</v>
      </c>
      <c r="G1281" s="13" t="s">
        <v>3937</v>
      </c>
      <c r="H1281" s="8">
        <v>20296</v>
      </c>
      <c r="I1281" s="14" t="s">
        <v>124</v>
      </c>
      <c r="J1281" s="51">
        <v>16680</v>
      </c>
      <c r="K1281" s="15">
        <v>10</v>
      </c>
      <c r="L1281" s="69"/>
      <c r="M1281" s="7"/>
      <c r="N1281" s="7"/>
    </row>
    <row r="1282" spans="1:14" ht="22.5">
      <c r="A1282" s="8">
        <v>1281</v>
      </c>
      <c r="B1282" s="9" t="s">
        <v>12</v>
      </c>
      <c r="C1282" s="10" t="s">
        <v>3938</v>
      </c>
      <c r="D1282" s="11" t="s">
        <v>3939</v>
      </c>
      <c r="E1282" s="12" t="s">
        <v>100</v>
      </c>
      <c r="F1282" s="12" t="s">
        <v>3933</v>
      </c>
      <c r="G1282" s="13" t="s">
        <v>3940</v>
      </c>
      <c r="H1282" s="8">
        <v>20775</v>
      </c>
      <c r="I1282" s="14" t="s">
        <v>98</v>
      </c>
      <c r="J1282" s="51">
        <v>19130</v>
      </c>
      <c r="K1282" s="15">
        <v>10</v>
      </c>
      <c r="L1282" s="69"/>
      <c r="M1282" s="7"/>
      <c r="N1282" s="7"/>
    </row>
    <row r="1283" spans="1:14" ht="22.5">
      <c r="A1283" s="8">
        <v>1282</v>
      </c>
      <c r="B1283" s="9" t="s">
        <v>12</v>
      </c>
      <c r="C1283" s="10" t="s">
        <v>3941</v>
      </c>
      <c r="D1283" s="11" t="s">
        <v>3942</v>
      </c>
      <c r="E1283" s="12" t="s">
        <v>100</v>
      </c>
      <c r="F1283" s="12" t="s">
        <v>3933</v>
      </c>
      <c r="G1283" s="13" t="s">
        <v>3943</v>
      </c>
      <c r="H1283" s="8">
        <v>20776</v>
      </c>
      <c r="I1283" s="14" t="s">
        <v>34</v>
      </c>
      <c r="J1283" s="51">
        <v>42580</v>
      </c>
      <c r="K1283" s="15">
        <v>10</v>
      </c>
      <c r="L1283" s="69"/>
      <c r="M1283" s="7"/>
      <c r="N1283" s="7"/>
    </row>
    <row r="1284" spans="1:14" ht="22.5">
      <c r="A1284" s="8">
        <v>1283</v>
      </c>
      <c r="B1284" s="9" t="s">
        <v>12</v>
      </c>
      <c r="C1284" s="10" t="s">
        <v>3944</v>
      </c>
      <c r="D1284" s="11" t="s">
        <v>3945</v>
      </c>
      <c r="E1284" s="12" t="s">
        <v>100</v>
      </c>
      <c r="F1284" s="12" t="s">
        <v>3933</v>
      </c>
      <c r="G1284" s="13" t="s">
        <v>3946</v>
      </c>
      <c r="H1284" s="8">
        <v>20778</v>
      </c>
      <c r="I1284" s="14" t="s">
        <v>18</v>
      </c>
      <c r="J1284" s="51">
        <v>51470</v>
      </c>
      <c r="K1284" s="15">
        <v>10</v>
      </c>
      <c r="L1284" s="69"/>
      <c r="M1284" s="7"/>
      <c r="N1284" s="7"/>
    </row>
    <row r="1285" spans="1:14" ht="22.5">
      <c r="A1285" s="8">
        <v>1284</v>
      </c>
      <c r="B1285" s="9" t="s">
        <v>19</v>
      </c>
      <c r="C1285" s="10" t="s">
        <v>3947</v>
      </c>
      <c r="D1285" s="11" t="s">
        <v>3948</v>
      </c>
      <c r="E1285" s="12" t="s">
        <v>100</v>
      </c>
      <c r="F1285" s="12" t="s">
        <v>3933</v>
      </c>
      <c r="G1285" s="13" t="s">
        <v>3949</v>
      </c>
      <c r="H1285" s="8">
        <v>20779</v>
      </c>
      <c r="I1285" s="14" t="s">
        <v>18</v>
      </c>
      <c r="J1285" s="51">
        <v>51520</v>
      </c>
      <c r="K1285" s="15">
        <v>10</v>
      </c>
      <c r="L1285" s="69"/>
      <c r="M1285" s="7"/>
      <c r="N1285" s="7"/>
    </row>
    <row r="1286" spans="1:14" ht="22.5">
      <c r="A1286" s="8">
        <v>1285</v>
      </c>
      <c r="B1286" s="9" t="s">
        <v>19</v>
      </c>
      <c r="C1286" s="10" t="s">
        <v>3362</v>
      </c>
      <c r="D1286" s="11" t="s">
        <v>3950</v>
      </c>
      <c r="E1286" s="12" t="s">
        <v>124</v>
      </c>
      <c r="F1286" s="12" t="s">
        <v>3933</v>
      </c>
      <c r="G1286" s="23">
        <v>9473</v>
      </c>
      <c r="H1286" s="8">
        <v>20781</v>
      </c>
      <c r="I1286" s="14" t="s">
        <v>124</v>
      </c>
      <c r="J1286" s="51">
        <v>16150</v>
      </c>
      <c r="K1286" s="15">
        <v>10</v>
      </c>
      <c r="L1286" s="69"/>
      <c r="M1286" s="7"/>
      <c r="N1286" s="7"/>
    </row>
    <row r="1287" spans="1:14" ht="22.5">
      <c r="A1287" s="8">
        <v>1286</v>
      </c>
      <c r="B1287" s="9" t="s">
        <v>19</v>
      </c>
      <c r="C1287" s="10" t="s">
        <v>3951</v>
      </c>
      <c r="D1287" s="11" t="s">
        <v>3952</v>
      </c>
      <c r="E1287" s="12" t="s">
        <v>100</v>
      </c>
      <c r="F1287" s="12" t="s">
        <v>3933</v>
      </c>
      <c r="G1287" s="13" t="s">
        <v>3953</v>
      </c>
      <c r="H1287" s="8">
        <v>20782</v>
      </c>
      <c r="I1287" s="14" t="s">
        <v>98</v>
      </c>
      <c r="J1287" s="51">
        <v>17920</v>
      </c>
      <c r="K1287" s="15">
        <v>10</v>
      </c>
      <c r="L1287" s="69"/>
      <c r="M1287" s="7"/>
      <c r="N1287" s="7"/>
    </row>
    <row r="1288" spans="1:14" ht="22.5">
      <c r="A1288" s="8">
        <v>1287</v>
      </c>
      <c r="B1288" s="9" t="s">
        <v>12</v>
      </c>
      <c r="C1288" s="10" t="s">
        <v>3954</v>
      </c>
      <c r="D1288" s="11" t="s">
        <v>3955</v>
      </c>
      <c r="E1288" s="12" t="s">
        <v>100</v>
      </c>
      <c r="F1288" s="12" t="s">
        <v>3933</v>
      </c>
      <c r="G1288" s="13" t="s">
        <v>3956</v>
      </c>
      <c r="H1288" s="8">
        <v>20783</v>
      </c>
      <c r="I1288" s="14" t="s">
        <v>34</v>
      </c>
      <c r="J1288" s="51">
        <v>28940</v>
      </c>
      <c r="K1288" s="15">
        <v>10</v>
      </c>
      <c r="L1288" s="69"/>
      <c r="M1288" s="7"/>
      <c r="N1288" s="7"/>
    </row>
    <row r="1289" spans="1:14" ht="22.5">
      <c r="A1289" s="8">
        <v>1288</v>
      </c>
      <c r="B1289" s="9" t="s">
        <v>12</v>
      </c>
      <c r="C1289" s="10" t="s">
        <v>151</v>
      </c>
      <c r="D1289" s="11" t="s">
        <v>3957</v>
      </c>
      <c r="E1289" s="12" t="s">
        <v>100</v>
      </c>
      <c r="F1289" s="12" t="s">
        <v>3933</v>
      </c>
      <c r="G1289" s="13" t="s">
        <v>3958</v>
      </c>
      <c r="H1289" s="8">
        <v>20784</v>
      </c>
      <c r="I1289" s="14" t="s">
        <v>18</v>
      </c>
      <c r="J1289" s="51">
        <v>32790</v>
      </c>
      <c r="K1289" s="15">
        <v>10</v>
      </c>
      <c r="L1289" s="69"/>
      <c r="M1289" s="7"/>
      <c r="N1289" s="7"/>
    </row>
    <row r="1290" spans="1:14" ht="22.5">
      <c r="A1290" s="8">
        <v>1289</v>
      </c>
      <c r="B1290" s="9" t="s">
        <v>19</v>
      </c>
      <c r="C1290" s="10" t="s">
        <v>3959</v>
      </c>
      <c r="D1290" s="11" t="s">
        <v>3960</v>
      </c>
      <c r="E1290" s="12" t="s">
        <v>100</v>
      </c>
      <c r="F1290" s="12" t="s">
        <v>3933</v>
      </c>
      <c r="G1290" s="13" t="s">
        <v>3961</v>
      </c>
      <c r="H1290" s="8">
        <v>20785</v>
      </c>
      <c r="I1290" s="14" t="s">
        <v>34</v>
      </c>
      <c r="J1290" s="51">
        <v>32690</v>
      </c>
      <c r="K1290" s="15">
        <v>10</v>
      </c>
      <c r="L1290" s="69"/>
      <c r="M1290" s="7"/>
      <c r="N1290" s="7"/>
    </row>
    <row r="1291" spans="1:14" ht="22.5">
      <c r="A1291" s="8">
        <v>1290</v>
      </c>
      <c r="B1291" s="9" t="s">
        <v>19</v>
      </c>
      <c r="C1291" s="10" t="s">
        <v>3962</v>
      </c>
      <c r="D1291" s="11" t="s">
        <v>2356</v>
      </c>
      <c r="E1291" s="12" t="s">
        <v>124</v>
      </c>
      <c r="F1291" s="12" t="s">
        <v>3933</v>
      </c>
      <c r="G1291" s="13" t="s">
        <v>3963</v>
      </c>
      <c r="H1291" s="8">
        <v>20786</v>
      </c>
      <c r="I1291" s="14" t="s">
        <v>124</v>
      </c>
      <c r="J1291" s="51">
        <v>15800</v>
      </c>
      <c r="K1291" s="15">
        <v>10</v>
      </c>
      <c r="L1291" s="69"/>
      <c r="M1291" s="7"/>
      <c r="N1291" s="7"/>
    </row>
    <row r="1292" spans="1:14" ht="22.5">
      <c r="A1292" s="8">
        <v>1291</v>
      </c>
      <c r="B1292" s="9" t="s">
        <v>19</v>
      </c>
      <c r="C1292" s="10" t="s">
        <v>119</v>
      </c>
      <c r="D1292" s="11" t="s">
        <v>3964</v>
      </c>
      <c r="E1292" s="12" t="s">
        <v>100</v>
      </c>
      <c r="F1292" s="12" t="s">
        <v>3933</v>
      </c>
      <c r="G1292" s="13" t="s">
        <v>3965</v>
      </c>
      <c r="H1292" s="8">
        <v>20787</v>
      </c>
      <c r="I1292" s="14" t="s">
        <v>98</v>
      </c>
      <c r="J1292" s="51">
        <v>18720</v>
      </c>
      <c r="K1292" s="15">
        <v>10</v>
      </c>
      <c r="L1292" s="69"/>
      <c r="M1292" s="7"/>
      <c r="N1292" s="7"/>
    </row>
    <row r="1293" spans="1:14" ht="22.5">
      <c r="A1293" s="8">
        <v>1292</v>
      </c>
      <c r="B1293" s="9" t="s">
        <v>23</v>
      </c>
      <c r="C1293" s="10" t="s">
        <v>3966</v>
      </c>
      <c r="D1293" s="11" t="s">
        <v>1983</v>
      </c>
      <c r="E1293" s="12" t="s">
        <v>100</v>
      </c>
      <c r="F1293" s="12" t="s">
        <v>3933</v>
      </c>
      <c r="G1293" s="13" t="s">
        <v>3967</v>
      </c>
      <c r="H1293" s="8">
        <v>20788</v>
      </c>
      <c r="I1293" s="14" t="s">
        <v>18</v>
      </c>
      <c r="J1293" s="51">
        <v>58160</v>
      </c>
      <c r="K1293" s="15">
        <v>10</v>
      </c>
      <c r="L1293" s="69"/>
      <c r="M1293" s="7"/>
      <c r="N1293" s="7"/>
    </row>
    <row r="1294" spans="1:14" ht="22.5">
      <c r="A1294" s="8">
        <v>1293</v>
      </c>
      <c r="B1294" s="9" t="s">
        <v>19</v>
      </c>
      <c r="C1294" s="10" t="s">
        <v>3971</v>
      </c>
      <c r="D1294" s="11" t="s">
        <v>3972</v>
      </c>
      <c r="E1294" s="12" t="s">
        <v>100</v>
      </c>
      <c r="F1294" s="12" t="s">
        <v>3969</v>
      </c>
      <c r="G1294" s="13" t="s">
        <v>3973</v>
      </c>
      <c r="H1294" s="8">
        <v>20597</v>
      </c>
      <c r="I1294" s="14" t="s">
        <v>98</v>
      </c>
      <c r="J1294" s="51">
        <v>20630</v>
      </c>
      <c r="K1294" s="15">
        <v>10</v>
      </c>
      <c r="L1294" s="69"/>
      <c r="M1294" s="7"/>
      <c r="N1294" s="7"/>
    </row>
    <row r="1295" spans="1:14" ht="22.5">
      <c r="A1295" s="8">
        <v>1294</v>
      </c>
      <c r="B1295" s="9" t="s">
        <v>23</v>
      </c>
      <c r="C1295" s="10" t="s">
        <v>3974</v>
      </c>
      <c r="D1295" s="11" t="s">
        <v>3975</v>
      </c>
      <c r="E1295" s="12" t="s">
        <v>100</v>
      </c>
      <c r="F1295" s="12" t="s">
        <v>3969</v>
      </c>
      <c r="G1295" s="19">
        <v>9539</v>
      </c>
      <c r="H1295" s="8">
        <v>20668</v>
      </c>
      <c r="I1295" s="14" t="s">
        <v>98</v>
      </c>
      <c r="J1295" s="51">
        <v>21760</v>
      </c>
      <c r="K1295" s="15">
        <v>10</v>
      </c>
      <c r="L1295" s="69"/>
      <c r="M1295" s="7"/>
      <c r="N1295" s="7"/>
    </row>
    <row r="1296" spans="1:14" ht="22.5">
      <c r="A1296" s="8">
        <v>1295</v>
      </c>
      <c r="B1296" s="9" t="s">
        <v>19</v>
      </c>
      <c r="C1296" s="10" t="s">
        <v>3976</v>
      </c>
      <c r="D1296" s="11" t="s">
        <v>3977</v>
      </c>
      <c r="E1296" s="12" t="s">
        <v>100</v>
      </c>
      <c r="F1296" s="12" t="s">
        <v>3969</v>
      </c>
      <c r="G1296" s="13" t="s">
        <v>3978</v>
      </c>
      <c r="H1296" s="8">
        <v>20790</v>
      </c>
      <c r="I1296" s="14" t="s">
        <v>34</v>
      </c>
      <c r="J1296" s="51">
        <v>32090</v>
      </c>
      <c r="K1296" s="15">
        <v>10</v>
      </c>
      <c r="L1296" s="69"/>
      <c r="M1296" s="7"/>
      <c r="N1296" s="7"/>
    </row>
    <row r="1297" spans="1:14" ht="22.5">
      <c r="A1297" s="8">
        <v>1296</v>
      </c>
      <c r="B1297" s="9" t="s">
        <v>12</v>
      </c>
      <c r="C1297" s="10" t="s">
        <v>439</v>
      </c>
      <c r="D1297" s="11" t="s">
        <v>3979</v>
      </c>
      <c r="E1297" s="12" t="s">
        <v>100</v>
      </c>
      <c r="F1297" s="12" t="s">
        <v>3969</v>
      </c>
      <c r="G1297" s="13" t="s">
        <v>3980</v>
      </c>
      <c r="H1297" s="8">
        <v>20791</v>
      </c>
      <c r="I1297" s="14" t="s">
        <v>18</v>
      </c>
      <c r="J1297" s="51">
        <v>59000</v>
      </c>
      <c r="K1297" s="15">
        <v>10</v>
      </c>
      <c r="L1297" s="69"/>
      <c r="M1297" s="7"/>
      <c r="N1297" s="7"/>
    </row>
    <row r="1298" spans="1:14" ht="22.5">
      <c r="A1298" s="8">
        <v>1297</v>
      </c>
      <c r="B1298" s="9" t="s">
        <v>19</v>
      </c>
      <c r="C1298" s="10" t="s">
        <v>87</v>
      </c>
      <c r="D1298" s="11" t="s">
        <v>3983</v>
      </c>
      <c r="E1298" s="12" t="s">
        <v>124</v>
      </c>
      <c r="F1298" s="12" t="s">
        <v>3981</v>
      </c>
      <c r="G1298" s="23">
        <v>7228</v>
      </c>
      <c r="H1298" s="8">
        <v>10675</v>
      </c>
      <c r="I1298" s="14" t="s">
        <v>124</v>
      </c>
      <c r="J1298" s="51">
        <v>15580</v>
      </c>
      <c r="K1298" s="15">
        <v>10</v>
      </c>
      <c r="L1298" s="69"/>
      <c r="M1298" s="7"/>
      <c r="N1298" s="7"/>
    </row>
    <row r="1299" spans="1:14" ht="22.5">
      <c r="A1299" s="8">
        <v>1298</v>
      </c>
      <c r="B1299" s="9" t="s">
        <v>12</v>
      </c>
      <c r="C1299" s="10" t="s">
        <v>3984</v>
      </c>
      <c r="D1299" s="11" t="s">
        <v>3985</v>
      </c>
      <c r="E1299" s="12" t="s">
        <v>100</v>
      </c>
      <c r="F1299" s="12" t="s">
        <v>3981</v>
      </c>
      <c r="G1299" s="13" t="s">
        <v>3986</v>
      </c>
      <c r="H1299" s="8">
        <v>19197</v>
      </c>
      <c r="I1299" s="14" t="s">
        <v>18</v>
      </c>
      <c r="J1299" s="51">
        <v>42330</v>
      </c>
      <c r="K1299" s="15">
        <v>10</v>
      </c>
      <c r="L1299" s="69"/>
      <c r="M1299" s="7"/>
      <c r="N1299" s="7"/>
    </row>
    <row r="1300" spans="1:14" ht="22.5">
      <c r="A1300" s="8">
        <v>1299</v>
      </c>
      <c r="B1300" s="9" t="s">
        <v>19</v>
      </c>
      <c r="C1300" s="10" t="s">
        <v>3987</v>
      </c>
      <c r="D1300" s="11" t="s">
        <v>3988</v>
      </c>
      <c r="E1300" s="12" t="s">
        <v>100</v>
      </c>
      <c r="F1300" s="12" t="s">
        <v>3981</v>
      </c>
      <c r="G1300" s="13" t="s">
        <v>3989</v>
      </c>
      <c r="H1300" s="8">
        <v>19516</v>
      </c>
      <c r="I1300" s="14" t="s">
        <v>98</v>
      </c>
      <c r="J1300" s="51">
        <v>19310</v>
      </c>
      <c r="K1300" s="15">
        <v>10</v>
      </c>
      <c r="L1300" s="69"/>
      <c r="M1300" s="7"/>
      <c r="N1300" s="7"/>
    </row>
    <row r="1301" spans="1:14" ht="22.5">
      <c r="A1301" s="8">
        <v>1300</v>
      </c>
      <c r="B1301" s="9" t="s">
        <v>19</v>
      </c>
      <c r="C1301" s="10" t="s">
        <v>3990</v>
      </c>
      <c r="D1301" s="11" t="s">
        <v>3991</v>
      </c>
      <c r="E1301" s="12" t="s">
        <v>124</v>
      </c>
      <c r="F1301" s="12" t="s">
        <v>3981</v>
      </c>
      <c r="G1301" s="13" t="s">
        <v>3992</v>
      </c>
      <c r="H1301" s="8">
        <v>19756</v>
      </c>
      <c r="I1301" s="14" t="s">
        <v>124</v>
      </c>
      <c r="J1301" s="51">
        <v>16150</v>
      </c>
      <c r="K1301" s="15">
        <v>10</v>
      </c>
      <c r="L1301" s="69"/>
      <c r="M1301" s="7"/>
      <c r="N1301" s="7"/>
    </row>
    <row r="1302" spans="1:14" ht="22.5">
      <c r="A1302" s="8">
        <v>1301</v>
      </c>
      <c r="B1302" s="9" t="s">
        <v>23</v>
      </c>
      <c r="C1302" s="10" t="s">
        <v>3993</v>
      </c>
      <c r="D1302" s="11" t="s">
        <v>3994</v>
      </c>
      <c r="E1302" s="12" t="s">
        <v>100</v>
      </c>
      <c r="F1302" s="12" t="s">
        <v>3981</v>
      </c>
      <c r="G1302" s="13" t="s">
        <v>3995</v>
      </c>
      <c r="H1302" s="8">
        <v>20556</v>
      </c>
      <c r="I1302" s="14" t="s">
        <v>98</v>
      </c>
      <c r="J1302" s="51">
        <v>21480</v>
      </c>
      <c r="K1302" s="15">
        <v>10</v>
      </c>
      <c r="L1302" s="69"/>
      <c r="M1302" s="7"/>
      <c r="N1302" s="7"/>
    </row>
    <row r="1303" spans="1:14" ht="22.5">
      <c r="A1303" s="8">
        <v>1302</v>
      </c>
      <c r="B1303" s="9" t="s">
        <v>12</v>
      </c>
      <c r="C1303" s="10" t="s">
        <v>3349</v>
      </c>
      <c r="D1303" s="11" t="s">
        <v>3996</v>
      </c>
      <c r="E1303" s="12" t="s">
        <v>100</v>
      </c>
      <c r="F1303" s="12" t="s">
        <v>3981</v>
      </c>
      <c r="G1303" s="13" t="s">
        <v>3997</v>
      </c>
      <c r="H1303" s="8">
        <v>20796</v>
      </c>
      <c r="I1303" s="14" t="s">
        <v>34</v>
      </c>
      <c r="J1303" s="51">
        <v>30710</v>
      </c>
      <c r="K1303" s="15">
        <v>10</v>
      </c>
      <c r="L1303" s="69"/>
      <c r="M1303" s="7"/>
      <c r="N1303" s="7"/>
    </row>
    <row r="1304" spans="1:14" ht="22.5">
      <c r="A1304" s="8">
        <v>1303</v>
      </c>
      <c r="B1304" s="9" t="s">
        <v>23</v>
      </c>
      <c r="C1304" s="10" t="s">
        <v>3998</v>
      </c>
      <c r="D1304" s="11" t="s">
        <v>3999</v>
      </c>
      <c r="E1304" s="12" t="s">
        <v>100</v>
      </c>
      <c r="F1304" s="12" t="s">
        <v>3981</v>
      </c>
      <c r="G1304" s="13" t="s">
        <v>4000</v>
      </c>
      <c r="H1304" s="8">
        <v>20797</v>
      </c>
      <c r="I1304" s="14" t="s">
        <v>98</v>
      </c>
      <c r="J1304" s="51">
        <v>25520</v>
      </c>
      <c r="K1304" s="15">
        <v>10</v>
      </c>
      <c r="L1304" s="69"/>
      <c r="M1304" s="7"/>
      <c r="N1304" s="7"/>
    </row>
    <row r="1305" spans="1:14" ht="22.5">
      <c r="A1305" s="8">
        <v>1304</v>
      </c>
      <c r="B1305" s="9" t="s">
        <v>19</v>
      </c>
      <c r="C1305" s="10" t="s">
        <v>4001</v>
      </c>
      <c r="D1305" s="11" t="s">
        <v>4002</v>
      </c>
      <c r="E1305" s="12" t="s">
        <v>100</v>
      </c>
      <c r="F1305" s="12" t="s">
        <v>3981</v>
      </c>
      <c r="G1305" s="13" t="s">
        <v>4003</v>
      </c>
      <c r="H1305" s="8">
        <v>20800</v>
      </c>
      <c r="I1305" s="14" t="s">
        <v>34</v>
      </c>
      <c r="J1305" s="51">
        <v>23120</v>
      </c>
      <c r="K1305" s="15">
        <v>10</v>
      </c>
      <c r="L1305" s="69"/>
      <c r="M1305" s="7"/>
      <c r="N1305" s="7"/>
    </row>
    <row r="1306" spans="1:14" ht="22.5">
      <c r="A1306" s="8">
        <v>1305</v>
      </c>
      <c r="B1306" s="9" t="s">
        <v>12</v>
      </c>
      <c r="C1306" s="10" t="s">
        <v>4004</v>
      </c>
      <c r="D1306" s="11" t="s">
        <v>4005</v>
      </c>
      <c r="E1306" s="12" t="s">
        <v>100</v>
      </c>
      <c r="F1306" s="12" t="s">
        <v>3981</v>
      </c>
      <c r="G1306" s="13" t="s">
        <v>4006</v>
      </c>
      <c r="H1306" s="8">
        <v>20801</v>
      </c>
      <c r="I1306" s="14" t="s">
        <v>18</v>
      </c>
      <c r="J1306" s="51">
        <v>47370</v>
      </c>
      <c r="K1306" s="15">
        <v>10</v>
      </c>
      <c r="L1306" s="69"/>
      <c r="M1306" s="7"/>
      <c r="N1306" s="7"/>
    </row>
    <row r="1307" spans="1:14" ht="22.5">
      <c r="A1307" s="8">
        <v>1306</v>
      </c>
      <c r="B1307" s="9" t="s">
        <v>23</v>
      </c>
      <c r="C1307" s="10" t="s">
        <v>4007</v>
      </c>
      <c r="D1307" s="11" t="s">
        <v>4008</v>
      </c>
      <c r="E1307" s="12" t="s">
        <v>100</v>
      </c>
      <c r="F1307" s="12" t="s">
        <v>3981</v>
      </c>
      <c r="G1307" s="13" t="s">
        <v>4009</v>
      </c>
      <c r="H1307" s="8">
        <v>20802</v>
      </c>
      <c r="I1307" s="14" t="s">
        <v>98</v>
      </c>
      <c r="J1307" s="51">
        <v>18930</v>
      </c>
      <c r="K1307" s="15">
        <v>10</v>
      </c>
      <c r="L1307" s="69"/>
      <c r="M1307" s="7"/>
      <c r="N1307" s="7"/>
    </row>
    <row r="1308" spans="1:14" ht="22.5">
      <c r="A1308" s="8">
        <v>1307</v>
      </c>
      <c r="B1308" s="9" t="s">
        <v>12</v>
      </c>
      <c r="C1308" s="10" t="s">
        <v>1641</v>
      </c>
      <c r="D1308" s="11" t="s">
        <v>4010</v>
      </c>
      <c r="E1308" s="12" t="s">
        <v>100</v>
      </c>
      <c r="F1308" s="12" t="s">
        <v>3981</v>
      </c>
      <c r="G1308" s="13" t="s">
        <v>4011</v>
      </c>
      <c r="H1308" s="8">
        <v>20804</v>
      </c>
      <c r="I1308" s="14" t="s">
        <v>18</v>
      </c>
      <c r="J1308" s="51">
        <v>40430</v>
      </c>
      <c r="K1308" s="15">
        <v>10</v>
      </c>
      <c r="L1308" s="69"/>
      <c r="M1308" s="7"/>
      <c r="N1308" s="7"/>
    </row>
    <row r="1309" spans="1:14" ht="22.5">
      <c r="A1309" s="8">
        <v>1308</v>
      </c>
      <c r="B1309" s="9" t="s">
        <v>19</v>
      </c>
      <c r="C1309" s="10" t="s">
        <v>4012</v>
      </c>
      <c r="D1309" s="11" t="s">
        <v>4013</v>
      </c>
      <c r="E1309" s="12" t="s">
        <v>100</v>
      </c>
      <c r="F1309" s="12" t="s">
        <v>3981</v>
      </c>
      <c r="G1309" s="13" t="s">
        <v>4014</v>
      </c>
      <c r="H1309" s="8">
        <v>20805</v>
      </c>
      <c r="I1309" s="14" t="s">
        <v>98</v>
      </c>
      <c r="J1309" s="51">
        <v>17700</v>
      </c>
      <c r="K1309" s="15">
        <v>10</v>
      </c>
      <c r="L1309" s="69"/>
      <c r="M1309" s="7"/>
      <c r="N1309" s="7"/>
    </row>
    <row r="1310" spans="1:14" ht="22.5">
      <c r="A1310" s="8">
        <v>1309</v>
      </c>
      <c r="B1310" s="9" t="s">
        <v>19</v>
      </c>
      <c r="C1310" s="10" t="s">
        <v>42</v>
      </c>
      <c r="D1310" s="11" t="s">
        <v>4019</v>
      </c>
      <c r="E1310" s="12" t="s">
        <v>124</v>
      </c>
      <c r="F1310" s="12" t="s">
        <v>4017</v>
      </c>
      <c r="G1310" s="13" t="s">
        <v>4020</v>
      </c>
      <c r="H1310" s="8">
        <v>19968</v>
      </c>
      <c r="I1310" s="14" t="s">
        <v>124</v>
      </c>
      <c r="J1310" s="51">
        <v>15400</v>
      </c>
      <c r="K1310" s="15">
        <v>10</v>
      </c>
      <c r="L1310" s="69"/>
      <c r="M1310" s="7"/>
      <c r="N1310" s="7"/>
    </row>
    <row r="1311" spans="1:14" ht="22.5">
      <c r="A1311" s="8">
        <v>1310</v>
      </c>
      <c r="B1311" s="9" t="s">
        <v>19</v>
      </c>
      <c r="C1311" s="10" t="s">
        <v>3003</v>
      </c>
      <c r="D1311" s="11" t="s">
        <v>4021</v>
      </c>
      <c r="E1311" s="12" t="s">
        <v>100</v>
      </c>
      <c r="F1311" s="12" t="s">
        <v>4017</v>
      </c>
      <c r="G1311" s="13" t="s">
        <v>4022</v>
      </c>
      <c r="H1311" s="8">
        <v>20830</v>
      </c>
      <c r="I1311" s="14" t="s">
        <v>34</v>
      </c>
      <c r="J1311" s="51">
        <v>28140</v>
      </c>
      <c r="K1311" s="15">
        <v>10</v>
      </c>
      <c r="L1311" s="69"/>
      <c r="M1311" s="7"/>
      <c r="N1311" s="7"/>
    </row>
    <row r="1312" spans="1:14" ht="22.5">
      <c r="A1312" s="8">
        <v>1311</v>
      </c>
      <c r="B1312" s="9" t="s">
        <v>19</v>
      </c>
      <c r="C1312" s="10" t="s">
        <v>4023</v>
      </c>
      <c r="D1312" s="11" t="s">
        <v>4024</v>
      </c>
      <c r="E1312" s="12" t="s">
        <v>124</v>
      </c>
      <c r="F1312" s="12" t="s">
        <v>4017</v>
      </c>
      <c r="G1312" s="13" t="s">
        <v>4025</v>
      </c>
      <c r="H1312" s="8">
        <v>20831</v>
      </c>
      <c r="I1312" s="14" t="s">
        <v>124</v>
      </c>
      <c r="J1312" s="51">
        <v>17340</v>
      </c>
      <c r="K1312" s="15">
        <v>10</v>
      </c>
      <c r="L1312" s="69"/>
      <c r="M1312" s="7"/>
      <c r="N1312" s="7"/>
    </row>
    <row r="1313" spans="1:14" ht="22.5">
      <c r="A1313" s="8">
        <v>1312</v>
      </c>
      <c r="B1313" s="9" t="s">
        <v>23</v>
      </c>
      <c r="C1313" s="10" t="s">
        <v>4029</v>
      </c>
      <c r="D1313" s="11" t="s">
        <v>4030</v>
      </c>
      <c r="E1313" s="12" t="s">
        <v>124</v>
      </c>
      <c r="F1313" s="12" t="s">
        <v>4027</v>
      </c>
      <c r="G1313" s="17" t="s">
        <v>4031</v>
      </c>
      <c r="H1313" s="8">
        <v>13229</v>
      </c>
      <c r="I1313" s="14" t="s">
        <v>124</v>
      </c>
      <c r="J1313" s="51">
        <v>15800</v>
      </c>
      <c r="K1313" s="15">
        <v>10</v>
      </c>
      <c r="L1313" s="69"/>
      <c r="M1313" s="7"/>
      <c r="N1313" s="7"/>
    </row>
    <row r="1314" spans="1:14" ht="22.5">
      <c r="A1314" s="8">
        <v>1313</v>
      </c>
      <c r="B1314" s="9" t="s">
        <v>12</v>
      </c>
      <c r="C1314" s="10" t="s">
        <v>497</v>
      </c>
      <c r="D1314" s="11" t="s">
        <v>4033</v>
      </c>
      <c r="E1314" s="12" t="s">
        <v>100</v>
      </c>
      <c r="F1314" s="12" t="s">
        <v>4027</v>
      </c>
      <c r="G1314" s="13" t="s">
        <v>4034</v>
      </c>
      <c r="H1314" s="8">
        <v>20225</v>
      </c>
      <c r="I1314" s="14" t="s">
        <v>18</v>
      </c>
      <c r="J1314" s="51">
        <v>50350</v>
      </c>
      <c r="K1314" s="15">
        <v>10</v>
      </c>
      <c r="L1314" s="69"/>
      <c r="M1314" s="7"/>
      <c r="N1314" s="7"/>
    </row>
    <row r="1315" spans="1:14" ht="22.5">
      <c r="A1315" s="8">
        <v>1314</v>
      </c>
      <c r="B1315" s="9" t="s">
        <v>19</v>
      </c>
      <c r="C1315" s="10" t="s">
        <v>4035</v>
      </c>
      <c r="D1315" s="11" t="s">
        <v>4036</v>
      </c>
      <c r="E1315" s="12" t="s">
        <v>100</v>
      </c>
      <c r="F1315" s="12" t="s">
        <v>4027</v>
      </c>
      <c r="G1315" s="13" t="s">
        <v>4037</v>
      </c>
      <c r="H1315" s="8">
        <v>20258</v>
      </c>
      <c r="I1315" s="14" t="s">
        <v>98</v>
      </c>
      <c r="J1315" s="51">
        <v>17980</v>
      </c>
      <c r="K1315" s="15">
        <v>10</v>
      </c>
      <c r="L1315" s="69"/>
      <c r="M1315" s="7"/>
      <c r="N1315" s="7"/>
    </row>
    <row r="1316" spans="1:14" ht="22.5">
      <c r="A1316" s="8">
        <v>1315</v>
      </c>
      <c r="B1316" s="9" t="s">
        <v>12</v>
      </c>
      <c r="C1316" s="10" t="s">
        <v>4038</v>
      </c>
      <c r="D1316" s="11" t="s">
        <v>4039</v>
      </c>
      <c r="E1316" s="12" t="s">
        <v>100</v>
      </c>
      <c r="F1316" s="12" t="s">
        <v>4027</v>
      </c>
      <c r="G1316" s="13" t="s">
        <v>4040</v>
      </c>
      <c r="H1316" s="8">
        <v>20814</v>
      </c>
      <c r="I1316" s="14" t="s">
        <v>18</v>
      </c>
      <c r="J1316" s="51">
        <v>49730</v>
      </c>
      <c r="K1316" s="15">
        <v>10</v>
      </c>
      <c r="L1316" s="69"/>
      <c r="M1316" s="7"/>
      <c r="N1316" s="7"/>
    </row>
    <row r="1317" spans="1:14" ht="22.5">
      <c r="A1317" s="8">
        <v>1316</v>
      </c>
      <c r="B1317" s="9" t="s">
        <v>19</v>
      </c>
      <c r="C1317" s="10" t="s">
        <v>4041</v>
      </c>
      <c r="D1317" s="11" t="s">
        <v>36</v>
      </c>
      <c r="E1317" s="12" t="s">
        <v>100</v>
      </c>
      <c r="F1317" s="12" t="s">
        <v>4027</v>
      </c>
      <c r="G1317" s="13" t="s">
        <v>4042</v>
      </c>
      <c r="H1317" s="8">
        <v>20815</v>
      </c>
      <c r="I1317" s="14" t="s">
        <v>18</v>
      </c>
      <c r="J1317" s="51">
        <v>43050</v>
      </c>
      <c r="K1317" s="15">
        <v>10</v>
      </c>
      <c r="L1317" s="69"/>
      <c r="M1317" s="7"/>
      <c r="N1317" s="7"/>
    </row>
    <row r="1318" spans="1:14" ht="22.5">
      <c r="A1318" s="8">
        <v>1317</v>
      </c>
      <c r="B1318" s="9" t="s">
        <v>19</v>
      </c>
      <c r="C1318" s="10" t="s">
        <v>4043</v>
      </c>
      <c r="D1318" s="11" t="s">
        <v>4044</v>
      </c>
      <c r="E1318" s="12" t="s">
        <v>100</v>
      </c>
      <c r="F1318" s="12" t="s">
        <v>4027</v>
      </c>
      <c r="G1318" s="13" t="s">
        <v>4045</v>
      </c>
      <c r="H1318" s="8">
        <v>20816</v>
      </c>
      <c r="I1318" s="14" t="s">
        <v>98</v>
      </c>
      <c r="J1318" s="51">
        <v>25010</v>
      </c>
      <c r="K1318" s="15">
        <v>10</v>
      </c>
      <c r="L1318" s="69"/>
      <c r="M1318" s="7"/>
      <c r="N1318" s="7"/>
    </row>
    <row r="1319" spans="1:14" ht="22.5">
      <c r="A1319" s="8">
        <v>1318</v>
      </c>
      <c r="B1319" s="9" t="s">
        <v>12</v>
      </c>
      <c r="C1319" s="10" t="s">
        <v>4046</v>
      </c>
      <c r="D1319" s="11" t="s">
        <v>4047</v>
      </c>
      <c r="E1319" s="12" t="s">
        <v>100</v>
      </c>
      <c r="F1319" s="12" t="s">
        <v>4027</v>
      </c>
      <c r="G1319" s="13" t="s">
        <v>4048</v>
      </c>
      <c r="H1319" s="8">
        <v>20817</v>
      </c>
      <c r="I1319" s="14" t="s">
        <v>18</v>
      </c>
      <c r="J1319" s="51">
        <v>62940</v>
      </c>
      <c r="K1319" s="15">
        <v>10</v>
      </c>
      <c r="L1319" s="69"/>
      <c r="M1319" s="7"/>
      <c r="N1319" s="7"/>
    </row>
    <row r="1320" spans="1:14" ht="22.5">
      <c r="A1320" s="8">
        <v>1319</v>
      </c>
      <c r="B1320" s="9" t="s">
        <v>12</v>
      </c>
      <c r="C1320" s="10" t="s">
        <v>4049</v>
      </c>
      <c r="D1320" s="11" t="s">
        <v>4050</v>
      </c>
      <c r="E1320" s="12" t="s">
        <v>100</v>
      </c>
      <c r="F1320" s="12" t="s">
        <v>4027</v>
      </c>
      <c r="G1320" s="13" t="s">
        <v>4051</v>
      </c>
      <c r="H1320" s="8">
        <v>20818</v>
      </c>
      <c r="I1320" s="14" t="s">
        <v>18</v>
      </c>
      <c r="J1320" s="51">
        <v>54910</v>
      </c>
      <c r="K1320" s="15">
        <v>10</v>
      </c>
      <c r="L1320" s="69"/>
      <c r="M1320" s="7"/>
      <c r="N1320" s="7"/>
    </row>
    <row r="1321" spans="1:14" ht="22.5">
      <c r="A1321" s="8">
        <v>1320</v>
      </c>
      <c r="B1321" s="9" t="s">
        <v>19</v>
      </c>
      <c r="C1321" s="10" t="s">
        <v>504</v>
      </c>
      <c r="D1321" s="11" t="s">
        <v>3048</v>
      </c>
      <c r="E1321" s="12" t="s">
        <v>124</v>
      </c>
      <c r="F1321" s="12" t="s">
        <v>4027</v>
      </c>
      <c r="G1321" s="23">
        <v>9519</v>
      </c>
      <c r="H1321" s="8">
        <v>20820</v>
      </c>
      <c r="I1321" s="14" t="s">
        <v>124</v>
      </c>
      <c r="J1321" s="51">
        <v>16150</v>
      </c>
      <c r="K1321" s="15">
        <v>10</v>
      </c>
      <c r="L1321" s="69"/>
      <c r="M1321" s="7"/>
      <c r="N1321" s="7"/>
    </row>
    <row r="1322" spans="1:14" ht="22.5">
      <c r="A1322" s="8">
        <v>1321</v>
      </c>
      <c r="B1322" s="9" t="s">
        <v>19</v>
      </c>
      <c r="C1322" s="10" t="s">
        <v>1502</v>
      </c>
      <c r="D1322" s="11" t="s">
        <v>4052</v>
      </c>
      <c r="E1322" s="12" t="s">
        <v>100</v>
      </c>
      <c r="F1322" s="12" t="s">
        <v>4027</v>
      </c>
      <c r="G1322" s="13" t="s">
        <v>4053</v>
      </c>
      <c r="H1322" s="8">
        <v>20821</v>
      </c>
      <c r="I1322" s="14" t="s">
        <v>98</v>
      </c>
      <c r="J1322" s="51">
        <v>27190</v>
      </c>
      <c r="K1322" s="15">
        <v>10</v>
      </c>
      <c r="L1322" s="69"/>
      <c r="M1322" s="7"/>
      <c r="N1322" s="7"/>
    </row>
    <row r="1323" spans="1:14" ht="22.5">
      <c r="A1323" s="8">
        <v>1322</v>
      </c>
      <c r="B1323" s="9" t="s">
        <v>23</v>
      </c>
      <c r="C1323" s="10" t="s">
        <v>4054</v>
      </c>
      <c r="D1323" s="11" t="s">
        <v>3996</v>
      </c>
      <c r="E1323" s="12" t="s">
        <v>100</v>
      </c>
      <c r="F1323" s="12" t="s">
        <v>4027</v>
      </c>
      <c r="G1323" s="13" t="s">
        <v>4055</v>
      </c>
      <c r="H1323" s="8">
        <v>20822</v>
      </c>
      <c r="I1323" s="14" t="s">
        <v>34</v>
      </c>
      <c r="J1323" s="51">
        <v>24590</v>
      </c>
      <c r="K1323" s="15">
        <v>10</v>
      </c>
      <c r="L1323" s="69"/>
      <c r="M1323" s="7"/>
      <c r="N1323" s="7"/>
    </row>
    <row r="1324" spans="1:14" ht="22.5">
      <c r="A1324" s="8">
        <v>1323</v>
      </c>
      <c r="B1324" s="9" t="s">
        <v>12</v>
      </c>
      <c r="C1324" s="10" t="s">
        <v>842</v>
      </c>
      <c r="D1324" s="11" t="s">
        <v>4056</v>
      </c>
      <c r="E1324" s="12" t="s">
        <v>100</v>
      </c>
      <c r="F1324" s="12" t="s">
        <v>4027</v>
      </c>
      <c r="G1324" s="13" t="s">
        <v>4057</v>
      </c>
      <c r="H1324" s="8">
        <v>20825</v>
      </c>
      <c r="I1324" s="14" t="s">
        <v>18</v>
      </c>
      <c r="J1324" s="51">
        <v>54190</v>
      </c>
      <c r="K1324" s="15">
        <v>10</v>
      </c>
      <c r="L1324" s="69"/>
      <c r="M1324" s="7"/>
      <c r="N1324" s="7"/>
    </row>
    <row r="1325" spans="1:14" ht="22.5">
      <c r="A1325" s="8">
        <v>1324</v>
      </c>
      <c r="B1325" s="9" t="s">
        <v>19</v>
      </c>
      <c r="C1325" s="10" t="s">
        <v>4058</v>
      </c>
      <c r="D1325" s="11" t="s">
        <v>4059</v>
      </c>
      <c r="E1325" s="12" t="s">
        <v>124</v>
      </c>
      <c r="F1325" s="12" t="s">
        <v>4027</v>
      </c>
      <c r="G1325" s="13" t="s">
        <v>4060</v>
      </c>
      <c r="H1325" s="8">
        <v>20828</v>
      </c>
      <c r="I1325" s="14" t="s">
        <v>124</v>
      </c>
      <c r="J1325" s="51">
        <v>16880</v>
      </c>
      <c r="K1325" s="15">
        <v>10</v>
      </c>
      <c r="L1325" s="69"/>
      <c r="M1325" s="7"/>
      <c r="N1325" s="7"/>
    </row>
    <row r="1326" spans="1:14" ht="22.5">
      <c r="A1326" s="35"/>
      <c r="B1326" s="36"/>
      <c r="C1326" s="37"/>
      <c r="D1326" s="38"/>
      <c r="E1326" s="39"/>
      <c r="F1326" s="40"/>
      <c r="G1326" s="40"/>
      <c r="H1326" s="40"/>
      <c r="I1326" s="40"/>
      <c r="J1326" s="52"/>
      <c r="K1326" s="40"/>
      <c r="L1326" s="79"/>
      <c r="N1326" s="7"/>
    </row>
    <row r="1327" spans="1:14">
      <c r="A1327" s="35"/>
      <c r="B1327" s="36"/>
      <c r="C1327" s="37"/>
      <c r="D1327" s="38"/>
      <c r="E1327" s="39"/>
      <c r="F1327" s="40"/>
      <c r="G1327" s="40"/>
      <c r="H1327" s="40"/>
      <c r="I1327" s="40"/>
      <c r="J1327" s="52"/>
      <c r="K1327" s="40"/>
      <c r="L1327" s="79"/>
    </row>
    <row r="1328" spans="1:14">
      <c r="A1328" s="35"/>
      <c r="B1328" s="36"/>
      <c r="C1328" s="37"/>
      <c r="D1328" s="38"/>
      <c r="E1328" s="39"/>
      <c r="F1328" s="40"/>
      <c r="G1328" s="40"/>
      <c r="H1328" s="40"/>
      <c r="I1328" s="40"/>
      <c r="J1328" s="52"/>
      <c r="K1328" s="40"/>
      <c r="L1328" s="79"/>
    </row>
    <row r="1329" spans="1:12">
      <c r="A1329" s="35"/>
      <c r="B1329" s="36"/>
      <c r="C1329" s="37"/>
      <c r="D1329" s="38"/>
      <c r="E1329" s="39"/>
      <c r="F1329" s="40"/>
      <c r="G1329" s="40"/>
      <c r="H1329" s="40"/>
      <c r="I1329" s="40"/>
      <c r="J1329" s="52"/>
      <c r="K1329" s="40"/>
      <c r="L1329" s="79"/>
    </row>
    <row r="1330" spans="1:12">
      <c r="A1330" s="41"/>
      <c r="B1330" s="42"/>
      <c r="C1330" s="43"/>
      <c r="D1330" s="44"/>
      <c r="E1330" s="45"/>
      <c r="F1330" s="46"/>
      <c r="G1330" s="46"/>
      <c r="H1330" s="46"/>
      <c r="I1330" s="46"/>
      <c r="J1330" s="53"/>
      <c r="K1330" s="46"/>
      <c r="L1330" s="85"/>
    </row>
  </sheetData>
  <protectedRanges>
    <protectedRange sqref="G855" name="ช่วง1_2"/>
  </protectedRanges>
  <mergeCells count="3">
    <mergeCell ref="A1:K1"/>
    <mergeCell ref="A2:K2"/>
    <mergeCell ref="B3:D3"/>
  </mergeCells>
  <dataValidations count="1">
    <dataValidation type="list" allowBlank="1" sqref="G855">
      <formula1>"ครูผู้ช่วย,คศ.1,คศ.2,คศ.3,คศ.4,คศ.5,คศ.2(1),คศ.3(2),คศ.4(3),คศ.5(4)"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2D932D"/>
  </sheetPr>
  <dimension ref="A1:K33"/>
  <sheetViews>
    <sheetView topLeftCell="A16" workbookViewId="0">
      <selection activeCell="F12" sqref="F12"/>
    </sheetView>
  </sheetViews>
  <sheetFormatPr defaultRowHeight="14.25"/>
  <sheetData>
    <row r="1" spans="1:10" ht="23.25">
      <c r="A1" s="377" t="s">
        <v>4149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0" ht="23.25">
      <c r="A2" s="377" t="s">
        <v>4150</v>
      </c>
      <c r="B2" s="377"/>
      <c r="C2" s="377"/>
      <c r="D2" s="377"/>
      <c r="E2" s="377"/>
      <c r="F2" s="377"/>
      <c r="G2" s="377"/>
      <c r="H2" s="377"/>
      <c r="I2" s="377"/>
      <c r="J2" s="377"/>
    </row>
    <row r="3" spans="1:10" ht="23.25">
      <c r="A3" s="139"/>
      <c r="B3" s="140"/>
      <c r="C3" s="141"/>
      <c r="D3" s="140"/>
      <c r="E3" s="141"/>
      <c r="F3" s="141"/>
      <c r="G3" s="140"/>
      <c r="H3" s="140"/>
    </row>
    <row r="4" spans="1:10" ht="23.25">
      <c r="A4" s="139"/>
      <c r="B4" s="378" t="s">
        <v>4151</v>
      </c>
      <c r="C4" s="380" t="s">
        <v>4152</v>
      </c>
      <c r="D4" s="381"/>
      <c r="E4" s="382"/>
      <c r="F4" s="386" t="s">
        <v>4153</v>
      </c>
      <c r="G4" s="387"/>
      <c r="H4" s="388" t="s">
        <v>4154</v>
      </c>
      <c r="I4" s="389"/>
      <c r="J4" s="390"/>
    </row>
    <row r="5" spans="1:10" ht="23.25">
      <c r="A5" s="139"/>
      <c r="B5" s="379"/>
      <c r="C5" s="383"/>
      <c r="D5" s="384"/>
      <c r="E5" s="385"/>
      <c r="F5" s="142" t="s">
        <v>8</v>
      </c>
      <c r="G5" s="143" t="s">
        <v>4155</v>
      </c>
      <c r="H5" s="391"/>
      <c r="I5" s="392"/>
      <c r="J5" s="393"/>
    </row>
    <row r="6" spans="1:10" ht="23.25">
      <c r="A6" s="139"/>
      <c r="B6" s="376" t="s">
        <v>124</v>
      </c>
      <c r="C6" s="144">
        <v>19910</v>
      </c>
      <c r="D6" s="145" t="s">
        <v>4156</v>
      </c>
      <c r="E6" s="146">
        <v>24750</v>
      </c>
      <c r="F6" s="147" t="s">
        <v>4157</v>
      </c>
      <c r="G6" s="148">
        <v>22330</v>
      </c>
      <c r="H6" s="149" t="s">
        <v>4158</v>
      </c>
      <c r="I6" s="150"/>
      <c r="J6" s="151">
        <v>24750</v>
      </c>
    </row>
    <row r="7" spans="1:10" ht="23.25">
      <c r="A7" s="139"/>
      <c r="B7" s="376"/>
      <c r="C7" s="152">
        <v>15050</v>
      </c>
      <c r="D7" s="153" t="s">
        <v>4156</v>
      </c>
      <c r="E7" s="154">
        <v>19900</v>
      </c>
      <c r="F7" s="155" t="s">
        <v>4159</v>
      </c>
      <c r="G7" s="156">
        <v>17480</v>
      </c>
      <c r="H7" s="157"/>
      <c r="I7" s="158"/>
      <c r="J7" s="159"/>
    </row>
    <row r="8" spans="1:10" ht="23.25">
      <c r="A8" s="139"/>
      <c r="B8" s="376" t="s">
        <v>98</v>
      </c>
      <c r="C8" s="144">
        <v>24890</v>
      </c>
      <c r="D8" s="145" t="s">
        <v>4156</v>
      </c>
      <c r="E8" s="146">
        <v>34310</v>
      </c>
      <c r="F8" s="147" t="s">
        <v>4157</v>
      </c>
      <c r="G8" s="148">
        <v>29600</v>
      </c>
      <c r="H8" s="160" t="s">
        <v>98</v>
      </c>
      <c r="I8" s="150"/>
      <c r="J8" s="161">
        <v>41620</v>
      </c>
    </row>
    <row r="9" spans="1:10" ht="23.25">
      <c r="A9" s="139"/>
      <c r="B9" s="376"/>
      <c r="C9" s="152">
        <v>15440</v>
      </c>
      <c r="D9" s="153" t="s">
        <v>4156</v>
      </c>
      <c r="E9" s="154">
        <v>24880</v>
      </c>
      <c r="F9" s="155" t="s">
        <v>4159</v>
      </c>
      <c r="G9" s="156">
        <v>22780</v>
      </c>
      <c r="H9" s="157"/>
      <c r="I9" s="158"/>
      <c r="J9" s="162"/>
    </row>
    <row r="10" spans="1:10" ht="23.25">
      <c r="A10" s="139"/>
      <c r="B10" s="376" t="s">
        <v>34</v>
      </c>
      <c r="C10" s="144">
        <v>30210</v>
      </c>
      <c r="D10" s="145" t="s">
        <v>4156</v>
      </c>
      <c r="E10" s="146">
        <v>41620</v>
      </c>
      <c r="F10" s="147" t="s">
        <v>4157</v>
      </c>
      <c r="G10" s="148">
        <v>35270</v>
      </c>
      <c r="H10" s="160" t="s">
        <v>34</v>
      </c>
      <c r="I10" s="150"/>
      <c r="J10" s="161">
        <v>58390</v>
      </c>
    </row>
    <row r="11" spans="1:10" ht="23.25">
      <c r="A11" s="139"/>
      <c r="B11" s="376"/>
      <c r="C11" s="152">
        <v>16190</v>
      </c>
      <c r="D11" s="153" t="s">
        <v>4156</v>
      </c>
      <c r="E11" s="154">
        <v>30200</v>
      </c>
      <c r="F11" s="155" t="s">
        <v>4159</v>
      </c>
      <c r="G11" s="156">
        <v>30200</v>
      </c>
      <c r="H11" s="157"/>
      <c r="I11" s="158"/>
      <c r="J11" s="162"/>
    </row>
    <row r="12" spans="1:10" ht="23.25">
      <c r="A12" s="139"/>
      <c r="B12" s="376" t="s">
        <v>18</v>
      </c>
      <c r="C12" s="144">
        <v>40280</v>
      </c>
      <c r="D12" s="145" t="s">
        <v>4156</v>
      </c>
      <c r="E12" s="146">
        <v>58390</v>
      </c>
      <c r="F12" s="147" t="s">
        <v>4157</v>
      </c>
      <c r="G12" s="148">
        <v>49330</v>
      </c>
      <c r="H12" s="160" t="s">
        <v>18</v>
      </c>
      <c r="I12" s="150"/>
      <c r="J12" s="161">
        <v>69040</v>
      </c>
    </row>
    <row r="13" spans="1:10" ht="23.25">
      <c r="A13" s="139"/>
      <c r="B13" s="376"/>
      <c r="C13" s="152">
        <v>19860</v>
      </c>
      <c r="D13" s="153" t="s">
        <v>4156</v>
      </c>
      <c r="E13" s="154">
        <v>40270</v>
      </c>
      <c r="F13" s="155" t="s">
        <v>4159</v>
      </c>
      <c r="G13" s="156">
        <v>37200</v>
      </c>
      <c r="H13" s="157" t="s">
        <v>4160</v>
      </c>
      <c r="I13" s="158"/>
      <c r="J13" s="162"/>
    </row>
    <row r="14" spans="1:10" ht="23.25">
      <c r="A14" s="139"/>
      <c r="B14" s="376" t="s">
        <v>38</v>
      </c>
      <c r="C14" s="144">
        <v>50330</v>
      </c>
      <c r="D14" s="145" t="s">
        <v>4156</v>
      </c>
      <c r="E14" s="146">
        <v>69040</v>
      </c>
      <c r="F14" s="147" t="s">
        <v>4157</v>
      </c>
      <c r="G14" s="148">
        <v>59630</v>
      </c>
      <c r="H14" s="160" t="s">
        <v>38</v>
      </c>
      <c r="I14" s="150"/>
      <c r="J14" s="161">
        <v>76800</v>
      </c>
    </row>
    <row r="15" spans="1:10" ht="23.25">
      <c r="A15" s="139"/>
      <c r="B15" s="376"/>
      <c r="C15" s="152">
        <v>24400</v>
      </c>
      <c r="D15" s="153" t="s">
        <v>4156</v>
      </c>
      <c r="E15" s="154">
        <v>50320</v>
      </c>
      <c r="F15" s="155" t="s">
        <v>4159</v>
      </c>
      <c r="G15" s="156">
        <v>50320</v>
      </c>
      <c r="H15" s="157" t="s">
        <v>4161</v>
      </c>
      <c r="I15" s="158"/>
      <c r="J15" s="162"/>
    </row>
    <row r="16" spans="1:10" ht="23.25">
      <c r="A16" s="139"/>
      <c r="B16" s="376" t="s">
        <v>4162</v>
      </c>
      <c r="C16" s="144">
        <v>60840</v>
      </c>
      <c r="D16" s="145" t="s">
        <v>4156</v>
      </c>
      <c r="E16" s="146">
        <v>76800</v>
      </c>
      <c r="F16" s="147" t="s">
        <v>4157</v>
      </c>
      <c r="G16" s="148">
        <v>68560</v>
      </c>
      <c r="H16" s="163"/>
      <c r="I16" s="164"/>
      <c r="J16" s="165"/>
    </row>
    <row r="17" spans="1:11" ht="23.25">
      <c r="A17" s="139"/>
      <c r="B17" s="376"/>
      <c r="C17" s="152">
        <v>29980</v>
      </c>
      <c r="D17" s="153" t="s">
        <v>4156</v>
      </c>
      <c r="E17" s="154">
        <v>60830</v>
      </c>
      <c r="F17" s="155" t="s">
        <v>4159</v>
      </c>
      <c r="G17" s="156">
        <v>60830</v>
      </c>
      <c r="H17" s="157"/>
      <c r="I17" s="158"/>
      <c r="J17" s="166"/>
    </row>
    <row r="18" spans="1:11" ht="23.25">
      <c r="A18" s="139"/>
      <c r="B18" s="140"/>
      <c r="C18" s="141"/>
      <c r="D18" s="140"/>
      <c r="E18" s="141"/>
      <c r="F18" s="140"/>
      <c r="G18" s="141"/>
    </row>
    <row r="20" spans="1:11" ht="23.25">
      <c r="A20" s="167"/>
      <c r="B20" s="168"/>
      <c r="C20" s="168"/>
      <c r="D20" s="168"/>
      <c r="E20" s="168"/>
      <c r="F20" s="168"/>
      <c r="G20" s="168"/>
      <c r="H20" s="168"/>
      <c r="I20" s="168"/>
      <c r="J20" s="169"/>
      <c r="K20" s="170"/>
    </row>
    <row r="21" spans="1:11" ht="23.25">
      <c r="A21" s="171"/>
      <c r="B21" s="172" t="s">
        <v>4163</v>
      </c>
      <c r="C21" s="170"/>
      <c r="D21" s="170"/>
      <c r="E21" s="170"/>
      <c r="F21" s="170"/>
      <c r="G21" s="170"/>
      <c r="H21" s="170"/>
      <c r="I21" s="170"/>
      <c r="J21" s="173"/>
      <c r="K21" s="170"/>
    </row>
    <row r="22" spans="1:11" ht="23.25">
      <c r="A22" s="171"/>
      <c r="B22" s="170"/>
      <c r="C22" s="170"/>
      <c r="D22" s="170"/>
      <c r="E22" s="170"/>
      <c r="F22" s="170"/>
      <c r="G22" s="170"/>
      <c r="H22" s="170"/>
      <c r="I22" s="170"/>
      <c r="J22" s="173"/>
      <c r="K22" s="170"/>
    </row>
    <row r="23" spans="1:11" ht="23.25">
      <c r="A23" s="171"/>
      <c r="B23" s="172" t="s">
        <v>4164</v>
      </c>
      <c r="C23" s="170"/>
      <c r="D23" s="170"/>
      <c r="E23" s="170"/>
      <c r="F23" s="170"/>
      <c r="G23" s="170"/>
      <c r="H23" s="170"/>
      <c r="I23" s="170"/>
      <c r="J23" s="173"/>
      <c r="K23" s="170"/>
    </row>
    <row r="24" spans="1:11" ht="23.25">
      <c r="A24" s="171"/>
      <c r="B24" s="170"/>
      <c r="C24" s="170"/>
      <c r="D24" s="170"/>
      <c r="E24" s="170"/>
      <c r="F24" s="170"/>
      <c r="G24" s="170"/>
      <c r="H24" s="170"/>
      <c r="I24" s="170"/>
      <c r="J24" s="173"/>
      <c r="K24" s="170"/>
    </row>
    <row r="25" spans="1:11" ht="23.25">
      <c r="A25" s="171"/>
      <c r="B25" s="174" t="s">
        <v>11</v>
      </c>
      <c r="C25" s="170"/>
      <c r="D25" s="170"/>
      <c r="E25" s="170"/>
      <c r="F25" s="170"/>
      <c r="G25" s="170"/>
      <c r="H25" s="170"/>
      <c r="I25" s="170"/>
      <c r="J25" s="173"/>
      <c r="K25" s="170"/>
    </row>
    <row r="26" spans="1:11" ht="23.25">
      <c r="A26" s="171"/>
      <c r="B26" s="175" t="s">
        <v>4165</v>
      </c>
      <c r="C26" s="170"/>
      <c r="D26" s="170"/>
      <c r="E26" s="170"/>
      <c r="F26" s="170"/>
      <c r="G26" s="170"/>
      <c r="H26" s="170"/>
      <c r="I26" s="170"/>
      <c r="J26" s="173"/>
      <c r="K26" s="170"/>
    </row>
    <row r="27" spans="1:11" ht="23.25">
      <c r="A27" s="171"/>
      <c r="B27" s="170"/>
      <c r="C27" s="170"/>
      <c r="D27" s="170"/>
      <c r="E27" s="170"/>
      <c r="F27" s="170"/>
      <c r="G27" s="170"/>
      <c r="H27" s="170"/>
      <c r="I27" s="170"/>
      <c r="J27" s="173"/>
      <c r="K27" s="170"/>
    </row>
    <row r="28" spans="1:11" ht="23.25">
      <c r="A28" s="171"/>
      <c r="B28" s="164" t="s">
        <v>4166</v>
      </c>
      <c r="C28" s="164"/>
      <c r="D28" s="170"/>
      <c r="E28" s="170"/>
      <c r="F28" s="170"/>
      <c r="G28" s="170"/>
      <c r="H28" s="170"/>
      <c r="I28" s="170"/>
      <c r="J28" s="173"/>
      <c r="K28" s="170"/>
    </row>
    <row r="29" spans="1:11" ht="23.25">
      <c r="A29" s="171"/>
      <c r="B29" s="170"/>
      <c r="C29" s="170"/>
      <c r="D29" s="170"/>
      <c r="E29" s="170"/>
      <c r="F29" s="170"/>
      <c r="G29" s="170"/>
      <c r="H29" s="170"/>
      <c r="I29" s="170"/>
      <c r="J29" s="173"/>
      <c r="K29" s="170"/>
    </row>
    <row r="30" spans="1:11" ht="23.25">
      <c r="A30" s="171"/>
      <c r="B30" s="170" t="s">
        <v>4167</v>
      </c>
      <c r="C30" s="170"/>
      <c r="D30" s="170"/>
      <c r="E30" s="170"/>
      <c r="F30" s="170"/>
      <c r="G30" s="170"/>
      <c r="H30" s="170"/>
      <c r="I30" s="170"/>
      <c r="J30" s="173"/>
      <c r="K30" s="170"/>
    </row>
    <row r="31" spans="1:11" ht="23.25">
      <c r="A31" s="171"/>
      <c r="B31" s="170"/>
      <c r="C31" s="170"/>
      <c r="D31" s="170"/>
      <c r="E31" s="170"/>
      <c r="F31" s="170"/>
      <c r="G31" s="170"/>
      <c r="H31" s="170"/>
      <c r="I31" s="170"/>
      <c r="J31" s="173"/>
      <c r="K31" s="170"/>
    </row>
    <row r="32" spans="1:11" ht="23.25">
      <c r="A32" s="176"/>
      <c r="B32" s="177"/>
      <c r="C32" s="177"/>
      <c r="D32" s="177"/>
      <c r="E32" s="177"/>
      <c r="F32" s="177"/>
      <c r="G32" s="177"/>
      <c r="H32" s="177"/>
      <c r="I32" s="177"/>
      <c r="J32" s="178"/>
      <c r="K32" s="170"/>
    </row>
    <row r="33" spans="1:11" ht="23.25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</row>
  </sheetData>
  <mergeCells count="12">
    <mergeCell ref="B16:B17"/>
    <mergeCell ref="A1:J1"/>
    <mergeCell ref="A2:J2"/>
    <mergeCell ref="B4:B5"/>
    <mergeCell ref="C4:E5"/>
    <mergeCell ref="F4:G4"/>
    <mergeCell ref="H4:J5"/>
    <mergeCell ref="B6:B7"/>
    <mergeCell ref="B8:B9"/>
    <mergeCell ref="B10:B11"/>
    <mergeCell ref="B12:B13"/>
    <mergeCell ref="B14:B15"/>
  </mergeCells>
  <hyperlinks>
    <hyperlink ref="B26" r:id="rId1" display="mailto:Ornkkzone1@hotmail.co.th.%20%20%20เป็น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9" sqref="F9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MASTER</vt:lpstr>
      <vt:lpstr>จัดสรรเงินให้โรงเรียน(1)</vt:lpstr>
      <vt:lpstr>จัดสรรให้กลุ่ม (2 , 3 )</vt:lpstr>
      <vt:lpstr>กลุ่ม 2</vt:lpstr>
      <vt:lpstr>โปรแกรม</vt:lpstr>
      <vt:lpstr>ครู+รองผอรร</vt:lpstr>
      <vt:lpstr>ค่ากลาง</vt:lpstr>
      <vt:lpstr>Sheet8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HP_64Bit</dc:creator>
  <cp:lastModifiedBy>HP_64Bit</cp:lastModifiedBy>
  <dcterms:created xsi:type="dcterms:W3CDTF">2021-03-19T14:22:47Z</dcterms:created>
  <dcterms:modified xsi:type="dcterms:W3CDTF">2021-03-20T00:01:15Z</dcterms:modified>
</cp:coreProperties>
</file>